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8.1.143\2022$\010総合政策部\20財政課\D財務\02決算\02決算報告\06_財政状況資料集_rp5\【埼玉県市町村課】（9_21〆・作業依頼）統一的な基準による財務書類\02_回答\"/>
    </mc:Choice>
  </mc:AlternateContent>
  <bookViews>
    <workbookView xWindow="0" yWindow="0" windowWidth="15360" windowHeight="7635" tabRatio="877"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P23" i="12"/>
  <c r="V23" i="12"/>
  <c r="AA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<sst xmlns="http://schemas.openxmlformats.org/spreadsheetml/2006/main" count="1112" uniqueCount="607">
  <si>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</si>
  <si>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</si>
  <si>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</si>
  <si>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</si>
  <si>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</si>
  <si>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</si>
  <si>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</si>
  <si>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</si>
  <si>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</si>
  <si>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</si>
  <si>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</si>
  <si>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</si>
  <si>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</si>
  <si>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</si>
  <si>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</si>
  <si>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</si>
  <si>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</si>
  <si>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</si>
  <si>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</si>
  <si>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</si>
  <si>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</si>
  <si>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</si>
  <si>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</si>
  <si>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</si>
  <si>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</si>
  <si>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</si>
  <si>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</si>
  <si>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</si>
  <si>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</si>
  <si>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</si>
  <si>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</si>
  <si>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</si>
  <si>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</si>
  <si>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</si>
  <si>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</si>
  <si>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</si>
  <si>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</si>
  <si>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</si>
  <si>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</si>
  <si>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</si>
  <si>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</si>
  <si>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</si>
  <si>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</si>
  <si>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</si>
  <si>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</si>
  <si>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</si>
  <si>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</si>
  <si>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</si>
  <si>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</si>
  <si>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</si>
  <si>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</si>
  <si>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</si>
  <si>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</si>
  <si>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</si>
  <si>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</si>
  <si>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</si>
  <si>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</si>
  <si>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</si>
  <si>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</si>
  <si>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</si>
  <si>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</si>
  <si>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</si>
  <si>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</si>
  <si>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</si>
  <si>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</si>
  <si>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</si>
  <si>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</si>
  <si>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</si>
  <si>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</si>
  <si>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</si>
  <si>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</si>
  <si>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</si>
  <si>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</si>
  <si>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</si>
  <si>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</si>
  <si>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</si>
  <si>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</si>
  <si>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</si>
  <si>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</si>
  <si>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</si>
  <si>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</si>
  <si>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</si>
  <si>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</si>
  <si>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</si>
  <si>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</si>
  <si>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</si>
  <si>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</si>
  <si>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</si>
  <si>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</si>
  <si>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</si>
  <si>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</si>
  <si>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</si>
  <si>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</si>
  <si>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</si>
  <si>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</si>
  <si>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</si>
  <si>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</si>
  <si>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</si>
  <si>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蓮田市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</si>
  <si>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</si>
  <si>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</si>
  <si>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</si>
  <si>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</si>
  <si>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</si>
  <si>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</si>
  <si>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</si>
  <si>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</si>
  <si>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</si>
  <si>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</si>
  <si>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</si>
  <si>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</si>
  <si>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</si>
  <si>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</si>
  <si>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</si>
  <si>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</si>
  <si>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</si>
  <si>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</si>
  <si>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</si>
  <si>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</si>
  <si>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</si>
  <si>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</si>
  <si>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</si>
  <si>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</si>
  <si>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</si>
  <si>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</si>
  <si>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</si>
  <si>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</si>
  <si>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</si>
  <si>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</si>
  <si>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</si>
  <si>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</si>
  <si>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</si>
  <si>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</si>
  <si>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</si>
  <si>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</si>
  <si>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</si>
  <si>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</si>
  <si>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</si>
  <si>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</si>
  <si>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</si>
  <si>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</si>
  <si>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</si>
  <si>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</si>
  <si>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</si>
  <si>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</si>
  <si>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</si>
  <si>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</si>
  <si>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</si>
  <si>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</si>
  <si>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</si>
  <si>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</si>
  <si>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</si>
  <si>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</si>
  <si>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</si>
  <si>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</si>
  <si>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</si>
  <si>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</si>
  <si>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</si>
  <si>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</si>
  <si>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</si>
  <si>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</si>
  <si>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</si>
  <si>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</si>
  <si>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</si>
  <si>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</si>
  <si>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</si>
  <si>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</si>
  <si>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</si>
  <si>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</si>
  <si>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</si>
  <si>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</si>
  <si>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</si>
  <si>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</si>
  <si>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</si>
  <si>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</si>
  <si>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</si>
  <si>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</si>
  <si>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</si>
  <si>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</si>
  <si>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</si>
  <si>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</si>
  <si>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</si>
  <si>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</si>
  <si>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</si>
  <si>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</si>
  <si>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</si>
  <si>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</si>
  <si>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</si>
  <si>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</si>
  <si>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</si>
  <si>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</si>
  <si>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</si>
  <si>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</si>
  <si>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</si>
  <si>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</si>
  <si>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</si>
  <si>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</si>
  <si>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</si>
  <si>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</si>
  <si>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</si>
  <si>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</si>
  <si>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</si>
  <si>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</si>
  <si>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</si>
  <si>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</si>
  <si>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</si>
  <si>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</si>
  <si>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</si>
  <si>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</si>
  <si>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</si>
  <si>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</si>
  <si>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</si>
  <si>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</si>
  <si>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</si>
  <si>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埼玉県蓮田市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</si>
  <si>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</si>
  <si>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</si>
  <si>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</si>
  <si>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</si>
  <si>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</si>
  <si>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</si>
  <si>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</si>
  <si>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</si>
  <si>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</si>
  <si>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</si>
  <si>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</si>
  <si>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</si>
  <si>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</si>
  <si>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</si>
  <si>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</si>
  <si>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</si>
  <si>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</si>
  <si>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</si>
  <si>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</si>
  <si>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</si>
  <si>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</si>
  <si>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</si>
  <si>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</si>
  <si>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</si>
  <si>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</si>
  <si>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</si>
  <si>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</si>
  <si>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</si>
  <si>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</si>
  <si>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</si>
  <si>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</si>
  <si>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</si>
  <si>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</si>
  <si>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</si>
  <si>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</si>
  <si>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</si>
  <si>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</si>
  <si>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</si>
  <si>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</si>
  <si>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</si>
  <si>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</si>
  <si>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</si>
  <si>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</si>
  <si>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</si>
  <si>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</si>
  <si>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</si>
  <si>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</si>
  <si>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</si>
  <si>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</si>
  <si>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</si>
  <si>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</si>
  <si>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</si>
  <si>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</si>
  <si>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</si>
  <si>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</si>
  <si>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</si>
  <si>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</si>
  <si>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</si>
  <si>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</si>
  <si>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</si>
  <si>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</si>
  <si>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</si>
  <si>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</si>
  <si>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</si>
  <si>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</si>
  <si>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</si>
  <si>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</si>
  <si>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</si>
  <si>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</si>
  <si>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</si>
  <si>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</si>
  <si>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</si>
  <si>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</si>
  <si>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</si>
  <si>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</si>
  <si>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</si>
  <si>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</si>
  <si>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</si>
  <si>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</si>
  <si>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</si>
  <si>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</si>
  <si>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</si>
  <si>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</si>
  <si>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</si>
  <si>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</si>
  <si>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</si>
  <si>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</si>
  <si>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</si>
  <si>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</si>
  <si>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</si>
  <si>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</si>
  <si>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</si>
  <si>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</si>
  <si>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</si>
  <si>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</si>
  <si>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</si>
  <si>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</si>
  <si>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</si>
  <si>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</si>
  <si>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</si>
  <si>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</si>
  <si>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</si>
  <si>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</si>
  <si>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</si>
  <si>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</si>
  <si>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</si>
  <si>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</si>
  <si>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</si>
  <si>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</si>
  <si>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</si>
  <si>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</si>
  <si>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</si>
  <si>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</si>
  <si>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</si>
  <si>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</si>
  <si>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</si>
  <si>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</si>
  <si>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</si>
  <si>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</si>
  <si>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</si>
  <si>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</si>
  <si>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</si>
  <si>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</si>
  <si>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</si>
  <si>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</si>
  <si>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</si>
  <si>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</si>
  <si>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</si>
  <si>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</si>
  <si>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</si>
  <si>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</si>
  <si>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</si>
  <si>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</si>
  <si>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</si>
  <si>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</si>
  <si>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</si>
  <si>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</si>
  <si>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</si>
  <si>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</si>
  <si>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</si>
  <si>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</si>
  <si>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</si>
  <si>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</si>
  <si>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</si>
  <si>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</si>
  <si>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</si>
  <si>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</si>
  <si>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</si>
  <si>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</si>
  <si>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</si>
  <si>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</si>
  <si>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</si>
  <si>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</si>
  <si>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埼玉県蓮田市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</si>
  <si>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</si>
  <si>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</si>
  <si>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</si>
  <si>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</si>
  <si>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</si>
  <si>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</si>
  <si>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</si>
  <si>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</si>
  <si>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</si>
  <si>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</si>
  <si>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</si>
  <si>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</si>
  <si>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</si>
  <si>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</si>
  <si>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</si>
  <si>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</si>
  <si>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</si>
  <si>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</si>
  <si>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</si>
  <si>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</si>
  <si>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</si>
  <si>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</si>
  <si>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</si>
  <si>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</si>
  <si>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</si>
  <si>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</si>
  <si>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</si>
  <si>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</si>
  <si>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</si>
  <si>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</si>
  <si>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</si>
  <si>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</si>
  <si>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</si>
  <si>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</si>
  <si>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</si>
  <si>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</si>
  <si>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</si>
  <si>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</si>
  <si>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</si>
  <si>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</si>
  <si>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蓮田都市計画事業黒浜土地区画整理事業特別会計</t>
    <phoneticPr fontId="5"/>
  </si>
  <si>
    <t>法非適用企業</t>
    <phoneticPr fontId="5"/>
  </si>
  <si>
    <t>蓮田都市計画事業蓮田駅西口第一種市街地再開発事業特別会計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</si>
  <si>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</si>
  <si>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</si>
  <si>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</si>
  <si>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</si>
  <si>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</si>
  <si>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</si>
  <si>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</si>
  <si>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</si>
  <si>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</si>
  <si>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</si>
  <si>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</si>
  <si>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</si>
  <si>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</si>
  <si>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</si>
  <si>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</si>
  <si>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</si>
  <si>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</si>
  <si>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</si>
  <si>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</si>
  <si>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</si>
  <si>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</si>
  <si>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</si>
  <si>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</si>
  <si>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</si>
  <si>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</si>
  <si>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</si>
  <si>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</si>
  <si>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</si>
  <si>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</si>
  <si>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</si>
  <si>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</si>
  <si>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</si>
  <si>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</si>
  <si>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</si>
  <si>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</si>
  <si>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</si>
  <si>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</si>
  <si>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</si>
  <si>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</si>
  <si>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</si>
  <si>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</si>
  <si>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</si>
  <si>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</si>
  <si>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</si>
  <si>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</si>
  <si>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</si>
  <si>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</si>
  <si>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</si>
  <si>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</si>
  <si>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</si>
  <si>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</si>
  <si>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</si>
  <si>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</si>
  <si>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</si>
  <si>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</si>
  <si>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</si>
  <si>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</si>
  <si>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</si>
  <si>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</si>
  <si>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</si>
  <si>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</si>
  <si>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</si>
  <si>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</si>
  <si>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</si>
  <si>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</si>
  <si>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</si>
  <si>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</si>
  <si>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</si>
  <si>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</si>
  <si>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</si>
  <si>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</si>
  <si>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</si>
  <si>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</si>
  <si>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</si>
  <si>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</si>
  <si>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</si>
  <si>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</si>
  <si>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</si>
  <si>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</si>
  <si>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</si>
  <si>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</si>
  <si>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</si>
  <si>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</si>
  <si>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</si>
  <si>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</si>
  <si>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</si>
  <si>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</si>
  <si>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</si>
  <si>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</si>
  <si>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</si>
  <si>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</si>
  <si>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</si>
  <si>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</si>
  <si>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</si>
  <si>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</si>
  <si>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</si>
  <si>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</si>
  <si>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</si>
  <si>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</si>
  <si>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</si>
  <si>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</si>
  <si>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</si>
  <si>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</si>
  <si>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</si>
  <si>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</si>
  <si>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</si>
  <si>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</si>
  <si>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</si>
  <si>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</si>
  <si>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</si>
  <si>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</si>
  <si>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</si>
  <si>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</si>
  <si>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</si>
  <si>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</si>
  <si>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</si>
  <si>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</si>
  <si>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</si>
  <si>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</si>
  <si>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</si>
  <si>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</si>
  <si>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</si>
  <si>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</si>
  <si>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</si>
  <si>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</si>
  <si>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</si>
  <si>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</si>
  <si>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</si>
  <si>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</si>
  <si>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</si>
  <si>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</si>
  <si>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</si>
  <si>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</si>
  <si>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</si>
  <si>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</si>
  <si>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</si>
  <si>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</si>
  <si>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</si>
  <si>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</si>
  <si>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</si>
  <si>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</si>
  <si>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</si>
  <si>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</si>
  <si>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</si>
  <si>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</si>
  <si>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</si>
  <si>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</si>
  <si>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0.01</t>
  </si>
  <si>
    <t>▲ 0.73</t>
  </si>
  <si>
    <t>水道事業会計</t>
  </si>
  <si>
    <t>一般会計</t>
  </si>
  <si>
    <t>下水道事業会計</t>
  </si>
  <si>
    <t>国民健康保険特別会計</t>
  </si>
  <si>
    <t>介護保険特別会計</t>
  </si>
  <si>
    <t>蓮田都市計画事業黒浜土地区画整理事業特別会計</t>
  </si>
  <si>
    <t>蓮田都市計画事業蓮田駅西口第一種市街地再開発事業特別会計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</si>
  <si>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</si>
  <si>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</si>
  <si>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</si>
  <si>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</si>
  <si>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</si>
  <si>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</si>
  <si>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</si>
  <si>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</si>
  <si>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</si>
  <si>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公共施設等整備基金</t>
    <rPh sb="0" eb="2">
      <t>コウキョウ</t>
    </rPh>
    <rPh sb="2" eb="4">
      <t>シセツ</t>
    </rPh>
    <rPh sb="4" eb="5">
      <t>トウ</t>
    </rPh>
    <rPh sb="5" eb="7">
      <t>セイビ</t>
    </rPh>
    <rPh sb="7" eb="9">
      <t>キキン</t>
    </rPh>
    <phoneticPr fontId="5"/>
  </si>
  <si>
    <t>森林環境整備基金</t>
    <rPh sb="0" eb="2">
      <t>シンリン</t>
    </rPh>
    <rPh sb="2" eb="4">
      <t>カンキョウ</t>
    </rPh>
    <rPh sb="4" eb="6">
      <t>セイビ</t>
    </rPh>
    <rPh sb="6" eb="8">
      <t>キキン</t>
    </rPh>
    <phoneticPr fontId="5"/>
  </si>
  <si>
    <t>-</t>
    <phoneticPr fontId="2"/>
  </si>
  <si>
    <t>蓮田白岡衛生組合</t>
    <phoneticPr fontId="2"/>
  </si>
  <si>
    <t>埼葛斎場組合</t>
    <rPh sb="0" eb="2">
      <t>サイカツ</t>
    </rPh>
    <rPh sb="2" eb="4">
      <t>サイジョウ</t>
    </rPh>
    <rPh sb="4" eb="6">
      <t>クミアイ</t>
    </rPh>
    <phoneticPr fontId="38"/>
  </si>
  <si>
    <t>埼玉県後期高齢者医療広域連合</t>
    <rPh sb="0" eb="3">
      <t>サイタマケン</t>
    </rPh>
    <rPh sb="3" eb="5">
      <t>コウキ</t>
    </rPh>
    <rPh sb="5" eb="8">
      <t>コウレイシャ</t>
    </rPh>
    <rPh sb="8" eb="10">
      <t>イリョウ</t>
    </rPh>
    <rPh sb="10" eb="12">
      <t>コウイキ</t>
    </rPh>
    <rPh sb="12" eb="14">
      <t>レンゴウ</t>
    </rPh>
    <phoneticPr fontId="38"/>
  </si>
  <si>
    <t>埼玉県市町村総合事務組合</t>
    <rPh sb="0" eb="3">
      <t>サイタマケン</t>
    </rPh>
    <rPh sb="3" eb="6">
      <t>シチョウソン</t>
    </rPh>
    <rPh sb="6" eb="8">
      <t>ソウゴウ</t>
    </rPh>
    <rPh sb="8" eb="10">
      <t>ジム</t>
    </rPh>
    <rPh sb="10" eb="12">
      <t>クミアイ</t>
    </rPh>
    <phoneticPr fontId="38"/>
  </si>
  <si>
    <t>彩の国さいたま人づくり広域連合</t>
    <rPh sb="0" eb="1">
      <t>サイ</t>
    </rPh>
    <rPh sb="2" eb="3">
      <t>クニ</t>
    </rPh>
    <rPh sb="7" eb="8">
      <t>ヒト</t>
    </rPh>
    <rPh sb="11" eb="13">
      <t>コウイキ</t>
    </rPh>
    <rPh sb="13" eb="15">
      <t>レンゴウ</t>
    </rPh>
    <phoneticPr fontId="3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</si>
  <si>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</si>
  <si>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</si>
  <si>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</si>
  <si>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蓮田市土地開発公社</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</si>
  <si>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</si>
  <si>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</si>
  <si>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</si>
  <si>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</si>
  <si>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</si>
  <si>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有形固定資産減価償却率の47.0％は誤りであり、正しくは53.0％である。
　将来負担比率、有形固定資産減価償却率は共に類似団体内平均値よりも低くなっている。
　令和2年度においてはLED街路灯借上料が追加されたことにより、債務負担行為に基づく支出予定額が全体として38,831千円増加したが、公営企業債等繰入見込額の下水道事業の将来負担額が439,424千円減少や充当可能基金等の増加により、将来負担比率は前年度に比べ8.3ポイント減少した。有形固定資産減価償却率は年々上昇傾向にあるが、公共施設個別施設計画に基づき、適切に管理し老朽化対策に取り組んでいく。</t>
    <rPh sb="1" eb="12">
      <t>ユウケイコテイシサンゲンカショウキャクリツ</t>
    </rPh>
    <rPh sb="19" eb="20">
      <t>アヤマ</t>
    </rPh>
    <rPh sb="25" eb="26">
      <t>タダ</t>
    </rPh>
    <rPh sb="40" eb="42">
      <t>ショウライ</t>
    </rPh>
    <rPh sb="42" eb="44">
      <t>フタン</t>
    </rPh>
    <rPh sb="44" eb="46">
      <t>ヒリツ</t>
    </rPh>
    <rPh sb="47" eb="49">
      <t>ユウケイ</t>
    </rPh>
    <rPh sb="49" eb="51">
      <t>コテイ</t>
    </rPh>
    <rPh sb="51" eb="53">
      <t>シサン</t>
    </rPh>
    <rPh sb="53" eb="55">
      <t>ゲンカ</t>
    </rPh>
    <rPh sb="55" eb="57">
      <t>ショウキャク</t>
    </rPh>
    <rPh sb="57" eb="58">
      <t>リツ</t>
    </rPh>
    <rPh sb="59" eb="60">
      <t>トモ</t>
    </rPh>
    <rPh sb="61" eb="63">
      <t>ルイジ</t>
    </rPh>
    <rPh sb="63" eb="65">
      <t>ダンタイ</t>
    </rPh>
    <rPh sb="65" eb="66">
      <t>ナイ</t>
    </rPh>
    <rPh sb="66" eb="69">
      <t>ヘイキンチ</t>
    </rPh>
    <rPh sb="72" eb="73">
      <t>ヒク</t>
    </rPh>
    <rPh sb="82" eb="84">
      <t>レイワ</t>
    </rPh>
    <rPh sb="85" eb="87">
      <t>ネンド</t>
    </rPh>
    <rPh sb="95" eb="98">
      <t>ガイロトウ</t>
    </rPh>
    <rPh sb="98" eb="99">
      <t>シャク</t>
    </rPh>
    <rPh sb="99" eb="100">
      <t>ジョウ</t>
    </rPh>
    <rPh sb="100" eb="101">
      <t>リョウ</t>
    </rPh>
    <rPh sb="102" eb="104">
      <t>ツイカ</t>
    </rPh>
    <rPh sb="113" eb="115">
      <t>サイム</t>
    </rPh>
    <rPh sb="115" eb="117">
      <t>フタン</t>
    </rPh>
    <rPh sb="117" eb="119">
      <t>コウイ</t>
    </rPh>
    <rPh sb="120" eb="121">
      <t>モト</t>
    </rPh>
    <rPh sb="123" eb="125">
      <t>シシュツ</t>
    </rPh>
    <rPh sb="125" eb="127">
      <t>ヨテイ</t>
    </rPh>
    <rPh sb="127" eb="128">
      <t>ガク</t>
    </rPh>
    <rPh sb="129" eb="131">
      <t>ゼンタイ</t>
    </rPh>
    <rPh sb="140" eb="142">
      <t>センエン</t>
    </rPh>
    <rPh sb="142" eb="144">
      <t>ゾウカ</t>
    </rPh>
    <rPh sb="148" eb="150">
      <t>コウエイ</t>
    </rPh>
    <rPh sb="150" eb="152">
      <t>キギョウ</t>
    </rPh>
    <rPh sb="152" eb="153">
      <t>サイ</t>
    </rPh>
    <rPh sb="153" eb="154">
      <t>トウ</t>
    </rPh>
    <rPh sb="154" eb="156">
      <t>クリイレ</t>
    </rPh>
    <rPh sb="156" eb="158">
      <t>ミコミ</t>
    </rPh>
    <rPh sb="158" eb="159">
      <t>ガク</t>
    </rPh>
    <rPh sb="160" eb="163">
      <t>ゲスイドウ</t>
    </rPh>
    <rPh sb="163" eb="165">
      <t>ジギョウ</t>
    </rPh>
    <rPh sb="166" eb="168">
      <t>ショウライ</t>
    </rPh>
    <rPh sb="168" eb="170">
      <t>フタン</t>
    </rPh>
    <rPh sb="170" eb="171">
      <t>ガク</t>
    </rPh>
    <rPh sb="179" eb="181">
      <t>センエン</t>
    </rPh>
    <rPh sb="181" eb="183">
      <t>ゲンショウ</t>
    </rPh>
    <rPh sb="184" eb="186">
      <t>ジュウトウ</t>
    </rPh>
    <rPh sb="186" eb="188">
      <t>カノウ</t>
    </rPh>
    <rPh sb="188" eb="190">
      <t>キキン</t>
    </rPh>
    <rPh sb="190" eb="191">
      <t>トウ</t>
    </rPh>
    <rPh sb="192" eb="194">
      <t>ゾウカ</t>
    </rPh>
    <rPh sb="198" eb="200">
      <t>ショウライ</t>
    </rPh>
    <rPh sb="200" eb="202">
      <t>フタン</t>
    </rPh>
    <rPh sb="202" eb="204">
      <t>ヒリツ</t>
    </rPh>
    <rPh sb="205" eb="208">
      <t>ゼンネンド</t>
    </rPh>
    <rPh sb="209" eb="210">
      <t>クラ</t>
    </rPh>
    <rPh sb="218" eb="220">
      <t>ゲンショウ</t>
    </rPh>
    <rPh sb="223" eb="234">
      <t>ユウケイコテイシサンゲンカショウキャクリツ</t>
    </rPh>
    <rPh sb="235" eb="237">
      <t>ネンネン</t>
    </rPh>
    <rPh sb="237" eb="239">
      <t>ジョウショウ</t>
    </rPh>
    <rPh sb="239" eb="241">
      <t>ケイコウ</t>
    </rPh>
    <rPh sb="246" eb="248">
      <t>コウキョウ</t>
    </rPh>
    <rPh sb="248" eb="250">
      <t>シセツ</t>
    </rPh>
    <rPh sb="250" eb="252">
      <t>コベツ</t>
    </rPh>
    <rPh sb="252" eb="254">
      <t>シセツ</t>
    </rPh>
    <rPh sb="254" eb="256">
      <t>ケイカク</t>
    </rPh>
    <rPh sb="257" eb="258">
      <t>モト</t>
    </rPh>
    <rPh sb="261" eb="263">
      <t>テキセツ</t>
    </rPh>
    <rPh sb="264" eb="266">
      <t>カンリ</t>
    </rPh>
    <rPh sb="267" eb="270">
      <t>ロウキュウカ</t>
    </rPh>
    <rPh sb="270" eb="272">
      <t>タイサク</t>
    </rPh>
    <rPh sb="273" eb="274">
      <t>ト</t>
    </rPh>
    <rPh sb="275" eb="27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</si>
  <si>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</si>
  <si>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</si>
  <si>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</si>
  <si>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</si>
  <si>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</si>
  <si>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</si>
  <si>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</si>
  <si>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令和2年度の将来負担比率は9.6％となっており令和元年度に比べると8.3ポイント減少した。公営企業債等繰入見込額の下水道事業の将来負担額が439,424千円減少したことや基金の増加が主な要因になっている。
　実質公債費比率も令和元年度に比べ0.4ポイント減少しており、地方債を新規発行する際に地方財政措置のあるものから優先的に借り入れし、元金償還額を超えないように抑制してきたためである。今後も実質公債費比率が上昇しないように公債費の適正化に取り組んでいく必要がある。</t>
    <rPh sb="1" eb="3">
      <t>レイワ</t>
    </rPh>
    <rPh sb="4" eb="6">
      <t>ネンド</t>
    </rPh>
    <rPh sb="7" eb="9">
      <t>ショウライ</t>
    </rPh>
    <rPh sb="9" eb="11">
      <t>フタン</t>
    </rPh>
    <rPh sb="11" eb="13">
      <t>ヒリツ</t>
    </rPh>
    <rPh sb="24" eb="26">
      <t>レイワ</t>
    </rPh>
    <rPh sb="26" eb="27">
      <t>モト</t>
    </rPh>
    <rPh sb="27" eb="29">
      <t>ネンド</t>
    </rPh>
    <rPh sb="30" eb="31">
      <t>クラ</t>
    </rPh>
    <rPh sb="41" eb="43">
      <t>ゲンショウ</t>
    </rPh>
    <rPh sb="46" eb="48">
      <t>コウエイ</t>
    </rPh>
    <rPh sb="48" eb="50">
      <t>キギョウ</t>
    </rPh>
    <rPh sb="50" eb="51">
      <t>サイ</t>
    </rPh>
    <rPh sb="51" eb="52">
      <t>トウ</t>
    </rPh>
    <rPh sb="52" eb="54">
      <t>クリイレ</t>
    </rPh>
    <rPh sb="54" eb="56">
      <t>ミコミ</t>
    </rPh>
    <rPh sb="56" eb="57">
      <t>ガク</t>
    </rPh>
    <rPh sb="58" eb="61">
      <t>ゲスイドウ</t>
    </rPh>
    <rPh sb="61" eb="63">
      <t>ジギョウ</t>
    </rPh>
    <rPh sb="64" eb="66">
      <t>ショウライ</t>
    </rPh>
    <rPh sb="66" eb="68">
      <t>フタン</t>
    </rPh>
    <rPh sb="68" eb="69">
      <t>ガク</t>
    </rPh>
    <rPh sb="77" eb="79">
      <t>センエン</t>
    </rPh>
    <rPh sb="79" eb="81">
      <t>ゲンショウ</t>
    </rPh>
    <rPh sb="86" eb="88">
      <t>キキン</t>
    </rPh>
    <rPh sb="89" eb="91">
      <t>ゾウカ</t>
    </rPh>
    <rPh sb="92" eb="93">
      <t>オモ</t>
    </rPh>
    <rPh sb="94" eb="96">
      <t>ヨウイン</t>
    </rPh>
    <rPh sb="105" eb="107">
      <t>ジッシツ</t>
    </rPh>
    <rPh sb="107" eb="110">
      <t>コウサイヒ</t>
    </rPh>
    <rPh sb="110" eb="112">
      <t>ヒリツ</t>
    </rPh>
    <rPh sb="113" eb="115">
      <t>レイワ</t>
    </rPh>
    <rPh sb="115" eb="116">
      <t>モト</t>
    </rPh>
    <rPh sb="116" eb="118">
      <t>ネンド</t>
    </rPh>
    <rPh sb="119" eb="120">
      <t>クラ</t>
    </rPh>
    <rPh sb="128" eb="130">
      <t>ゲンショウ</t>
    </rPh>
    <rPh sb="135" eb="138">
      <t>チホウサイ</t>
    </rPh>
    <rPh sb="139" eb="141">
      <t>シンキ</t>
    </rPh>
    <rPh sb="141" eb="143">
      <t>ハッコウ</t>
    </rPh>
    <rPh sb="145" eb="146">
      <t>サイ</t>
    </rPh>
    <rPh sb="147" eb="149">
      <t>チホウ</t>
    </rPh>
    <rPh sb="149" eb="151">
      <t>ザイセイ</t>
    </rPh>
    <rPh sb="151" eb="153">
      <t>ソチ</t>
    </rPh>
    <rPh sb="160" eb="163">
      <t>ユウセンテキ</t>
    </rPh>
    <rPh sb="164" eb="165">
      <t>カ</t>
    </rPh>
    <rPh sb="166" eb="167">
      <t>イ</t>
    </rPh>
    <rPh sb="170" eb="172">
      <t>ガンキン</t>
    </rPh>
    <rPh sb="172" eb="174">
      <t>ショウカン</t>
    </rPh>
    <rPh sb="174" eb="175">
      <t>ガク</t>
    </rPh>
    <rPh sb="176" eb="177">
      <t>コ</t>
    </rPh>
    <rPh sb="183" eb="185">
      <t>ヨクセイ</t>
    </rPh>
    <rPh sb="195" eb="197">
      <t>コンゴ</t>
    </rPh>
    <rPh sb="198" eb="200">
      <t>ジッシツ</t>
    </rPh>
    <rPh sb="200" eb="203">
      <t>コウサイヒ</t>
    </rPh>
    <rPh sb="203" eb="205">
      <t>ヒリツ</t>
    </rPh>
    <rPh sb="206" eb="208">
      <t>ジョウショウ</t>
    </rPh>
    <rPh sb="214" eb="217">
      <t>コウサイヒ</t>
    </rPh>
    <rPh sb="218" eb="221">
      <t>テキセイカ</t>
    </rPh>
    <rPh sb="222" eb="223">
      <t>ト</t>
    </rPh>
    <rPh sb="224" eb="225">
      <t>ク</t>
    </rPh>
    <rPh sb="229" eb="231">
      <t>ヒツヨウ</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</si>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</sst>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40AA-4E71-BBEC-ADBD0215DF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22585</c:v>
                </c:pt>
                <c:pt idx="1">
                  <c:v>19986</c:v>
                </c:pt>
                <c:pt idx="2">
                  <c:v>26320</c:v>
                </c:pt>
                <c:pt idx="3">
                  <c:v>27776</c:v>
                </c:pt>
                <c:pt idx="4">
                  <c:v>27473</c:v>
                </c:pt>
              </c:numCache>
            </c:numRef>
          </c:val>
          <c:smooth val="0"/>
          <c:extLst>
            <c:ext xmlns:c16="http://schemas.microsoft.com/office/drawing/2014/chart" uri="{C3380CC4-5D6E-409C-BE32-E72D297353CC}">
              <c16:uniqueId val="{00000001-40AA-4E71-BBEC-ADBD0215DF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c:v>
                </c:pt>
                <c:pt idx="1">
                  <c:v>7.23</c:v>
                </c:pt>
                <c:pt idx="2">
                  <c:v>5.48</c:v>
                </c:pt>
                <c:pt idx="3">
                  <c:v>6.52</c:v>
                </c:pt>
                <c:pt idx="4">
                  <c:v>8.9600000000000009</c:v>
                </c:pt>
              </c:numCache>
            </c:numRef>
          </c:val>
          <c:extLst>
            <c:ext xmlns:c16="http://schemas.microsoft.com/office/drawing/2014/chart" uri="{C3380CC4-5D6E-409C-BE32-E72D297353CC}">
              <c16:uniqueId val="{00000000-F7D7-45FF-B3BB-C24ABCC5CC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11.79</c:v>
                </c:pt>
                <c:pt idx="1">
                  <c:v>13.84</c:v>
                </c:pt>
                <c:pt idx="2">
                  <c:v>15.29</c:v>
                </c:pt>
                <c:pt idx="3">
                  <c:v>13.45</c:v>
                </c:pt>
                <c:pt idx="4">
                  <c:v>12.8</c:v>
                </c:pt>
              </c:numCache>
            </c:numRef>
          </c:val>
          <c:extLst>
            <c:ext xmlns:c16="http://schemas.microsoft.com/office/drawing/2014/chart" uri="{C3380CC4-5D6E-409C-BE32-E72D297353CC}">
              <c16:uniqueId val="{00000001-F7D7-45FF-B3BB-C24ABCC5CC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0.56999999999999995</c:v>
                </c:pt>
                <c:pt idx="1">
                  <c:v>3.37</c:v>
                </c:pt>
                <c:pt idx="2">
                  <c:v>-0.01</c:v>
                </c:pt>
                <c:pt idx="3">
                  <c:v>-0.73</c:v>
                </c:pt>
                <c:pt idx="4">
                  <c:v>2.56</c:v>
                </c:pt>
              </c:numCache>
            </c:numRef>
          </c:val>
          <c:smooth val="0"/>
          <c:extLst>
            <c:ext xmlns:c16="http://schemas.microsoft.com/office/drawing/2014/chart" uri="{C3380CC4-5D6E-409C-BE32-E72D297353CC}">
              <c16:uniqueId val="{00000002-F7D7-45FF-B3BB-C24ABCC5CC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0.93</c:v>
                </c:pt>
                <c:pt idx="2">
                  <c:v>#N/A</c:v>
                </c:pt>
                <c:pt idx="3">
                  <c:v>0.83</c:v>
                </c:pt>
                <c:pt idx="4">
                  <c:v>#N/A</c:v>
                </c:pt>
                <c:pt idx="5">
                  <c:v>1.1399999999999999</c:v>
                </c:pt>
                <c:pt idx="6">
                  <c:v>0</c:v>
                </c:pt>
                <c:pt idx="7">
                  <c:v>0</c:v>
                </c:pt>
                <c:pt idx="8">
                  <c:v>0</c:v>
                </c:pt>
                <c:pt idx="9">
                  <c:v>0</c:v>
                </c:pt>
              </c:numCache>
            </c:numRef>
          </c:val>
          <c:extLst>
            <c:ext xmlns:c16="http://schemas.microsoft.com/office/drawing/2014/chart" uri="{C3380CC4-5D6E-409C-BE32-E72D297353CC}">
              <c16:uniqueId val="{00000000-AA9A-4182-8FBF-1AE76C3C98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9A-4182-8FBF-1AE76C3C98B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0.02</c:v>
                </c:pt>
                <c:pt idx="4">
                  <c:v>#N/A</c:v>
                </c:pt>
                <c:pt idx="5">
                  <c:v>0.04</c:v>
                </c:pt>
                <c:pt idx="6">
                  <c:v>#N/A</c:v>
                </c:pt>
                <c:pt idx="7">
                  <c:v>0.01</c:v>
                </c:pt>
                <c:pt idx="8">
                  <c:v>#N/A</c:v>
                </c:pt>
                <c:pt idx="9">
                  <c:v>0.03</c:v>
                </c:pt>
              </c:numCache>
            </c:numRef>
          </c:val>
          <c:extLst>
            <c:ext xmlns:c16="http://schemas.microsoft.com/office/drawing/2014/chart" uri="{C3380CC4-5D6E-409C-BE32-E72D297353CC}">
              <c16:uniqueId val="{00000002-AA9A-4182-8FBF-1AE76C3C98B8}"/>
            </c:ext>
          </c:extLst>
        </c:ser>
        <c:ser>
          <c:idx val="3"/>
          <c:order val="3"/>
          <c:tx>
            <c:strRef>
              <c:f>データシート!$A$30</c:f>
              <c:strCache>
                <c:ptCount val="1"/>
                <c:pt idx="0">
                  <c:v>蓮田都市計画事業蓮田駅西口第一種市街地再開発事業特別会計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7.0000000000000007E-2</c:v>
                </c:pt>
                <c:pt idx="4">
                  <c:v>#N/A</c:v>
                </c:pt>
                <c:pt idx="5">
                  <c:v>0.03</c:v>
                </c:pt>
                <c:pt idx="6">
                  <c:v>#N/A</c:v>
                </c:pt>
                <c:pt idx="7">
                  <c:v>0.02</c:v>
                </c:pt>
                <c:pt idx="8">
                  <c:v>#N/A</c:v>
                </c:pt>
                <c:pt idx="9">
                  <c:v>0.04</c:v>
                </c:pt>
              </c:numCache>
            </c:numRef>
          </c:val>
          <c:extLst>
            <c:ext xmlns:c16="http://schemas.microsoft.com/office/drawing/2014/chart" uri="{C3380CC4-5D6E-409C-BE32-E72D297353CC}">
              <c16:uniqueId val="{00000003-AA9A-4182-8FBF-1AE76C3C98B8}"/>
            </c:ext>
          </c:extLst>
        </c:ser>
        <c:ser>
          <c:idx val="4"/>
          <c:order val="4"/>
          <c:tx>
            <c:strRef>
              <c:f>データシート!$A$31</c:f>
              <c:strCache>
                <c:ptCount val="1"/>
                <c:pt idx="0">
                  <c:v>蓮田都市計画事業黒浜土地区画整理事業特別会計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0.65</c:v>
                </c:pt>
                <c:pt idx="2">
                  <c:v>#N/A</c:v>
                </c:pt>
                <c:pt idx="3">
                  <c:v>0.12</c:v>
                </c:pt>
                <c:pt idx="4">
                  <c:v>#N/A</c:v>
                </c:pt>
                <c:pt idx="5">
                  <c:v>0.06</c:v>
                </c:pt>
                <c:pt idx="6">
                  <c:v>#N/A</c:v>
                </c:pt>
                <c:pt idx="7">
                  <c:v>0.02</c:v>
                </c:pt>
                <c:pt idx="8">
                  <c:v>#N/A</c:v>
                </c:pt>
                <c:pt idx="9">
                  <c:v>0.04</c:v>
                </c:pt>
              </c:numCache>
            </c:numRef>
          </c:val>
          <c:extLst>
            <c:ext xmlns:c16="http://schemas.microsoft.com/office/drawing/2014/chart" uri="{C3380CC4-5D6E-409C-BE32-E72D297353CC}">
              <c16:uniqueId val="{00000004-AA9A-4182-8FBF-1AE76C3C98B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1.66</c:v>
                </c:pt>
                <c:pt idx="2">
                  <c:v>#N/A</c:v>
                </c:pt>
                <c:pt idx="3">
                  <c:v>1.96</c:v>
                </c:pt>
                <c:pt idx="4">
                  <c:v>#N/A</c:v>
                </c:pt>
                <c:pt idx="5">
                  <c:v>1.04</c:v>
                </c:pt>
                <c:pt idx="6">
                  <c:v>#N/A</c:v>
                </c:pt>
                <c:pt idx="7">
                  <c:v>0.89</c:v>
                </c:pt>
                <c:pt idx="8">
                  <c:v>#N/A</c:v>
                </c:pt>
                <c:pt idx="9">
                  <c:v>1.1599999999999999</c:v>
                </c:pt>
              </c:numCache>
            </c:numRef>
          </c:val>
          <c:extLst>
            <c:ext xmlns:c16="http://schemas.microsoft.com/office/drawing/2014/chart" uri="{C3380CC4-5D6E-409C-BE32-E72D297353CC}">
              <c16:uniqueId val="{00000005-AA9A-4182-8FBF-1AE76C3C98B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5.43</c:v>
                </c:pt>
                <c:pt idx="2">
                  <c:v>#N/A</c:v>
                </c:pt>
                <c:pt idx="3">
                  <c:v>4.63</c:v>
                </c:pt>
                <c:pt idx="4">
                  <c:v>#N/A</c:v>
                </c:pt>
                <c:pt idx="5">
                  <c:v>1.61</c:v>
                </c:pt>
                <c:pt idx="6">
                  <c:v>#N/A</c:v>
                </c:pt>
                <c:pt idx="7">
                  <c:v>1.68</c:v>
                </c:pt>
                <c:pt idx="8">
                  <c:v>#N/A</c:v>
                </c:pt>
                <c:pt idx="9">
                  <c:v>1.44</c:v>
                </c:pt>
              </c:numCache>
            </c:numRef>
          </c:val>
          <c:extLst>
            <c:ext xmlns:c16="http://schemas.microsoft.com/office/drawing/2014/chart" uri="{C3380CC4-5D6E-409C-BE32-E72D297353CC}">
              <c16:uniqueId val="{00000006-AA9A-4182-8FBF-1AE76C3C98B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3.12</c:v>
                </c:pt>
                <c:pt idx="8">
                  <c:v>#N/A</c:v>
                </c:pt>
                <c:pt idx="9">
                  <c:v>3.98</c:v>
                </c:pt>
              </c:numCache>
            </c:numRef>
          </c:val>
          <c:extLst>
            <c:ext xmlns:c16="http://schemas.microsoft.com/office/drawing/2014/chart" uri="{C3380CC4-5D6E-409C-BE32-E72D297353CC}">
              <c16:uniqueId val="{00000007-AA9A-4182-8FBF-1AE76C3C98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5.93</c:v>
                </c:pt>
                <c:pt idx="2">
                  <c:v>#N/A</c:v>
                </c:pt>
                <c:pt idx="3">
                  <c:v>7.39</c:v>
                </c:pt>
                <c:pt idx="4">
                  <c:v>#N/A</c:v>
                </c:pt>
                <c:pt idx="5">
                  <c:v>5.63</c:v>
                </c:pt>
                <c:pt idx="6">
                  <c:v>#N/A</c:v>
                </c:pt>
                <c:pt idx="7">
                  <c:v>6.67</c:v>
                </c:pt>
                <c:pt idx="8">
                  <c:v>#N/A</c:v>
                </c:pt>
                <c:pt idx="9">
                  <c:v>9.15</c:v>
                </c:pt>
              </c:numCache>
            </c:numRef>
          </c:val>
          <c:extLst>
            <c:ext xmlns:c16="http://schemas.microsoft.com/office/drawing/2014/chart" uri="{C3380CC4-5D6E-409C-BE32-E72D297353CC}">
              <c16:uniqueId val="{00000008-AA9A-4182-8FBF-1AE76C3C98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12.13</c:v>
                </c:pt>
                <c:pt idx="2">
                  <c:v>#N/A</c:v>
                </c:pt>
                <c:pt idx="3">
                  <c:v>12.69</c:v>
                </c:pt>
                <c:pt idx="4">
                  <c:v>#N/A</c:v>
                </c:pt>
                <c:pt idx="5">
                  <c:v>13.7</c:v>
                </c:pt>
                <c:pt idx="6">
                  <c:v>#N/A</c:v>
                </c:pt>
                <c:pt idx="7">
                  <c:v>14.99</c:v>
                </c:pt>
                <c:pt idx="8">
                  <c:v>#N/A</c:v>
                </c:pt>
                <c:pt idx="9">
                  <c:v>14.33</c:v>
                </c:pt>
              </c:numCache>
            </c:numRef>
          </c:val>
          <c:extLst>
            <c:ext xmlns:c16="http://schemas.microsoft.com/office/drawing/2014/chart" uri="{C3380CC4-5D6E-409C-BE32-E72D297353CC}">
              <c16:uniqueId val="{00000009-AA9A-4182-8FBF-1AE76C3C98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1640</c:v>
                </c:pt>
                <c:pt idx="5">
                  <c:v>1566</c:v>
                </c:pt>
                <c:pt idx="8">
                  <c:v>1634</c:v>
                </c:pt>
                <c:pt idx="11">
                  <c:v>1638</c:v>
                </c:pt>
                <c:pt idx="14">
                  <c:v>1490</c:v>
                </c:pt>
              </c:numCache>
            </c:numRef>
          </c:val>
          <c:extLst>
            <c:ext xmlns:c16="http://schemas.microsoft.com/office/drawing/2014/chart" uri="{C3380CC4-5D6E-409C-BE32-E72D297353CC}">
              <c16:uniqueId val="{00000000-A122-4D49-922E-7C1AF28003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22-4D49-922E-7C1AF28003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37</c:v>
                </c:pt>
                <c:pt idx="3">
                  <c:v>38</c:v>
                </c:pt>
                <c:pt idx="6">
                  <c:v>122</c:v>
                </c:pt>
                <c:pt idx="9">
                  <c:v>35</c:v>
                </c:pt>
                <c:pt idx="12">
                  <c:v>23</c:v>
                </c:pt>
              </c:numCache>
            </c:numRef>
          </c:val>
          <c:extLst>
            <c:ext xmlns:c16="http://schemas.microsoft.com/office/drawing/2014/chart" uri="{C3380CC4-5D6E-409C-BE32-E72D297353CC}">
              <c16:uniqueId val="{00000002-A122-4D49-922E-7C1AF28003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89</c:v>
                </c:pt>
                <c:pt idx="6">
                  <c:v>105</c:v>
                </c:pt>
                <c:pt idx="9">
                  <c:v>108</c:v>
                </c:pt>
                <c:pt idx="12">
                  <c:v>103</c:v>
                </c:pt>
              </c:numCache>
            </c:numRef>
          </c:val>
          <c:extLst>
            <c:ext xmlns:c16="http://schemas.microsoft.com/office/drawing/2014/chart" uri="{C3380CC4-5D6E-409C-BE32-E72D297353CC}">
              <c16:uniqueId val="{00000003-A122-4D49-922E-7C1AF28003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521</c:v>
                </c:pt>
                <c:pt idx="3">
                  <c:v>505</c:v>
                </c:pt>
                <c:pt idx="6">
                  <c:v>506</c:v>
                </c:pt>
                <c:pt idx="9">
                  <c:v>602</c:v>
                </c:pt>
                <c:pt idx="12">
                  <c:v>483</c:v>
                </c:pt>
              </c:numCache>
            </c:numRef>
          </c:val>
          <c:extLst>
            <c:ext xmlns:c16="http://schemas.microsoft.com/office/drawing/2014/chart" uri="{C3380CC4-5D6E-409C-BE32-E72D297353CC}">
              <c16:uniqueId val="{00000004-A122-4D49-922E-7C1AF28003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22-4D49-922E-7C1AF28003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22-4D49-922E-7C1AF28003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1548</c:v>
                </c:pt>
                <c:pt idx="3">
                  <c:v>1564</c:v>
                </c:pt>
                <c:pt idx="6">
                  <c:v>1540</c:v>
                </c:pt>
                <c:pt idx="9">
                  <c:v>1446</c:v>
                </c:pt>
                <c:pt idx="12">
                  <c:v>1415</c:v>
                </c:pt>
              </c:numCache>
            </c:numRef>
          </c:val>
          <c:extLst>
            <c:ext xmlns:c16="http://schemas.microsoft.com/office/drawing/2014/chart" uri="{C3380CC4-5D6E-409C-BE32-E72D297353CC}">
              <c16:uniqueId val="{00000007-A122-4D49-922E-7C1AF28003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564</c:v>
                </c:pt>
                <c:pt idx="2">
                  <c:v>#N/A</c:v>
                </c:pt>
                <c:pt idx="3">
                  <c:v>#N/A</c:v>
                </c:pt>
                <c:pt idx="4">
                  <c:v>630</c:v>
                </c:pt>
                <c:pt idx="5">
                  <c:v>#N/A</c:v>
                </c:pt>
                <c:pt idx="6">
                  <c:v>#N/A</c:v>
                </c:pt>
                <c:pt idx="7">
                  <c:v>639</c:v>
                </c:pt>
                <c:pt idx="8">
                  <c:v>#N/A</c:v>
                </c:pt>
                <c:pt idx="9">
                  <c:v>#N/A</c:v>
                </c:pt>
                <c:pt idx="10">
                  <c:v>553</c:v>
                </c:pt>
                <c:pt idx="11">
                  <c:v>#N/A</c:v>
                </c:pt>
                <c:pt idx="12">
                  <c:v>#N/A</c:v>
                </c:pt>
                <c:pt idx="13">
                  <c:v>534</c:v>
                </c:pt>
                <c:pt idx="14">
                  <c:v>#N/A</c:v>
                </c:pt>
              </c:numCache>
            </c:numRef>
          </c:val>
          <c:smooth val="0"/>
          <c:extLst>
            <c:ext xmlns:c16="http://schemas.microsoft.com/office/drawing/2014/chart" uri="{C3380CC4-5D6E-409C-BE32-E72D297353CC}">
              <c16:uniqueId val="{00000008-A122-4D49-922E-7C1AF28003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17453</c:v>
                </c:pt>
                <c:pt idx="5">
                  <c:v>17264</c:v>
                </c:pt>
                <c:pt idx="8">
                  <c:v>17005</c:v>
                </c:pt>
                <c:pt idx="11">
                  <c:v>16573</c:v>
                </c:pt>
                <c:pt idx="14">
                  <c:v>16467</c:v>
                </c:pt>
              </c:numCache>
            </c:numRef>
          </c:val>
          <c:extLst>
            <c:ext xmlns:c16="http://schemas.microsoft.com/office/drawing/2014/chart" uri="{C3380CC4-5D6E-409C-BE32-E72D297353CC}">
              <c16:uniqueId val="{00000000-95A4-4831-834C-DAF0A78198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1586</c:v>
                </c:pt>
                <c:pt idx="5">
                  <c:v>1110</c:v>
                </c:pt>
                <c:pt idx="8">
                  <c:v>838</c:v>
                </c:pt>
                <c:pt idx="11">
                  <c:v>805</c:v>
                </c:pt>
                <c:pt idx="14">
                  <c:v>793</c:v>
                </c:pt>
              </c:numCache>
            </c:numRef>
          </c:val>
          <c:extLst>
            <c:ext xmlns:c16="http://schemas.microsoft.com/office/drawing/2014/chart" uri="{C3380CC4-5D6E-409C-BE32-E72D297353CC}">
              <c16:uniqueId val="{00000001-95A4-4831-834C-DAF0A78198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3880</c:v>
                </c:pt>
                <c:pt idx="5">
                  <c:v>4755</c:v>
                </c:pt>
                <c:pt idx="8">
                  <c:v>4971</c:v>
                </c:pt>
                <c:pt idx="11">
                  <c:v>3872</c:v>
                </c:pt>
                <c:pt idx="14">
                  <c:v>4209</c:v>
                </c:pt>
              </c:numCache>
            </c:numRef>
          </c:val>
          <c:extLst>
            <c:ext xmlns:c16="http://schemas.microsoft.com/office/drawing/2014/chart" uri="{C3380CC4-5D6E-409C-BE32-E72D297353CC}">
              <c16:uniqueId val="{00000002-95A4-4831-834C-DAF0A78198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A4-4831-834C-DAF0A78198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A4-4831-834C-DAF0A78198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A4-4831-834C-DAF0A78198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2643</c:v>
                </c:pt>
                <c:pt idx="3">
                  <c:v>2561</c:v>
                </c:pt>
                <c:pt idx="6">
                  <c:v>2525</c:v>
                </c:pt>
                <c:pt idx="9">
                  <c:v>2451</c:v>
                </c:pt>
                <c:pt idx="12">
                  <c:v>2379</c:v>
                </c:pt>
              </c:numCache>
            </c:numRef>
          </c:val>
          <c:extLst>
            <c:ext xmlns:c16="http://schemas.microsoft.com/office/drawing/2014/chart" uri="{C3380CC4-5D6E-409C-BE32-E72D297353CC}">
              <c16:uniqueId val="{00000006-95A4-4831-834C-DAF0A78198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946</c:v>
                </c:pt>
                <c:pt idx="3">
                  <c:v>857</c:v>
                </c:pt>
                <c:pt idx="6">
                  <c:v>753</c:v>
                </c:pt>
                <c:pt idx="9">
                  <c:v>660</c:v>
                </c:pt>
                <c:pt idx="12">
                  <c:v>563</c:v>
                </c:pt>
              </c:numCache>
            </c:numRef>
          </c:val>
          <c:extLst>
            <c:ext xmlns:c16="http://schemas.microsoft.com/office/drawing/2014/chart" uri="{C3380CC4-5D6E-409C-BE32-E72D297353CC}">
              <c16:uniqueId val="{00000007-95A4-4831-834C-DAF0A78198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5258</c:v>
                </c:pt>
                <c:pt idx="3">
                  <c:v>4900</c:v>
                </c:pt>
                <c:pt idx="6">
                  <c:v>4614</c:v>
                </c:pt>
                <c:pt idx="9">
                  <c:v>5551</c:v>
                </c:pt>
                <c:pt idx="12">
                  <c:v>5096</c:v>
                </c:pt>
              </c:numCache>
            </c:numRef>
          </c:val>
          <c:extLst>
            <c:ext xmlns:c16="http://schemas.microsoft.com/office/drawing/2014/chart" uri="{C3380CC4-5D6E-409C-BE32-E72D297353CC}">
              <c16:uniqueId val="{00000008-95A4-4831-834C-DAF0A78198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257</c:v>
                </c:pt>
                <c:pt idx="3">
                  <c:v>220</c:v>
                </c:pt>
                <c:pt idx="6">
                  <c:v>126</c:v>
                </c:pt>
                <c:pt idx="9">
                  <c:v>88</c:v>
                </c:pt>
                <c:pt idx="12">
                  <c:v>127</c:v>
                </c:pt>
              </c:numCache>
            </c:numRef>
          </c:val>
          <c:extLst>
            <c:ext xmlns:c16="http://schemas.microsoft.com/office/drawing/2014/chart" uri="{C3380CC4-5D6E-409C-BE32-E72D297353CC}">
              <c16:uniqueId val="{00000009-95A4-4831-834C-DAF0A78198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15493</c:v>
                </c:pt>
                <c:pt idx="3">
                  <c:v>15079</c:v>
                </c:pt>
                <c:pt idx="6">
                  <c:v>14619</c:v>
                </c:pt>
                <c:pt idx="9">
                  <c:v>14454</c:v>
                </c:pt>
                <c:pt idx="12">
                  <c:v>14402</c:v>
                </c:pt>
              </c:numCache>
            </c:numRef>
          </c:val>
          <c:extLst>
            <c:ext xmlns:c16="http://schemas.microsoft.com/office/drawing/2014/chart" uri="{C3380CC4-5D6E-409C-BE32-E72D297353CC}">
              <c16:uniqueId val="{0000000A-95A4-4831-834C-DAF0A78198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1679</c:v>
                </c:pt>
                <c:pt idx="2">
                  <c:v>#N/A</c:v>
                </c:pt>
                <c:pt idx="3">
                  <c:v>#N/A</c:v>
                </c:pt>
                <c:pt idx="4">
                  <c:v>488</c:v>
                </c:pt>
                <c:pt idx="5">
                  <c:v>#N/A</c:v>
                </c:pt>
                <c:pt idx="6">
                  <c:v>#N/A</c:v>
                </c:pt>
                <c:pt idx="7">
                  <c:v>0</c:v>
                </c:pt>
                <c:pt idx="8">
                  <c:v>#N/A</c:v>
                </c:pt>
                <c:pt idx="9">
                  <c:v>#N/A</c:v>
                </c:pt>
                <c:pt idx="10">
                  <c:v>1954</c:v>
                </c:pt>
                <c:pt idx="11">
                  <c:v>#N/A</c:v>
                </c:pt>
                <c:pt idx="12">
                  <c:v>#N/A</c:v>
                </c:pt>
                <c:pt idx="13">
                  <c:v>1099</c:v>
                </c:pt>
                <c:pt idx="14">
                  <c:v>#N/A</c:v>
                </c:pt>
              </c:numCache>
            </c:numRef>
          </c:val>
          <c:smooth val="0"/>
          <c:extLst>
            <c:ext xmlns:c16="http://schemas.microsoft.com/office/drawing/2014/chart" uri="{C3380CC4-5D6E-409C-BE32-E72D297353CC}">
              <c16:uniqueId val="{0000000B-95A4-4831-834C-DAF0A78198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1864</c:v>
                </c:pt>
                <c:pt idx="1">
                  <c:v>1645</c:v>
                </c:pt>
                <c:pt idx="2">
                  <c:v>1627</c:v>
                </c:pt>
              </c:numCache>
            </c:numRef>
          </c:val>
          <c:extLst>
            <c:ext xmlns:c16="http://schemas.microsoft.com/office/drawing/2014/chart" uri="{C3380CC4-5D6E-409C-BE32-E72D297353CC}">
              <c16:uniqueId val="{00000000-3747-4DB2-8B68-9E2051F7A0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3747-4DB2-8B68-9E2051F7A0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1296</c:v>
                </c:pt>
                <c:pt idx="1">
                  <c:v>471</c:v>
                </c:pt>
                <c:pt idx="2">
                  <c:v>886</c:v>
                </c:pt>
              </c:numCache>
            </c:numRef>
          </c:val>
          <c:extLst>
            <c:ext xmlns:c16="http://schemas.microsoft.com/office/drawing/2014/chart" uri="{C3380CC4-5D6E-409C-BE32-E72D297353CC}">
              <c16:uniqueId val="{00000002-3747-4DB2-8B68-9E2051F7A0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{44724F3E-B387-45DC-A829-F1F69D50EF99}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C69-42AD-AA85-C437D40C06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{F5FE7750-94DD-4EC3-9CE0-13310389805A}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69-42AD-AA85-C437D40C06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{6B475B88-410D-48B5-B577-90DA5A7AC6D6}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69-42AD-AA85-C437D40C06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{F88755E4-652E-472D-96D9-DD20CBAE6573}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69-42AD-AA85-C437D40C06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{36D14E82-4E0C-45E5-97C1-98A5B797430E}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69-42AD-AA85-C437D40C0659}"/>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{793CA02E-DBA3-4154-8466-AA2D0503D1DD}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C69-42AD-AA85-C437D40C065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{F2CD73FC-5F08-4DEB-A046-F3F39615C6A1}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C69-42AD-AA85-C437D40C0659}"/>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{D3E200B9-0475-4DD7-94A5-B6775E76039B}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C69-42AD-AA85-C437D40C0659}"/>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{652672BE-69CD-43B0-AB6D-EE0338365FAB}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C69-42AD-AA85-C437D40C06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49.1</c:v>
                </c:pt>
                <c:pt idx="8">
                  <c:v>48.3</c:v>
                </c:pt>
                <c:pt idx="16">
                  <c:v>49.4</c:v>
                </c:pt>
                <c:pt idx="24">
                  <c:v>50.9</c:v>
                </c:pt>
                <c:pt idx="32">
                  <c:v>47</c:v>
                </c:pt>
              </c:numCache>
            </c:numRef>
          </c:xVal>
          <c:yVal>
            <c:numRef>
              <c:f>公会計指標分析・財政指標組合せ分析表!$BP$51:$DC$51</c:f>
              <c:numCache>
                <c:formatCode>#,##0.0;"▲ "#,##0.0</c:formatCode>
                <c:ptCount val="40"/>
                <c:pt idx="0">
                  <c:v>15.8</c:v>
                </c:pt>
                <c:pt idx="8">
                  <c:v>4.5</c:v>
                </c:pt>
                <c:pt idx="24">
                  <c:v>17.899999999999999</c:v>
                </c:pt>
                <c:pt idx="32">
                  <c:v>9.6</c:v>
                </c:pt>
              </c:numCache>
            </c:numRef>
          </c:yVal>
          <c:smooth val="0"/>
          <c:extLst>
            <c:ext xmlns:c16="http://schemas.microsoft.com/office/drawing/2014/chart" uri="{C3380CC4-5D6E-409C-BE32-E72D297353CC}">
              <c16:uniqueId val="{00000009-BC69-42AD-AA85-C437D40C06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{72011379-060A-413E-9F82-D467D96CCD2B}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C69-42AD-AA85-C437D40C06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{6091C22A-0012-44A4-9FB5-5A533C31C693}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69-42AD-AA85-C437D40C06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{6DE87BC5-9250-40DA-8AC3-4F0364A826F8}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69-42AD-AA85-C437D40C06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{DF101D2C-6F32-4780-AD6A-937BC25ED36D}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69-42AD-AA85-C437D40C06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{2F6F0A57-33CB-4778-9A0D-1A0F27439B48}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69-42AD-AA85-C437D40C0659}"/>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{ECAB456E-D3EB-4E41-9220-887C59A60297}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C69-42AD-AA85-C437D40C0659}"/>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{C681C18C-5D9D-418C-AE94-58294692F4F0}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C69-42AD-AA85-C437D40C0659}"/>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{A539AEEA-8C06-4A99-901E-C001C92D9BE9}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C69-42AD-AA85-C437D40C0659}"/>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{7FE0CFD0-8246-4457-A9D8-DC7BD6DA940A}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C69-42AD-AA85-C437D40C06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BC69-42AD-AA85-C437D40C065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{B8F91AB5-A4BC-42C7-9F4E-9494B6A4D234}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7DF-46DC-8751-BC99346A02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{798356D7-F8B1-49F6-9888-7E608790CAA7}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DF-46DC-8751-BC99346A02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{1D86ED0B-2455-4270-ACB1-47E1AC8FCE8C}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DF-46DC-8751-BC99346A02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{D34FEFAA-6786-4B35-B2A7-C516F8D39F05}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DF-46DC-8751-BC99346A02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{D59E78B4-1739-4D07-8AF7-F7465DE21B2D}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DF-46DC-8751-BC99346A021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{523A7EA7-C797-41C8-9A14-53C0D1D154E7}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7DF-46DC-8751-BC99346A0212}"/>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{DF97C3BC-EBC7-404F-B3E0-8EBDC3319BDC}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7DF-46DC-8751-BC99346A021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{11553820-4F74-4093-93F6-06DB2E8F13F5}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7DF-46DC-8751-BC99346A021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{B72D87AF-2A90-4896-A466-214CD4397F9D}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7DF-46DC-8751-BC99346A02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5.5</c:v>
                </c:pt>
                <c:pt idx="16">
                  <c:v>5.7</c:v>
                </c:pt>
                <c:pt idx="24">
                  <c:v>5.6</c:v>
                </c:pt>
                <c:pt idx="32">
                  <c:v>5.2</c:v>
                </c:pt>
              </c:numCache>
            </c:numRef>
          </c:xVal>
          <c:yVal>
            <c:numRef>
              <c:f>公会計指標分析・財政指標組合せ分析表!$BP$73:$DC$73</c:f>
              <c:numCache>
                <c:formatCode>#,##0.0;"▲ "#,##0.0</c:formatCode>
                <c:ptCount val="40"/>
                <c:pt idx="0">
                  <c:v>15.8</c:v>
                </c:pt>
                <c:pt idx="8">
                  <c:v>4.5</c:v>
                </c:pt>
                <c:pt idx="24">
                  <c:v>17.899999999999999</c:v>
                </c:pt>
                <c:pt idx="32">
                  <c:v>9.6</c:v>
                </c:pt>
              </c:numCache>
            </c:numRef>
          </c:yVal>
          <c:smooth val="0"/>
          <c:extLst>
            <c:ext xmlns:c16="http://schemas.microsoft.com/office/drawing/2014/chart" uri="{C3380CC4-5D6E-409C-BE32-E72D297353CC}">
              <c16:uniqueId val="{00000009-C7DF-46DC-8751-BC99346A02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{5C2F559E-F6FC-4A8B-AFEC-9E6299E2EE28}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7DF-46DC-8751-BC99346A02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{B48FB314-34EB-4D64-83C1-6A63B2866846}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DF-46DC-8751-BC99346A02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{E9C1B465-93D9-439A-A902-26389C7CE9D0}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DF-46DC-8751-BC99346A02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{6CE69FFE-7F20-4E3B-A3CA-D1A0A88A1127}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DF-46DC-8751-BC99346A02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{02A89205-9C44-4D48-BE24-03FA51A471BF}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DF-46DC-8751-BC99346A021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{96514A0D-1098-4094-94EF-8B4A737D8BF6}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7DF-46DC-8751-BC99346A021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{30E7226C-CF41-473A-986E-A5730D115CBC}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7DF-46DC-8751-BC99346A021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{970B2B7B-404B-4C27-9963-00EA6A0DAC47}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7DF-46DC-8751-BC99346A021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{40F5C53A-8D58-4EA5-8B5F-F3C6D8912969}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7DF-46DC-8751-BC99346A02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7DF-46DC-8751-BC99346A0212}"/>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61,540
60,868
27.28
27,937,710
26,448,994
1,138,923
12,717,694
14,530,438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ポイント上回っており、前年度と同値を維持した。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市税の徴収強化や、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高虫西部地区産業団地基本構想をはじめとした産業集積の促進など、歳入確保策の取り組みを通じて、財政基盤の強化に努める。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15875</xdr:rowOff>
    </xdr:to>
    <xdr:cxnSp macro="">
      <xdr:nvCxnSpPr>
        <xdr:cNvPr id="69" name="直線コネクタ 68"/>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15875</xdr:rowOff>
    </xdr:to>
    <xdr:cxnSp macro="">
      <xdr:nvCxnSpPr>
        <xdr:cNvPr id="72" name="直線コネクタ 71"/>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93" name="テキスト ボックス 92"/>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類似団体平均より４．７ポイント下回っており、前年度から２．５ポイント減少した。</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分子となる経常一般財源等において、下水道事業が法適化されて２年目になるため、下水道事業会計負担事業が大幅に減少したことが主な要因としてあげられる。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扶助費は今後も増加もしくは横ばいで推移していくことが予想される。引き続き、職員の定員管理や早期退職者制度の実施による人件費の抑制や更なる事務事業の見直しに努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9313</xdr:rowOff>
    </xdr:from>
    <xdr:to>
      <xdr:col>23</xdr:col>
      <xdr:colOff>133350</xdr:colOff>
      <xdr:row>61</xdr:row>
      <xdr:rowOff>38946</xdr:rowOff>
    </xdr:to>
    <xdr:cxnSp macro="">
      <xdr:nvCxnSpPr>
        <xdr:cNvPr id="132" name="直線コネクタ 131"/>
        <xdr:cNvCxnSpPr/>
      </xdr:nvCxnSpPr>
      <xdr:spPr>
        <a:xfrm flipV="1">
          <a:off x="4114800" y="10296313"/>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38946</xdr:rowOff>
    </xdr:to>
    <xdr:cxnSp macro="">
      <xdr:nvCxnSpPr>
        <xdr:cNvPr id="135" name="直線コネクタ 134"/>
        <xdr:cNvCxnSpPr/>
      </xdr:nvCxnSpPr>
      <xdr:spPr>
        <a:xfrm>
          <a:off x="3225800" y="104089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60</xdr:row>
      <xdr:rowOff>121920</xdr:rowOff>
    </xdr:to>
    <xdr:cxnSp macro="">
      <xdr:nvCxnSpPr>
        <xdr:cNvPr id="138" name="直線コネクタ 137"/>
        <xdr:cNvCxnSpPr/>
      </xdr:nvCxnSpPr>
      <xdr:spPr>
        <a:xfrm>
          <a:off x="2336800" y="102078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59</xdr:row>
      <xdr:rowOff>108373</xdr:rowOff>
    </xdr:to>
    <xdr:cxnSp macro="">
      <xdr:nvCxnSpPr>
        <xdr:cNvPr id="141" name="直線コネクタ 140"/>
        <xdr:cNvCxnSpPr/>
      </xdr:nvCxnSpPr>
      <xdr:spPr>
        <a:xfrm flipV="1">
          <a:off x="1447800" y="1020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129963</xdr:rowOff>
    </xdr:from>
    <xdr:to>
      <xdr:col>23</xdr:col>
      <xdr:colOff>184150</xdr:colOff>
      <xdr:row>60</xdr:row>
      <xdr:rowOff>60113</xdr:rowOff>
    </xdr:to>
    <xdr:sp macro="" textlink="">
      <xdr:nvSpPr>
        <xdr:cNvPr id="151" name="楕円 150"/>
        <xdr:cNvSpPr/>
      </xdr:nvSpPr>
      <xdr:spPr>
        <a:xfrm>
          <a:off x="4902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146490</xdr:rowOff>
    </xdr:from>
    <xdr:ext cx="762000" cy="259045"/>
    <xdr:sp macro="" textlink="">
      <xdr:nvSpPr>
        <xdr:cNvPr id="152" name="財政構造の弾力性該当値テキスト"/>
        <xdr:cNvSpPr txBox="1"/>
      </xdr:nvSpPr>
      <xdr:spPr>
        <a:xfrm>
          <a:off x="5041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3" name="楕円 152"/>
        <xdr:cNvSpPr/>
      </xdr:nvSpPr>
      <xdr:spPr>
        <a:xfrm>
          <a:off x="4064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99923</xdr:rowOff>
    </xdr:from>
    <xdr:ext cx="736600" cy="259045"/>
    <xdr:sp macro="" textlink="">
      <xdr:nvSpPr>
        <xdr:cNvPr id="154" name="テキスト ボックス 153"/>
        <xdr:cNvSpPr txBox="1"/>
      </xdr:nvSpPr>
      <xdr:spPr>
        <a:xfrm>
          <a:off x="3733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5" name="楕円 154"/>
        <xdr:cNvSpPr/>
      </xdr:nvSpPr>
      <xdr:spPr>
        <a:xfrm>
          <a:off x="3175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11447</xdr:rowOff>
    </xdr:from>
    <xdr:ext cx="762000" cy="259045"/>
    <xdr:sp macro="" textlink="">
      <xdr:nvSpPr>
        <xdr:cNvPr id="156" name="テキスト ボックス 155"/>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57" name="楕円 156"/>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58" name="テキスト ボックス 157"/>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57573</xdr:rowOff>
    </xdr:from>
    <xdr:to>
      <xdr:col>7</xdr:col>
      <xdr:colOff>31750</xdr:colOff>
      <xdr:row>59</xdr:row>
      <xdr:rowOff>159173</xdr:rowOff>
    </xdr:to>
    <xdr:sp macro="" textlink="">
      <xdr:nvSpPr>
        <xdr:cNvPr id="159" name="楕円 158"/>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169350</xdr:rowOff>
    </xdr:from>
    <xdr:ext cx="762000" cy="259045"/>
    <xdr:sp macro="" textlink="">
      <xdr:nvSpPr>
        <xdr:cNvPr id="160" name="テキスト ボックス 159"/>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類似団体平均より１４，２４７円下回っているが、前年度から１３，１４４円増加した。人件費、物件費のいずれも増えており、増額となった。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今後も公共施設の老朽化に伴い、維持補修費の増加も予想される。経常経費の見直しや民間で実施可能な業務については委託化を進めるなど、施策によるコスト削減を図っていく。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14227</xdr:rowOff>
    </xdr:from>
    <xdr:to>
      <xdr:col>23</xdr:col>
      <xdr:colOff>133350</xdr:colOff>
      <xdr:row>88</xdr:row>
      <xdr:rowOff>131387</xdr:rowOff>
    </xdr:to>
    <xdr:cxnSp macro="">
      <xdr:nvCxnSpPr>
        <xdr:cNvPr id="190" name="直線コネクタ 189"/>
        <xdr:cNvCxnSpPr/>
      </xdr:nvCxnSpPr>
      <xdr:spPr>
        <a:xfrm flipV="1">
          <a:off x="4953000" y="13901677"/>
          <a:ext cx="0" cy="1317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103464</xdr:rowOff>
    </xdr:from>
    <xdr:ext cx="762000" cy="259045"/>
    <xdr:sp macro="" textlink="">
      <xdr:nvSpPr>
        <xdr:cNvPr id="191" name="人件費・物件費等の状況最小値テキスト"/>
        <xdr:cNvSpPr txBox="1"/>
      </xdr:nvSpPr>
      <xdr:spPr>
        <a:xfrm>
          <a:off x="5041900" y="1519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131387</xdr:rowOff>
    </xdr:from>
    <xdr:to>
      <xdr:col>24</xdr:col>
      <xdr:colOff>12700</xdr:colOff>
      <xdr:row>88</xdr:row>
      <xdr:rowOff>131387</xdr:rowOff>
    </xdr:to>
    <xdr:cxnSp macro="">
      <xdr:nvCxnSpPr>
        <xdr:cNvPr id="192" name="直線コネクタ 191"/>
        <xdr:cNvCxnSpPr/>
      </xdr:nvCxnSpPr>
      <xdr:spPr>
        <a:xfrm>
          <a:off x="4864100" y="1521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100604</xdr:rowOff>
    </xdr:from>
    <xdr:ext cx="762000" cy="259045"/>
    <xdr:sp macro="" textlink="">
      <xdr:nvSpPr>
        <xdr:cNvPr id="193" name="人件費・物件費等の状況最大値テキスト"/>
        <xdr:cNvSpPr txBox="1"/>
      </xdr:nvSpPr>
      <xdr:spPr>
        <a:xfrm>
          <a:off x="5041900" y="1364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14227</xdr:rowOff>
    </xdr:from>
    <xdr:to>
      <xdr:col>24</xdr:col>
      <xdr:colOff>12700</xdr:colOff>
      <xdr:row>81</xdr:row>
      <xdr:rowOff>14227</xdr:rowOff>
    </xdr:to>
    <xdr:cxnSp macro="">
      <xdr:nvCxnSpPr>
        <xdr:cNvPr id="194" name="直線コネクタ 193"/>
        <xdr:cNvCxnSpPr/>
      </xdr:nvCxnSpPr>
      <xdr:spPr>
        <a:xfrm>
          <a:off x="4864100" y="1390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9268</xdr:rowOff>
    </xdr:from>
    <xdr:to>
      <xdr:col>23</xdr:col>
      <xdr:colOff>133350</xdr:colOff>
      <xdr:row>82</xdr:row>
      <xdr:rowOff>14021</xdr:rowOff>
    </xdr:to>
    <xdr:cxnSp macro="">
      <xdr:nvCxnSpPr>
        <xdr:cNvPr id="195" name="直線コネクタ 194"/>
        <xdr:cNvCxnSpPr/>
      </xdr:nvCxnSpPr>
      <xdr:spPr>
        <a:xfrm>
          <a:off x="4114800" y="13896718"/>
          <a:ext cx="838200" cy="17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126286</xdr:rowOff>
    </xdr:from>
    <xdr:ext cx="762000" cy="259045"/>
    <xdr:sp macro="" textlink="">
      <xdr:nvSpPr>
        <xdr:cNvPr id="196" name="人件費・物件費等の状況平均値テキスト"/>
        <xdr:cNvSpPr txBox="1"/>
      </xdr:nvSpPr>
      <xdr:spPr>
        <a:xfrm>
          <a:off x="5041900" y="14185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154209</xdr:rowOff>
    </xdr:from>
    <xdr:to>
      <xdr:col>23</xdr:col>
      <xdr:colOff>184150</xdr:colOff>
      <xdr:row>83</xdr:row>
      <xdr:rowOff>84359</xdr:rowOff>
    </xdr:to>
    <xdr:sp macro="" textlink="">
      <xdr:nvSpPr>
        <xdr:cNvPr id="197" name="フローチャート: 判断 196"/>
        <xdr:cNvSpPr/>
      </xdr:nvSpPr>
      <xdr:spPr>
        <a:xfrm>
          <a:off x="4902200" y="1421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152540</xdr:rowOff>
    </xdr:from>
    <xdr:to>
      <xdr:col>19</xdr:col>
      <xdr:colOff>133350</xdr:colOff>
      <xdr:row>81</xdr:row>
      <xdr:rowOff>9268</xdr:rowOff>
    </xdr:to>
    <xdr:cxnSp macro="">
      <xdr:nvCxnSpPr>
        <xdr:cNvPr id="198" name="直線コネクタ 197"/>
        <xdr:cNvCxnSpPr/>
      </xdr:nvCxnSpPr>
      <xdr:spPr>
        <a:xfrm>
          <a:off x="3225800" y="13868540"/>
          <a:ext cx="889000" cy="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1882</xdr:rowOff>
    </xdr:from>
    <xdr:to>
      <xdr:col>19</xdr:col>
      <xdr:colOff>184150</xdr:colOff>
      <xdr:row>82</xdr:row>
      <xdr:rowOff>103482</xdr:rowOff>
    </xdr:to>
    <xdr:sp macro="" textlink="">
      <xdr:nvSpPr>
        <xdr:cNvPr id="199" name="フローチャート: 判断 198"/>
        <xdr:cNvSpPr/>
      </xdr:nvSpPr>
      <xdr:spPr>
        <a:xfrm>
          <a:off x="4064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88259</xdr:rowOff>
    </xdr:from>
    <xdr:ext cx="736600" cy="259045"/>
    <xdr:sp macro="" textlink="">
      <xdr:nvSpPr>
        <xdr:cNvPr id="200" name="テキスト ボックス 199"/>
        <xdr:cNvSpPr txBox="1"/>
      </xdr:nvSpPr>
      <xdr:spPr>
        <a:xfrm>
          <a:off x="3733800" y="1414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100338</xdr:rowOff>
    </xdr:from>
    <xdr:to>
      <xdr:col>15</xdr:col>
      <xdr:colOff>82550</xdr:colOff>
      <xdr:row>80</xdr:row>
      <xdr:rowOff>152540</xdr:rowOff>
    </xdr:to>
    <xdr:cxnSp macro="">
      <xdr:nvCxnSpPr>
        <xdr:cNvPr id="201" name="直線コネクタ 200"/>
        <xdr:cNvCxnSpPr/>
      </xdr:nvCxnSpPr>
      <xdr:spPr>
        <a:xfrm>
          <a:off x="2336800" y="13816338"/>
          <a:ext cx="889000" cy="5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122833</xdr:rowOff>
    </xdr:from>
    <xdr:to>
      <xdr:col>15</xdr:col>
      <xdr:colOff>133350</xdr:colOff>
      <xdr:row>82</xdr:row>
      <xdr:rowOff>52983</xdr:rowOff>
    </xdr:to>
    <xdr:sp macro="" textlink="">
      <xdr:nvSpPr>
        <xdr:cNvPr id="202" name="フローチャート: 判断 201"/>
        <xdr:cNvSpPr/>
      </xdr:nvSpPr>
      <xdr:spPr>
        <a:xfrm>
          <a:off x="3175000" y="1401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37760</xdr:rowOff>
    </xdr:from>
    <xdr:ext cx="762000" cy="259045"/>
    <xdr:sp macro="" textlink="">
      <xdr:nvSpPr>
        <xdr:cNvPr id="203" name="テキスト ボックス 202"/>
        <xdr:cNvSpPr txBox="1"/>
      </xdr:nvSpPr>
      <xdr:spPr>
        <a:xfrm>
          <a:off x="2844800" y="1409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63607</xdr:rowOff>
    </xdr:from>
    <xdr:to>
      <xdr:col>11</xdr:col>
      <xdr:colOff>31750</xdr:colOff>
      <xdr:row>80</xdr:row>
      <xdr:rowOff>100338</xdr:rowOff>
    </xdr:to>
    <xdr:cxnSp macro="">
      <xdr:nvCxnSpPr>
        <xdr:cNvPr id="204" name="直線コネクタ 203"/>
        <xdr:cNvCxnSpPr/>
      </xdr:nvCxnSpPr>
      <xdr:spPr>
        <a:xfrm>
          <a:off x="1447800" y="13779607"/>
          <a:ext cx="889000" cy="3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109307</xdr:rowOff>
    </xdr:from>
    <xdr:to>
      <xdr:col>11</xdr:col>
      <xdr:colOff>82550</xdr:colOff>
      <xdr:row>82</xdr:row>
      <xdr:rowOff>39457</xdr:rowOff>
    </xdr:to>
    <xdr:sp macro="" textlink="">
      <xdr:nvSpPr>
        <xdr:cNvPr id="205" name="フローチャート: 判断 204"/>
        <xdr:cNvSpPr/>
      </xdr:nvSpPr>
      <xdr:spPr>
        <a:xfrm>
          <a:off x="2286000" y="139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24234</xdr:rowOff>
    </xdr:from>
    <xdr:ext cx="762000" cy="259045"/>
    <xdr:sp macro="" textlink="">
      <xdr:nvSpPr>
        <xdr:cNvPr id="206" name="テキスト ボックス 205"/>
        <xdr:cNvSpPr txBox="1"/>
      </xdr:nvSpPr>
      <xdr:spPr>
        <a:xfrm>
          <a:off x="1955800" y="1408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102403</xdr:rowOff>
    </xdr:from>
    <xdr:to>
      <xdr:col>7</xdr:col>
      <xdr:colOff>31750</xdr:colOff>
      <xdr:row>82</xdr:row>
      <xdr:rowOff>32553</xdr:rowOff>
    </xdr:to>
    <xdr:sp macro="" textlink="">
      <xdr:nvSpPr>
        <xdr:cNvPr id="207" name="フローチャート: 判断 206"/>
        <xdr:cNvSpPr/>
      </xdr:nvSpPr>
      <xdr:spPr>
        <a:xfrm>
          <a:off x="1397000" y="1398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17330</xdr:rowOff>
    </xdr:from>
    <xdr:ext cx="762000" cy="259045"/>
    <xdr:sp macro="" textlink="">
      <xdr:nvSpPr>
        <xdr:cNvPr id="208" name="テキスト ボックス 207"/>
        <xdr:cNvSpPr txBox="1"/>
      </xdr:nvSpPr>
      <xdr:spPr>
        <a:xfrm>
          <a:off x="1066800" y="140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134671</xdr:rowOff>
    </xdr:from>
    <xdr:to>
      <xdr:col>23</xdr:col>
      <xdr:colOff>184150</xdr:colOff>
      <xdr:row>82</xdr:row>
      <xdr:rowOff>64821</xdr:rowOff>
    </xdr:to>
    <xdr:sp macro="" textlink="">
      <xdr:nvSpPr>
        <xdr:cNvPr id="214" name="楕円 213"/>
        <xdr:cNvSpPr/>
      </xdr:nvSpPr>
      <xdr:spPr>
        <a:xfrm>
          <a:off x="4902200" y="1402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151198</xdr:rowOff>
    </xdr:from>
    <xdr:ext cx="762000" cy="259045"/>
    <xdr:sp macro="" textlink="">
      <xdr:nvSpPr>
        <xdr:cNvPr id="215" name="人件費・物件費等の状況該当値テキスト"/>
        <xdr:cNvSpPr txBox="1"/>
      </xdr:nvSpPr>
      <xdr:spPr>
        <a:xfrm>
          <a:off x="5041900" y="1386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129918</xdr:rowOff>
    </xdr:from>
    <xdr:to>
      <xdr:col>19</xdr:col>
      <xdr:colOff>184150</xdr:colOff>
      <xdr:row>81</xdr:row>
      <xdr:rowOff>60068</xdr:rowOff>
    </xdr:to>
    <xdr:sp macro="" textlink="">
      <xdr:nvSpPr>
        <xdr:cNvPr id="216" name="楕円 215"/>
        <xdr:cNvSpPr/>
      </xdr:nvSpPr>
      <xdr:spPr>
        <a:xfrm>
          <a:off x="4064000" y="1384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70245</xdr:rowOff>
    </xdr:from>
    <xdr:ext cx="736600" cy="259045"/>
    <xdr:sp macro="" textlink="">
      <xdr:nvSpPr>
        <xdr:cNvPr id="217" name="テキスト ボックス 216"/>
        <xdr:cNvSpPr txBox="1"/>
      </xdr:nvSpPr>
      <xdr:spPr>
        <a:xfrm>
          <a:off x="3733800" y="1361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101740</xdr:rowOff>
    </xdr:from>
    <xdr:to>
      <xdr:col>15</xdr:col>
      <xdr:colOff>133350</xdr:colOff>
      <xdr:row>81</xdr:row>
      <xdr:rowOff>31890</xdr:rowOff>
    </xdr:to>
    <xdr:sp macro="" textlink="">
      <xdr:nvSpPr>
        <xdr:cNvPr id="218" name="楕円 217"/>
        <xdr:cNvSpPr/>
      </xdr:nvSpPr>
      <xdr:spPr>
        <a:xfrm>
          <a:off x="3175000" y="138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42067</xdr:rowOff>
    </xdr:from>
    <xdr:ext cx="762000" cy="259045"/>
    <xdr:sp macro="" textlink="">
      <xdr:nvSpPr>
        <xdr:cNvPr id="219" name="テキスト ボックス 218"/>
        <xdr:cNvSpPr txBox="1"/>
      </xdr:nvSpPr>
      <xdr:spPr>
        <a:xfrm>
          <a:off x="2844800" y="1358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49538</xdr:rowOff>
    </xdr:from>
    <xdr:to>
      <xdr:col>11</xdr:col>
      <xdr:colOff>82550</xdr:colOff>
      <xdr:row>80</xdr:row>
      <xdr:rowOff>151138</xdr:rowOff>
    </xdr:to>
    <xdr:sp macro="" textlink="">
      <xdr:nvSpPr>
        <xdr:cNvPr id="220" name="楕円 219"/>
        <xdr:cNvSpPr/>
      </xdr:nvSpPr>
      <xdr:spPr>
        <a:xfrm>
          <a:off x="2286000" y="137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161315</xdr:rowOff>
    </xdr:from>
    <xdr:ext cx="762000" cy="259045"/>
    <xdr:sp macro="" textlink="">
      <xdr:nvSpPr>
        <xdr:cNvPr id="221" name="テキスト ボックス 220"/>
        <xdr:cNvSpPr txBox="1"/>
      </xdr:nvSpPr>
      <xdr:spPr>
        <a:xfrm>
          <a:off x="1955800" y="1353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12807</xdr:rowOff>
    </xdr:from>
    <xdr:to>
      <xdr:col>7</xdr:col>
      <xdr:colOff>31750</xdr:colOff>
      <xdr:row>80</xdr:row>
      <xdr:rowOff>114407</xdr:rowOff>
    </xdr:to>
    <xdr:sp macro="" textlink="">
      <xdr:nvSpPr>
        <xdr:cNvPr id="222" name="楕円 221"/>
        <xdr:cNvSpPr/>
      </xdr:nvSpPr>
      <xdr:spPr>
        <a:xfrm>
          <a:off x="1397000" y="137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124584</xdr:rowOff>
    </xdr:from>
    <xdr:ext cx="762000" cy="259045"/>
    <xdr:sp macro="" textlink="">
      <xdr:nvSpPr>
        <xdr:cNvPr id="223" name="テキスト ボックス 222"/>
        <xdr:cNvSpPr txBox="1"/>
      </xdr:nvSpPr>
      <xdr:spPr>
        <a:xfrm>
          <a:off x="1066800" y="134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類似団体平均より１．１ポイント高く、前年度から１．１ポイント増加した。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今後も引き続き、国家公務員や民間企業の賃金・給与に準拠した給与水準の適正化を推進する。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4" name="直線コネクタ 253"/>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87</xdr:row>
      <xdr:rowOff>85271</xdr:rowOff>
    </xdr:to>
    <xdr:cxnSp macro="">
      <xdr:nvCxnSpPr>
        <xdr:cNvPr id="259" name="直線コネクタ 258"/>
        <xdr:cNvCxnSpPr/>
      </xdr:nvCxnSpPr>
      <xdr:spPr>
        <a:xfrm>
          <a:off x="16179800" y="14811829"/>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0"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1" name="フローチャート: 判断 260"/>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88</xdr:row>
      <xdr:rowOff>86179</xdr:rowOff>
    </xdr:to>
    <xdr:cxnSp macro="">
      <xdr:nvCxnSpPr>
        <xdr:cNvPr id="262" name="直線コネクタ 261"/>
        <xdr:cNvCxnSpPr/>
      </xdr:nvCxnSpPr>
      <xdr:spPr>
        <a:xfrm flipV="1">
          <a:off x="15290800" y="14811829"/>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86179</xdr:rowOff>
    </xdr:from>
    <xdr:to>
      <xdr:col>72</xdr:col>
      <xdr:colOff>203200</xdr:colOff>
      <xdr:row>88</xdr:row>
      <xdr:rowOff>86179</xdr:rowOff>
    </xdr:to>
    <xdr:cxnSp macro="">
      <xdr:nvCxnSpPr>
        <xdr:cNvPr id="265" name="直線コネクタ 264"/>
        <xdr:cNvCxnSpPr/>
      </xdr:nvCxnSpPr>
      <xdr:spPr>
        <a:xfrm>
          <a:off x="14401800" y="151737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6" name="フローチャート: 判断 265"/>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7" name="テキスト ボックス 266"/>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86179</xdr:rowOff>
    </xdr:to>
    <xdr:cxnSp macro="">
      <xdr:nvCxnSpPr>
        <xdr:cNvPr id="268" name="直線コネクタ 267"/>
        <xdr:cNvCxnSpPr/>
      </xdr:nvCxnSpPr>
      <xdr:spPr>
        <a:xfrm>
          <a:off x="13512800" y="150186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0" name="テキスト ボックス 269"/>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80" name="楕円 279"/>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1" name="テキスト ボックス 280"/>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2" name="楕円 281"/>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3" name="テキスト ボックス 282"/>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4" name="楕円 283"/>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5" name="テキスト ボックス 284"/>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類似団体平均より０．８ポイント高く、前年度から０．２４ポイント増加した。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人口が６１，５７０人から６１，５４０人に減少したが、職員数が４２７人から４４２人に増加したため、比率は増加した。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今後も引き続き、定員適正化計画の目標に向けて定員管理を行い、民間委託や指定管理制度を活用しながら、効率的な行政への転換を進める。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7" name="直線コネクタ 316"/>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8"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9" name="直線コネクタ 318"/>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0"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1" name="直線コネクタ 320"/>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123402</xdr:rowOff>
    </xdr:from>
    <xdr:to>
      <xdr:col>81</xdr:col>
      <xdr:colOff>44450</xdr:colOff>
      <xdr:row>62</xdr:row>
      <xdr:rowOff>212</xdr:rowOff>
    </xdr:to>
    <xdr:cxnSp macro="">
      <xdr:nvCxnSpPr>
        <xdr:cNvPr id="322" name="直線コネクタ 321"/>
        <xdr:cNvCxnSpPr/>
      </xdr:nvCxnSpPr>
      <xdr:spPr>
        <a:xfrm>
          <a:off x="16179800" y="1058185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3"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4" name="フローチャート: 判断 323"/>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111337</xdr:rowOff>
    </xdr:from>
    <xdr:to>
      <xdr:col>77</xdr:col>
      <xdr:colOff>44450</xdr:colOff>
      <xdr:row>61</xdr:row>
      <xdr:rowOff>123402</xdr:rowOff>
    </xdr:to>
    <xdr:cxnSp macro="">
      <xdr:nvCxnSpPr>
        <xdr:cNvPr id="325" name="直線コネクタ 324"/>
        <xdr:cNvCxnSpPr/>
      </xdr:nvCxnSpPr>
      <xdr:spPr>
        <a:xfrm>
          <a:off x="15290800" y="105697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6" name="フローチャート: 判断 325"/>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7" name="テキスト ボックス 326"/>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113347</xdr:rowOff>
    </xdr:to>
    <xdr:cxnSp macro="">
      <xdr:nvCxnSpPr>
        <xdr:cNvPr id="328" name="直線コネクタ 327"/>
        <xdr:cNvCxnSpPr/>
      </xdr:nvCxnSpPr>
      <xdr:spPr>
        <a:xfrm flipV="1">
          <a:off x="14401800" y="10569787"/>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29" name="フローチャート: 判断 328"/>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0" name="テキスト ボックス 329"/>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95250</xdr:rowOff>
    </xdr:from>
    <xdr:to>
      <xdr:col>68</xdr:col>
      <xdr:colOff>152400</xdr:colOff>
      <xdr:row>61</xdr:row>
      <xdr:rowOff>113347</xdr:rowOff>
    </xdr:to>
    <xdr:cxnSp macro="">
      <xdr:nvCxnSpPr>
        <xdr:cNvPr id="331" name="直線コネクタ 330"/>
        <xdr:cNvCxnSpPr/>
      </xdr:nvCxnSpPr>
      <xdr:spPr>
        <a:xfrm>
          <a:off x="13512800" y="105537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2" name="フローチャート: 判断 331"/>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3" name="テキスト ボックス 332"/>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4" name="フローチャート: 判断 333"/>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5" name="テキスト ボックス 334"/>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120862</xdr:rowOff>
    </xdr:from>
    <xdr:to>
      <xdr:col>81</xdr:col>
      <xdr:colOff>95250</xdr:colOff>
      <xdr:row>62</xdr:row>
      <xdr:rowOff>51012</xdr:rowOff>
    </xdr:to>
    <xdr:sp macro="" textlink="">
      <xdr:nvSpPr>
        <xdr:cNvPr id="341" name="楕円 340"/>
        <xdr:cNvSpPr/>
      </xdr:nvSpPr>
      <xdr:spPr>
        <a:xfrm>
          <a:off x="169672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92939</xdr:rowOff>
    </xdr:from>
    <xdr:ext cx="762000" cy="259045"/>
    <xdr:sp macro="" textlink="">
      <xdr:nvSpPr>
        <xdr:cNvPr id="342" name="定員管理の状況該当値テキスト"/>
        <xdr:cNvSpPr txBox="1"/>
      </xdr:nvSpPr>
      <xdr:spPr>
        <a:xfrm>
          <a:off x="17106900" y="10551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72602</xdr:rowOff>
    </xdr:from>
    <xdr:to>
      <xdr:col>77</xdr:col>
      <xdr:colOff>95250</xdr:colOff>
      <xdr:row>62</xdr:row>
      <xdr:rowOff>2752</xdr:rowOff>
    </xdr:to>
    <xdr:sp macro="" textlink="">
      <xdr:nvSpPr>
        <xdr:cNvPr id="343" name="楕円 342"/>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158979</xdr:rowOff>
    </xdr:from>
    <xdr:ext cx="736600" cy="259045"/>
    <xdr:sp macro="" textlink="">
      <xdr:nvSpPr>
        <xdr:cNvPr id="344" name="テキスト ボックス 343"/>
        <xdr:cNvSpPr txBox="1"/>
      </xdr:nvSpPr>
      <xdr:spPr>
        <a:xfrm>
          <a:off x="15798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60537</xdr:rowOff>
    </xdr:from>
    <xdr:to>
      <xdr:col>73</xdr:col>
      <xdr:colOff>44450</xdr:colOff>
      <xdr:row>61</xdr:row>
      <xdr:rowOff>162137</xdr:rowOff>
    </xdr:to>
    <xdr:sp macro="" textlink="">
      <xdr:nvSpPr>
        <xdr:cNvPr id="345" name="楕円 344"/>
        <xdr:cNvSpPr/>
      </xdr:nvSpPr>
      <xdr:spPr>
        <a:xfrm>
          <a:off x="15240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146914</xdr:rowOff>
    </xdr:from>
    <xdr:ext cx="762000" cy="259045"/>
    <xdr:sp macro="" textlink="">
      <xdr:nvSpPr>
        <xdr:cNvPr id="346" name="テキスト ボックス 345"/>
        <xdr:cNvSpPr txBox="1"/>
      </xdr:nvSpPr>
      <xdr:spPr>
        <a:xfrm>
          <a:off x="14909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62547</xdr:rowOff>
    </xdr:from>
    <xdr:to>
      <xdr:col>68</xdr:col>
      <xdr:colOff>203200</xdr:colOff>
      <xdr:row>61</xdr:row>
      <xdr:rowOff>164147</xdr:rowOff>
    </xdr:to>
    <xdr:sp macro="" textlink="">
      <xdr:nvSpPr>
        <xdr:cNvPr id="347" name="楕円 346"/>
        <xdr:cNvSpPr/>
      </xdr:nvSpPr>
      <xdr:spPr>
        <a:xfrm>
          <a:off x="14351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148924</xdr:rowOff>
    </xdr:from>
    <xdr:ext cx="762000" cy="259045"/>
    <xdr:sp macro="" textlink="">
      <xdr:nvSpPr>
        <xdr:cNvPr id="348" name="テキスト ボックス 347"/>
        <xdr:cNvSpPr txBox="1"/>
      </xdr:nvSpPr>
      <xdr:spPr>
        <a:xfrm>
          <a:off x="14020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44450</xdr:rowOff>
    </xdr:from>
    <xdr:to>
      <xdr:col>64</xdr:col>
      <xdr:colOff>152400</xdr:colOff>
      <xdr:row>61</xdr:row>
      <xdr:rowOff>146050</xdr:rowOff>
    </xdr:to>
    <xdr:sp macro="" textlink="">
      <xdr:nvSpPr>
        <xdr:cNvPr id="349" name="楕円 348"/>
        <xdr:cNvSpPr/>
      </xdr:nvSpPr>
      <xdr:spPr>
        <a:xfrm>
          <a:off x="13462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130827</xdr:rowOff>
    </xdr:from>
    <xdr:ext cx="762000" cy="259045"/>
    <xdr:sp macro="" textlink="">
      <xdr:nvSpPr>
        <xdr:cNvPr id="350" name="テキスト ボックス 349"/>
        <xdr:cNvSpPr txBox="1"/>
      </xdr:nvSpPr>
      <xdr:spPr>
        <a:xfrm>
          <a:off x="13131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類似団体平均より１．０ポイント低く、前年度から０．４ポイント減少した。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単年度では前年度と比較して、０．４ポイント減少した。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実質公債費比率は過去３年の平均で算出するため、前年度比較では０．２ポイント減少となった。今後は、環境学習館の建替えや中学校の大規模改修など大型事業を控えているため、実質公債費比率は増加する見込みである。引き続き適正化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78" name="直線コネクタ 377"/>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9"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0" name="直線コネクタ 379"/>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3810</xdr:rowOff>
    </xdr:to>
    <xdr:cxnSp macro="">
      <xdr:nvCxnSpPr>
        <xdr:cNvPr id="383" name="直線コネクタ 382"/>
        <xdr:cNvCxnSpPr/>
      </xdr:nvCxnSpPr>
      <xdr:spPr>
        <a:xfrm flipV="1">
          <a:off x="16179800" y="700108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4"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5" name="フローチャート: 判断 384"/>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11854</xdr:rowOff>
    </xdr:to>
    <xdr:cxnSp macro="">
      <xdr:nvCxnSpPr>
        <xdr:cNvPr id="386" name="直線コネクタ 385"/>
        <xdr:cNvCxnSpPr/>
      </xdr:nvCxnSpPr>
      <xdr:spPr>
        <a:xfrm flipV="1">
          <a:off x="15290800" y="703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7" name="フローチャート: 判断 386"/>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88" name="テキスト ボックス 387"/>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11854</xdr:rowOff>
    </xdr:to>
    <xdr:cxnSp macro="">
      <xdr:nvCxnSpPr>
        <xdr:cNvPr id="389" name="直線コネクタ 388"/>
        <xdr:cNvCxnSpPr/>
      </xdr:nvCxnSpPr>
      <xdr:spPr>
        <a:xfrm>
          <a:off x="14401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0" name="フローチャート: 判断 389"/>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1" name="テキスト ボックス 390"/>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40</xdr:row>
      <xdr:rowOff>167217</xdr:rowOff>
    </xdr:to>
    <xdr:cxnSp macro="">
      <xdr:nvCxnSpPr>
        <xdr:cNvPr id="392" name="直線コネクタ 391"/>
        <xdr:cNvCxnSpPr/>
      </xdr:nvCxnSpPr>
      <xdr:spPr>
        <a:xfrm>
          <a:off x="13512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3" name="フローチャート: 判断 392"/>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4" name="テキスト ボックス 393"/>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5" name="フローチャート: 判断 394"/>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6" name="テキスト ボックス 395"/>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2" name="楕円 401"/>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403"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5" name="テキスト ボックス 40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6" name="楕円 405"/>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7" name="テキスト ボックス 406"/>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8" name="楕円 407"/>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9" name="テキスト ボックス 408"/>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10" name="楕円 409"/>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48700</xdr:rowOff>
    </xdr:from>
    <xdr:ext cx="762000" cy="259045"/>
    <xdr:sp macro="" textlink="">
      <xdr:nvSpPr>
        <xdr:cNvPr id="411" name="テキスト ボックス 410"/>
        <xdr:cNvSpPr txBox="1"/>
      </xdr:nvSpPr>
      <xdr:spPr>
        <a:xfrm>
          <a:off x="13131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類似団体平均より１０．８ポイント低く、前年度から８．３ポイント減少した。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特に、将来負担額の減少が要因としてあげられる。なお、平成３０年度は将来負担額よりも将来負担額に充当できる金額の方が多かったため、算出されなかった。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今後は、環境学習館の建替えや中学校の大規模改修など大型事業を控えているため、将来負担比率は増加する見込みである。引き続き適正化に努めていく。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2" name="直線コネクタ 441"/>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3"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4" name="直線コネクタ 443"/>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23223</xdr:rowOff>
    </xdr:from>
    <xdr:to>
      <xdr:col>81</xdr:col>
      <xdr:colOff>44450</xdr:colOff>
      <xdr:row>14</xdr:row>
      <xdr:rowOff>118594</xdr:rowOff>
    </xdr:to>
    <xdr:cxnSp macro="">
      <xdr:nvCxnSpPr>
        <xdr:cNvPr id="447" name="直線コネクタ 446"/>
        <xdr:cNvCxnSpPr/>
      </xdr:nvCxnSpPr>
      <xdr:spPr>
        <a:xfrm flipV="1">
          <a:off x="16179800" y="2423523"/>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8"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49" name="フローチャート: 判断 448"/>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0" name="フローチャート: 判断 449"/>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30981</xdr:rowOff>
    </xdr:from>
    <xdr:ext cx="736600" cy="259045"/>
    <xdr:sp macro="" textlink="">
      <xdr:nvSpPr>
        <xdr:cNvPr id="451" name="テキスト ボックス 450"/>
        <xdr:cNvSpPr txBox="1"/>
      </xdr:nvSpPr>
      <xdr:spPr>
        <a:xfrm>
          <a:off x="15798800" y="2602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136071</xdr:rowOff>
    </xdr:from>
    <xdr:to>
      <xdr:col>68</xdr:col>
      <xdr:colOff>152400</xdr:colOff>
      <xdr:row>14</xdr:row>
      <xdr:rowOff>94464</xdr:rowOff>
    </xdr:to>
    <xdr:cxnSp macro="">
      <xdr:nvCxnSpPr>
        <xdr:cNvPr id="452" name="直線コネクタ 451"/>
        <xdr:cNvCxnSpPr/>
      </xdr:nvCxnSpPr>
      <xdr:spPr>
        <a:xfrm flipV="1">
          <a:off x="13512800" y="2364921"/>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143587</xdr:rowOff>
    </xdr:from>
    <xdr:ext cx="762000" cy="259045"/>
    <xdr:sp macro="" textlink="">
      <xdr:nvSpPr>
        <xdr:cNvPr id="456" name="テキスト ボックス 455"/>
        <xdr:cNvSpPr txBox="1"/>
      </xdr:nvSpPr>
      <xdr:spPr>
        <a:xfrm>
          <a:off x="14020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11205</xdr:rowOff>
    </xdr:from>
    <xdr:ext cx="762000" cy="259045"/>
    <xdr:sp macro="" textlink="">
      <xdr:nvSpPr>
        <xdr:cNvPr id="458" name="テキスト ボックス 457"/>
        <xdr:cNvSpPr txBox="1"/>
      </xdr:nvSpPr>
      <xdr:spPr>
        <a:xfrm>
          <a:off x="13131800" y="27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143873</xdr:rowOff>
    </xdr:from>
    <xdr:to>
      <xdr:col>81</xdr:col>
      <xdr:colOff>95250</xdr:colOff>
      <xdr:row>14</xdr:row>
      <xdr:rowOff>74023</xdr:rowOff>
    </xdr:to>
    <xdr:sp macro="" textlink="">
      <xdr:nvSpPr>
        <xdr:cNvPr id="464" name="楕円 463"/>
        <xdr:cNvSpPr/>
      </xdr:nvSpPr>
      <xdr:spPr>
        <a:xfrm>
          <a:off x="169672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65150</xdr:rowOff>
    </xdr:from>
    <xdr:ext cx="762000" cy="259045"/>
    <xdr:sp macro="" textlink="">
      <xdr:nvSpPr>
        <xdr:cNvPr id="465" name="将来負担の状況該当値テキスト"/>
        <xdr:cNvSpPr txBox="1"/>
      </xdr:nvSpPr>
      <xdr:spPr>
        <a:xfrm>
          <a:off x="17106900" y="229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67794</xdr:rowOff>
    </xdr:from>
    <xdr:to>
      <xdr:col>77</xdr:col>
      <xdr:colOff>95250</xdr:colOff>
      <xdr:row>14</xdr:row>
      <xdr:rowOff>169394</xdr:rowOff>
    </xdr:to>
    <xdr:sp macro="" textlink="">
      <xdr:nvSpPr>
        <xdr:cNvPr id="466" name="楕円 465"/>
        <xdr:cNvSpPr/>
      </xdr:nvSpPr>
      <xdr:spPr>
        <a:xfrm>
          <a:off x="16129000" y="246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8121</xdr:rowOff>
    </xdr:from>
    <xdr:ext cx="736600" cy="259045"/>
    <xdr:sp macro="" textlink="">
      <xdr:nvSpPr>
        <xdr:cNvPr id="467" name="テキスト ボックス 46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85271</xdr:rowOff>
    </xdr:from>
    <xdr:to>
      <xdr:col>68</xdr:col>
      <xdr:colOff>203200</xdr:colOff>
      <xdr:row>14</xdr:row>
      <xdr:rowOff>15421</xdr:rowOff>
    </xdr:to>
    <xdr:sp macro="" textlink="">
      <xdr:nvSpPr>
        <xdr:cNvPr id="468" name="楕円 467"/>
        <xdr:cNvSpPr/>
      </xdr:nvSpPr>
      <xdr:spPr>
        <a:xfrm>
          <a:off x="14351000" y="23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25598</xdr:rowOff>
    </xdr:from>
    <xdr:ext cx="762000" cy="259045"/>
    <xdr:sp macro="" textlink="">
      <xdr:nvSpPr>
        <xdr:cNvPr id="469" name="テキスト ボックス 468"/>
        <xdr:cNvSpPr txBox="1"/>
      </xdr:nvSpPr>
      <xdr:spPr>
        <a:xfrm>
          <a:off x="14020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70" name="楕円 469"/>
        <xdr:cNvSpPr/>
      </xdr:nvSpPr>
      <xdr:spPr>
        <a:xfrm>
          <a:off x="13462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71" name="テキスト ボックス 470"/>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61,540
60,868
27.28
27,937,710
26,448,994
1,138,923
12,717,694
14,530,438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類似団体平均より３．７ポイント高く、前年度から０．６ポイント増加した。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類似団体平均と比べて高い水準であるが、これは常備消防業務や保育所などの施設運営を直営で行っていることが要因のひとつにあげられる。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今後も、定員適正化計画に基づく定員管理や指定管理者制度の活用などを進め、人件費の適正化を図る。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38</xdr:row>
      <xdr:rowOff>157480</xdr:rowOff>
    </xdr:to>
    <xdr:cxnSp macro="">
      <xdr:nvCxnSpPr>
        <xdr:cNvPr id="66" name="直線コネクタ 65"/>
        <xdr:cNvCxnSpPr/>
      </xdr:nvCxnSpPr>
      <xdr:spPr>
        <a:xfrm>
          <a:off x="3987800" y="6626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142240</xdr:rowOff>
    </xdr:to>
    <xdr:cxnSp macro="">
      <xdr:nvCxnSpPr>
        <xdr:cNvPr id="69" name="直線コネクタ 68"/>
        <xdr:cNvCxnSpPr/>
      </xdr:nvCxnSpPr>
      <xdr:spPr>
        <a:xfrm flipV="1">
          <a:off x="3098800" y="662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38</xdr:row>
      <xdr:rowOff>142240</xdr:rowOff>
    </xdr:to>
    <xdr:cxnSp macro="">
      <xdr:nvCxnSpPr>
        <xdr:cNvPr id="72" name="直線コネクタ 71"/>
        <xdr:cNvCxnSpPr/>
      </xdr:nvCxnSpPr>
      <xdr:spPr>
        <a:xfrm>
          <a:off x="2209800" y="663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38</xdr:row>
      <xdr:rowOff>127000</xdr:rowOff>
    </xdr:to>
    <xdr:cxnSp macro="">
      <xdr:nvCxnSpPr>
        <xdr:cNvPr id="75" name="直線コネクタ 74"/>
        <xdr:cNvCxnSpPr/>
      </xdr:nvCxnSpPr>
      <xdr:spPr>
        <a:xfrm flipV="1">
          <a:off x="1320800" y="663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106680</xdr:rowOff>
    </xdr:from>
    <xdr:to>
      <xdr:col>24</xdr:col>
      <xdr:colOff>76200</xdr:colOff>
      <xdr:row>39</xdr:row>
      <xdr:rowOff>36830</xdr:rowOff>
    </xdr:to>
    <xdr:sp macro="" textlink="">
      <xdr:nvSpPr>
        <xdr:cNvPr id="85" name="楕円 84"/>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78757</xdr:rowOff>
    </xdr:from>
    <xdr:ext cx="762000" cy="259045"/>
    <xdr:sp macro="" textlink="">
      <xdr:nvSpPr>
        <xdr:cNvPr id="86"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3" name="楕円 92"/>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4" name="テキスト ボックス 93"/>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類似団体平均より０．１ポイント低く、前年度から０．５ポイント減少した。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タブレット購入等による小中学校情報化推進事業などで増加しているが、それ以上に地方税や地方交付税が増加しているため、物件費の経常収支比率は減少した。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今後も、人件費の上昇に伴う委託費の増加や物価の上昇などで増加が見込まれる。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継続事業の見直しや物品の適正管理等によりコスト削減に努める。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94996</xdr:rowOff>
    </xdr:to>
    <xdr:cxnSp macro="">
      <xdr:nvCxnSpPr>
        <xdr:cNvPr id="125" name="直線コネクタ 124"/>
        <xdr:cNvCxnSpPr/>
      </xdr:nvCxnSpPr>
      <xdr:spPr>
        <a:xfrm flipV="1">
          <a:off x="15671800" y="27924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94996</xdr:rowOff>
    </xdr:to>
    <xdr:cxnSp macro="">
      <xdr:nvCxnSpPr>
        <xdr:cNvPr id="128" name="直線コネクタ 127"/>
        <xdr:cNvCxnSpPr/>
      </xdr:nvCxnSpPr>
      <xdr:spPr>
        <a:xfrm>
          <a:off x="14782800" y="2792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49276</xdr:rowOff>
    </xdr:to>
    <xdr:cxnSp macro="">
      <xdr:nvCxnSpPr>
        <xdr:cNvPr id="131" name="直線コネクタ 130"/>
        <xdr:cNvCxnSpPr/>
      </xdr:nvCxnSpPr>
      <xdr:spPr>
        <a:xfrm>
          <a:off x="13893800" y="2765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16</xdr:row>
      <xdr:rowOff>21844</xdr:rowOff>
    </xdr:to>
    <xdr:cxnSp macro="">
      <xdr:nvCxnSpPr>
        <xdr:cNvPr id="134" name="直線コネクタ 133"/>
        <xdr:cNvCxnSpPr/>
      </xdr:nvCxnSpPr>
      <xdr:spPr>
        <a:xfrm>
          <a:off x="13004800" y="2682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169926</xdr:rowOff>
    </xdr:from>
    <xdr:to>
      <xdr:col>82</xdr:col>
      <xdr:colOff>158750</xdr:colOff>
      <xdr:row>16</xdr:row>
      <xdr:rowOff>100076</xdr:rowOff>
    </xdr:to>
    <xdr:sp macro="" textlink="">
      <xdr:nvSpPr>
        <xdr:cNvPr id="144" name="楕円 143"/>
        <xdr:cNvSpPr/>
      </xdr:nvSpPr>
      <xdr:spPr>
        <a:xfrm>
          <a:off x="164592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15003</xdr:rowOff>
    </xdr:from>
    <xdr:ext cx="762000" cy="259045"/>
    <xdr:sp macro="" textlink="">
      <xdr:nvSpPr>
        <xdr:cNvPr id="145" name="物件費該当値テキスト"/>
        <xdr:cNvSpPr txBox="1"/>
      </xdr:nvSpPr>
      <xdr:spPr>
        <a:xfrm>
          <a:off x="16598900" y="258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6" name="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7" name="テキスト ボックス 146"/>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8" name="楕円 147"/>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9" name="テキスト ボックス 148"/>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50" name="楕円 149"/>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1" name="テキスト ボックス 150"/>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2" name="楕円 151"/>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3" name="テキスト ボックス 152"/>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類似団体平均より２．１ポイント低く、前年度から０．１ポイント減少した。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子ども・子育て新制度支援事業や障害福祉サービスなどが増加しているが、それ以上に地方税や地方交付税が増加しているため、扶助費の経常収支比率は減少した。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類似団体平均と比べて低い水準であるが、少子高齢化などの影響で今後も増加が見込まれる。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今後もサービス水準は維持しつつ、抑制に努める。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64407</xdr:rowOff>
    </xdr:to>
    <xdr:cxnSp macro="">
      <xdr:nvCxnSpPr>
        <xdr:cNvPr id="188" name="直線コネクタ 187"/>
        <xdr:cNvCxnSpPr/>
      </xdr:nvCxnSpPr>
      <xdr:spPr>
        <a:xfrm flipV="1">
          <a:off x="3987800" y="9483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64407</xdr:rowOff>
    </xdr:to>
    <xdr:cxnSp macro="">
      <xdr:nvCxnSpPr>
        <xdr:cNvPr id="191" name="直線コネクタ 190"/>
        <xdr:cNvCxnSpPr/>
      </xdr:nvCxnSpPr>
      <xdr:spPr>
        <a:xfrm>
          <a:off x="3098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55</xdr:row>
      <xdr:rowOff>53522</xdr:rowOff>
    </xdr:to>
    <xdr:cxnSp macro="">
      <xdr:nvCxnSpPr>
        <xdr:cNvPr id="194" name="直線コネクタ 193"/>
        <xdr:cNvCxnSpPr/>
      </xdr:nvCxnSpPr>
      <xdr:spPr>
        <a:xfrm>
          <a:off x="2209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54</xdr:row>
      <xdr:rowOff>148772</xdr:rowOff>
    </xdr:to>
    <xdr:cxnSp macro="">
      <xdr:nvCxnSpPr>
        <xdr:cNvPr id="197" name="直線コネクタ 196"/>
        <xdr:cNvCxnSpPr/>
      </xdr:nvCxnSpPr>
      <xdr:spPr>
        <a:xfrm flipV="1">
          <a:off x="1320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13607</xdr:rowOff>
    </xdr:from>
    <xdr:to>
      <xdr:col>20</xdr:col>
      <xdr:colOff>38100</xdr:colOff>
      <xdr:row>55</xdr:row>
      <xdr:rowOff>115207</xdr:rowOff>
    </xdr:to>
    <xdr:sp macro="" textlink="">
      <xdr:nvSpPr>
        <xdr:cNvPr id="209" name="楕円 208"/>
        <xdr:cNvSpPr/>
      </xdr:nvSpPr>
      <xdr:spPr>
        <a:xfrm>
          <a:off x="3937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210" name="テキスト ボックス 209"/>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3" name="楕円 212"/>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4" name="テキスト ボックス 213"/>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5" name="楕円 214"/>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16" name="テキスト ボックス 215"/>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類似団体平均より０．７ポイント低く、前年度から０．３ポイント減少した。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繰出金において後期高齢者医療事業会計繰出金や介護保険特別会計繰出金が増額したものの、蓮田駅西口第一種市街地再開発事業特別会計繰出金や国民健康保険事業会計繰出金がそれ以上に減少した。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57</xdr:row>
      <xdr:rowOff>120650</xdr:rowOff>
    </xdr:to>
    <xdr:cxnSp macro="">
      <xdr:nvCxnSpPr>
        <xdr:cNvPr id="249" name="直線コネクタ 248"/>
        <xdr:cNvCxnSpPr/>
      </xdr:nvCxnSpPr>
      <xdr:spPr>
        <a:xfrm flipV="1">
          <a:off x="15671800" y="9855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60</xdr:row>
      <xdr:rowOff>63500</xdr:rowOff>
    </xdr:to>
    <xdr:cxnSp macro="">
      <xdr:nvCxnSpPr>
        <xdr:cNvPr id="252" name="直線コネクタ 251"/>
        <xdr:cNvCxnSpPr/>
      </xdr:nvCxnSpPr>
      <xdr:spPr>
        <a:xfrm flipV="1">
          <a:off x="14782800" y="98933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133350</xdr:rowOff>
    </xdr:from>
    <xdr:to>
      <xdr:col>73</xdr:col>
      <xdr:colOff>180975</xdr:colOff>
      <xdr:row>60</xdr:row>
      <xdr:rowOff>63500</xdr:rowOff>
    </xdr:to>
    <xdr:cxnSp macro="">
      <xdr:nvCxnSpPr>
        <xdr:cNvPr id="255" name="直線コネクタ 254"/>
        <xdr:cNvCxnSpPr/>
      </xdr:nvCxnSpPr>
      <xdr:spPr>
        <a:xfrm>
          <a:off x="13893800" y="1024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133350</xdr:rowOff>
    </xdr:from>
    <xdr:to>
      <xdr:col>69</xdr:col>
      <xdr:colOff>92075</xdr:colOff>
      <xdr:row>59</xdr:row>
      <xdr:rowOff>158750</xdr:rowOff>
    </xdr:to>
    <xdr:cxnSp macro="">
      <xdr:nvCxnSpPr>
        <xdr:cNvPr id="258" name="直線コネクタ 257"/>
        <xdr:cNvCxnSpPr/>
      </xdr:nvCxnSpPr>
      <xdr:spPr>
        <a:xfrm flipV="1">
          <a:off x="13004800" y="1024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0" name="テキスト ボックス 259"/>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2" name="テキスト ボックス 261"/>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68" name="楕円 267"/>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0" name="楕円 269"/>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1" name="テキスト ボックス 270"/>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12700</xdr:rowOff>
    </xdr:from>
    <xdr:to>
      <xdr:col>74</xdr:col>
      <xdr:colOff>31750</xdr:colOff>
      <xdr:row>60</xdr:row>
      <xdr:rowOff>114300</xdr:rowOff>
    </xdr:to>
    <xdr:sp macro="" textlink="">
      <xdr:nvSpPr>
        <xdr:cNvPr id="272" name="楕円 271"/>
        <xdr:cNvSpPr/>
      </xdr:nvSpPr>
      <xdr:spPr>
        <a:xfrm>
          <a:off x="14732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99077</xdr:rowOff>
    </xdr:from>
    <xdr:ext cx="762000" cy="259045"/>
    <xdr:sp macro="" textlink="">
      <xdr:nvSpPr>
        <xdr:cNvPr id="273" name="テキスト ボックス 272"/>
        <xdr:cNvSpPr txBox="1"/>
      </xdr:nvSpPr>
      <xdr:spPr>
        <a:xfrm>
          <a:off x="144018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4" name="楕円 273"/>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5" name="テキスト ボックス 274"/>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107950</xdr:rowOff>
    </xdr:from>
    <xdr:to>
      <xdr:col>65</xdr:col>
      <xdr:colOff>53975</xdr:colOff>
      <xdr:row>60</xdr:row>
      <xdr:rowOff>38100</xdr:rowOff>
    </xdr:to>
    <xdr:sp macro="" textlink="">
      <xdr:nvSpPr>
        <xdr:cNvPr id="276" name="楕円 275"/>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22877</xdr:rowOff>
    </xdr:from>
    <xdr:ext cx="762000" cy="259045"/>
    <xdr:sp macro="" textlink="">
      <xdr:nvSpPr>
        <xdr:cNvPr id="277" name="テキスト ボックス 276"/>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類似団体平均より１．０ポイント低く、前年度から１．９ポイント減少した。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令和元年度から法適化された下水道事業会計への補助金が令和２年度には減少したことが要因のひとつとしてあげられる。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引き続き、補助金や負担金の見直しや適正化に努める。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24130</xdr:rowOff>
    </xdr:to>
    <xdr:cxnSp macro="">
      <xdr:nvCxnSpPr>
        <xdr:cNvPr id="307" name="直線コネクタ 306"/>
        <xdr:cNvCxnSpPr/>
      </xdr:nvCxnSpPr>
      <xdr:spPr>
        <a:xfrm flipV="1">
          <a:off x="15671800" y="628091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37</xdr:row>
      <xdr:rowOff>24130</xdr:rowOff>
    </xdr:to>
    <xdr:cxnSp macro="">
      <xdr:nvCxnSpPr>
        <xdr:cNvPr id="310" name="直線コネクタ 309"/>
        <xdr:cNvCxnSpPr/>
      </xdr:nvCxnSpPr>
      <xdr:spPr>
        <a:xfrm>
          <a:off x="14782800" y="6143752"/>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143002</xdr:rowOff>
    </xdr:to>
    <xdr:cxnSp macro="">
      <xdr:nvCxnSpPr>
        <xdr:cNvPr id="313" name="直線コネクタ 312"/>
        <xdr:cNvCxnSpPr/>
      </xdr:nvCxnSpPr>
      <xdr:spPr>
        <a:xfrm>
          <a:off x="13893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124714</xdr:rowOff>
    </xdr:from>
    <xdr:to>
      <xdr:col>69</xdr:col>
      <xdr:colOff>92075</xdr:colOff>
      <xdr:row>35</xdr:row>
      <xdr:rowOff>143002</xdr:rowOff>
    </xdr:to>
    <xdr:cxnSp macro="">
      <xdr:nvCxnSpPr>
        <xdr:cNvPr id="316" name="直線コネクタ 315"/>
        <xdr:cNvCxnSpPr/>
      </xdr:nvCxnSpPr>
      <xdr:spPr>
        <a:xfrm flipV="1">
          <a:off x="13004800" y="6125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6" name="楕円 325"/>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7"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8" name="楕円 327"/>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9" name="テキスト ボックス 32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0" name="楕円 329"/>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1" name="テキスト ボックス 330"/>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2" name="楕円 331"/>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3" name="テキスト ボックス 332"/>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34" name="楕円 333"/>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5" name="テキスト ボックス 334"/>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類似団体平均よりも４．５ポイント低く、前年度から０．３ポイント減少した。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元利償還金に対して市債の借入額の方が少なく、償還が進んだことが要因のひとつとしてあげられる。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今後も借入を実施する際には交付税</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措置率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、償還年数、返済総額等の返済における諸条件を勘案し、後年度の財政負担が過重にならないよう、慎重な借入事務を行う。</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53848</xdr:rowOff>
    </xdr:to>
    <xdr:cxnSp macro="">
      <xdr:nvCxnSpPr>
        <xdr:cNvPr id="365" name="直線コネクタ 364"/>
        <xdr:cNvCxnSpPr/>
      </xdr:nvCxnSpPr>
      <xdr:spPr>
        <a:xfrm flipV="1">
          <a:off x="3987800" y="13070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53848</xdr:rowOff>
    </xdr:from>
    <xdr:to>
      <xdr:col>19</xdr:col>
      <xdr:colOff>187325</xdr:colOff>
      <xdr:row>76</xdr:row>
      <xdr:rowOff>72137</xdr:rowOff>
    </xdr:to>
    <xdr:cxnSp macro="">
      <xdr:nvCxnSpPr>
        <xdr:cNvPr id="368" name="直線コネクタ 367"/>
        <xdr:cNvCxnSpPr/>
      </xdr:nvCxnSpPr>
      <xdr:spPr>
        <a:xfrm flipV="1">
          <a:off x="3098800" y="130840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76708</xdr:rowOff>
    </xdr:to>
    <xdr:cxnSp macro="">
      <xdr:nvCxnSpPr>
        <xdr:cNvPr id="371" name="直線コネクタ 370"/>
        <xdr:cNvCxnSpPr/>
      </xdr:nvCxnSpPr>
      <xdr:spPr>
        <a:xfrm flipV="1">
          <a:off x="2209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90424</xdr:rowOff>
    </xdr:to>
    <xdr:cxnSp macro="">
      <xdr:nvCxnSpPr>
        <xdr:cNvPr id="374" name="直線コネクタ 373"/>
        <xdr:cNvCxnSpPr/>
      </xdr:nvCxnSpPr>
      <xdr:spPr>
        <a:xfrm flipV="1">
          <a:off x="1320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6" name="テキスト ボックス 375"/>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8" name="テキスト ボックス 377"/>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4" name="楕円 383"/>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5"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xdr:rowOff>
    </xdr:from>
    <xdr:to>
      <xdr:col>20</xdr:col>
      <xdr:colOff>38100</xdr:colOff>
      <xdr:row>76</xdr:row>
      <xdr:rowOff>104648</xdr:rowOff>
    </xdr:to>
    <xdr:sp macro="" textlink="">
      <xdr:nvSpPr>
        <xdr:cNvPr id="386" name="楕円 385"/>
        <xdr:cNvSpPr/>
      </xdr:nvSpPr>
      <xdr:spPr>
        <a:xfrm>
          <a:off x="3937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114825</xdr:rowOff>
    </xdr:from>
    <xdr:ext cx="736600" cy="259045"/>
    <xdr:sp macro="" textlink="">
      <xdr:nvSpPr>
        <xdr:cNvPr id="387" name="テキスト ボックス 386"/>
        <xdr:cNvSpPr txBox="1"/>
      </xdr:nvSpPr>
      <xdr:spPr>
        <a:xfrm>
          <a:off x="3606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88" name="楕円 387"/>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89" name="テキスト ボックス 388"/>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0" name="楕円 389"/>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1" name="テキスト ボックス 390"/>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2" name="楕円 391"/>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3" name="テキスト ボックス 392"/>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類似団体平均よりも０．２ポイント低く、前年から２．２ポイント減少した。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主に補助費等が１．９ポイント減少したことによる。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引き続き費用抑制に努める。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78</xdr:row>
      <xdr:rowOff>145287</xdr:rowOff>
    </xdr:to>
    <xdr:cxnSp macro="">
      <xdr:nvCxnSpPr>
        <xdr:cNvPr id="424" name="直線コネクタ 423"/>
        <xdr:cNvCxnSpPr/>
      </xdr:nvCxnSpPr>
      <xdr:spPr>
        <a:xfrm flipV="1">
          <a:off x="15671800" y="1341780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76708</xdr:rowOff>
    </xdr:from>
    <xdr:to>
      <xdr:col>78</xdr:col>
      <xdr:colOff>69850</xdr:colOff>
      <xdr:row>78</xdr:row>
      <xdr:rowOff>145287</xdr:rowOff>
    </xdr:to>
    <xdr:cxnSp macro="">
      <xdr:nvCxnSpPr>
        <xdr:cNvPr id="427" name="直線コネクタ 426"/>
        <xdr:cNvCxnSpPr/>
      </xdr:nvCxnSpPr>
      <xdr:spPr>
        <a:xfrm>
          <a:off x="14782800" y="1344980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76708</xdr:rowOff>
    </xdr:to>
    <xdr:cxnSp macro="">
      <xdr:nvCxnSpPr>
        <xdr:cNvPr id="430" name="直線コネクタ 429"/>
        <xdr:cNvCxnSpPr/>
      </xdr:nvCxnSpPr>
      <xdr:spPr>
        <a:xfrm>
          <a:off x="13893800" y="133309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129287</xdr:rowOff>
    </xdr:to>
    <xdr:cxnSp macro="">
      <xdr:nvCxnSpPr>
        <xdr:cNvPr id="433" name="直線コネクタ 432"/>
        <xdr:cNvCxnSpPr/>
      </xdr:nvCxnSpPr>
      <xdr:spPr>
        <a:xfrm>
          <a:off x="13004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3" name="楕円 442"/>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10431</xdr:rowOff>
    </xdr:from>
    <xdr:ext cx="762000" cy="259045"/>
    <xdr:sp macro="" textlink="">
      <xdr:nvSpPr>
        <xdr:cNvPr id="444" name="公債費以外該当値テキスト"/>
        <xdr:cNvSpPr txBox="1"/>
      </xdr:nvSpPr>
      <xdr:spPr>
        <a:xfrm>
          <a:off x="16598900" y="1321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94487</xdr:rowOff>
    </xdr:from>
    <xdr:to>
      <xdr:col>78</xdr:col>
      <xdr:colOff>120650</xdr:colOff>
      <xdr:row>79</xdr:row>
      <xdr:rowOff>24637</xdr:rowOff>
    </xdr:to>
    <xdr:sp macro="" textlink="">
      <xdr:nvSpPr>
        <xdr:cNvPr id="445" name="楕円 444"/>
        <xdr:cNvSpPr/>
      </xdr:nvSpPr>
      <xdr:spPr>
        <a:xfrm>
          <a:off x="15621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9414</xdr:rowOff>
    </xdr:from>
    <xdr:ext cx="736600" cy="259045"/>
    <xdr:sp macro="" textlink="">
      <xdr:nvSpPr>
        <xdr:cNvPr id="446" name="テキスト ボックス 445"/>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25908</xdr:rowOff>
    </xdr:from>
    <xdr:to>
      <xdr:col>74</xdr:col>
      <xdr:colOff>31750</xdr:colOff>
      <xdr:row>78</xdr:row>
      <xdr:rowOff>127508</xdr:rowOff>
    </xdr:to>
    <xdr:sp macro="" textlink="">
      <xdr:nvSpPr>
        <xdr:cNvPr id="447" name="楕円 446"/>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112285</xdr:rowOff>
    </xdr:from>
    <xdr:ext cx="762000" cy="259045"/>
    <xdr:sp macro="" textlink="">
      <xdr:nvSpPr>
        <xdr:cNvPr id="448" name="テキスト ボックス 447"/>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49" name="楕円 448"/>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50" name="テキスト ボックス 449"/>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51" name="楕円 450"/>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14240</xdr:rowOff>
    </xdr:from>
    <xdr:ext cx="762000" cy="259045"/>
    <xdr:sp macro="" textlink="">
      <xdr:nvSpPr>
        <xdr:cNvPr id="452" name="テキスト ボックス 451"/>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115970</xdr:rowOff>
    </xdr:from>
    <xdr:to>
      <xdr:col>29</xdr:col>
      <xdr:colOff>127000</xdr:colOff>
      <xdr:row>17</xdr:row>
      <xdr:rowOff>142545</xdr:rowOff>
    </xdr:to>
    <xdr:cxnSp macro="">
      <xdr:nvCxnSpPr>
        <xdr:cNvPr id="50" name="直線コネクタ 49"/>
        <xdr:cNvCxnSpPr/>
      </xdr:nvCxnSpPr>
      <xdr:spPr bwMode="auto">
        <a:xfrm flipV="1">
          <a:off x="5003800" y="3078245"/>
          <a:ext cx="647700" cy="2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139535</xdr:rowOff>
    </xdr:from>
    <xdr:to>
      <xdr:col>26</xdr:col>
      <xdr:colOff>50800</xdr:colOff>
      <xdr:row>17</xdr:row>
      <xdr:rowOff>142545</xdr:rowOff>
    </xdr:to>
    <xdr:cxnSp macro="">
      <xdr:nvCxnSpPr>
        <xdr:cNvPr id="53" name="直線コネクタ 52"/>
        <xdr:cNvCxnSpPr/>
      </xdr:nvCxnSpPr>
      <xdr:spPr bwMode="auto">
        <a:xfrm>
          <a:off x="4305300" y="3101810"/>
          <a:ext cx="698500" cy="3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139535</xdr:rowOff>
    </xdr:from>
    <xdr:to>
      <xdr:col>22</xdr:col>
      <xdr:colOff>114300</xdr:colOff>
      <xdr:row>17</xdr:row>
      <xdr:rowOff>148260</xdr:rowOff>
    </xdr:to>
    <xdr:cxnSp macro="">
      <xdr:nvCxnSpPr>
        <xdr:cNvPr id="56" name="直線コネクタ 55"/>
        <xdr:cNvCxnSpPr/>
      </xdr:nvCxnSpPr>
      <xdr:spPr bwMode="auto">
        <a:xfrm flipV="1">
          <a:off x="3606800" y="3101810"/>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148260</xdr:rowOff>
    </xdr:from>
    <xdr:to>
      <xdr:col>18</xdr:col>
      <xdr:colOff>177800</xdr:colOff>
      <xdr:row>17</xdr:row>
      <xdr:rowOff>171234</xdr:rowOff>
    </xdr:to>
    <xdr:cxnSp macro="">
      <xdr:nvCxnSpPr>
        <xdr:cNvPr id="59" name="直線コネクタ 58"/>
        <xdr:cNvCxnSpPr/>
      </xdr:nvCxnSpPr>
      <xdr:spPr bwMode="auto">
        <a:xfrm flipV="1">
          <a:off x="2908300" y="3110535"/>
          <a:ext cx="698500" cy="22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65170</xdr:rowOff>
    </xdr:from>
    <xdr:to>
      <xdr:col>29</xdr:col>
      <xdr:colOff>177800</xdr:colOff>
      <xdr:row>17</xdr:row>
      <xdr:rowOff>166770</xdr:rowOff>
    </xdr:to>
    <xdr:sp macro="" textlink="">
      <xdr:nvSpPr>
        <xdr:cNvPr id="69" name="楕円 68"/>
        <xdr:cNvSpPr/>
      </xdr:nvSpPr>
      <xdr:spPr bwMode="auto">
        <a:xfrm>
          <a:off x="5600700" y="3027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37247</xdr:rowOff>
    </xdr:from>
    <xdr:ext cx="762000" cy="259045"/>
    <xdr:sp macro="" textlink="">
      <xdr:nvSpPr>
        <xdr:cNvPr id="70" name="人口1人当たり決算額の推移該当値テキスト130"/>
        <xdr:cNvSpPr txBox="1"/>
      </xdr:nvSpPr>
      <xdr:spPr>
        <a:xfrm>
          <a:off x="5740400" y="299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91745</xdr:rowOff>
    </xdr:from>
    <xdr:to>
      <xdr:col>26</xdr:col>
      <xdr:colOff>101600</xdr:colOff>
      <xdr:row>18</xdr:row>
      <xdr:rowOff>21895</xdr:rowOff>
    </xdr:to>
    <xdr:sp macro="" textlink="">
      <xdr:nvSpPr>
        <xdr:cNvPr id="71" name="楕円 70"/>
        <xdr:cNvSpPr/>
      </xdr:nvSpPr>
      <xdr:spPr bwMode="auto">
        <a:xfrm>
          <a:off x="4953000" y="3054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6672</xdr:rowOff>
    </xdr:from>
    <xdr:ext cx="736600" cy="259045"/>
    <xdr:sp macro="" textlink="">
      <xdr:nvSpPr>
        <xdr:cNvPr id="72" name="テキスト ボックス 71"/>
        <xdr:cNvSpPr txBox="1"/>
      </xdr:nvSpPr>
      <xdr:spPr>
        <a:xfrm>
          <a:off x="4622800" y="314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88735</xdr:rowOff>
    </xdr:from>
    <xdr:to>
      <xdr:col>22</xdr:col>
      <xdr:colOff>165100</xdr:colOff>
      <xdr:row>18</xdr:row>
      <xdr:rowOff>18885</xdr:rowOff>
    </xdr:to>
    <xdr:sp macro="" textlink="">
      <xdr:nvSpPr>
        <xdr:cNvPr id="73" name="楕円 72"/>
        <xdr:cNvSpPr/>
      </xdr:nvSpPr>
      <xdr:spPr bwMode="auto">
        <a:xfrm>
          <a:off x="4254500" y="305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3662</xdr:rowOff>
    </xdr:from>
    <xdr:ext cx="762000" cy="259045"/>
    <xdr:sp macro="" textlink="">
      <xdr:nvSpPr>
        <xdr:cNvPr id="74" name="テキスト ボックス 73"/>
        <xdr:cNvSpPr txBox="1"/>
      </xdr:nvSpPr>
      <xdr:spPr>
        <a:xfrm>
          <a:off x="3924300" y="313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97460</xdr:rowOff>
    </xdr:from>
    <xdr:to>
      <xdr:col>19</xdr:col>
      <xdr:colOff>38100</xdr:colOff>
      <xdr:row>18</xdr:row>
      <xdr:rowOff>27610</xdr:rowOff>
    </xdr:to>
    <xdr:sp macro="" textlink="">
      <xdr:nvSpPr>
        <xdr:cNvPr id="75" name="楕円 74"/>
        <xdr:cNvSpPr/>
      </xdr:nvSpPr>
      <xdr:spPr bwMode="auto">
        <a:xfrm>
          <a:off x="3556000" y="305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12387</xdr:rowOff>
    </xdr:from>
    <xdr:ext cx="762000" cy="259045"/>
    <xdr:sp macro="" textlink="">
      <xdr:nvSpPr>
        <xdr:cNvPr id="76" name="テキスト ボックス 75"/>
        <xdr:cNvSpPr txBox="1"/>
      </xdr:nvSpPr>
      <xdr:spPr>
        <a:xfrm>
          <a:off x="3225800" y="314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120434</xdr:rowOff>
    </xdr:from>
    <xdr:to>
      <xdr:col>15</xdr:col>
      <xdr:colOff>101600</xdr:colOff>
      <xdr:row>18</xdr:row>
      <xdr:rowOff>50584</xdr:rowOff>
    </xdr:to>
    <xdr:sp macro="" textlink="">
      <xdr:nvSpPr>
        <xdr:cNvPr id="77" name="楕円 76"/>
        <xdr:cNvSpPr/>
      </xdr:nvSpPr>
      <xdr:spPr bwMode="auto">
        <a:xfrm>
          <a:off x="2857500" y="308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35361</xdr:rowOff>
    </xdr:from>
    <xdr:ext cx="762000" cy="259045"/>
    <xdr:sp macro="" textlink="">
      <xdr:nvSpPr>
        <xdr:cNvPr id="78" name="テキスト ボックス 77"/>
        <xdr:cNvSpPr txBox="1"/>
      </xdr:nvSpPr>
      <xdr:spPr>
        <a:xfrm>
          <a:off x="2527300" y="316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38042</xdr:rowOff>
    </xdr:from>
    <xdr:to>
      <xdr:col>29</xdr:col>
      <xdr:colOff>127000</xdr:colOff>
      <xdr:row>36</xdr:row>
      <xdr:rowOff>47153</xdr:rowOff>
    </xdr:to>
    <xdr:cxnSp macro="">
      <xdr:nvCxnSpPr>
        <xdr:cNvPr id="113" name="直線コネクタ 112"/>
        <xdr:cNvCxnSpPr/>
      </xdr:nvCxnSpPr>
      <xdr:spPr bwMode="auto">
        <a:xfrm>
          <a:off x="5003800" y="6991292"/>
          <a:ext cx="647700" cy="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337083</xdr:rowOff>
    </xdr:from>
    <xdr:to>
      <xdr:col>26</xdr:col>
      <xdr:colOff>50800</xdr:colOff>
      <xdr:row>36</xdr:row>
      <xdr:rowOff>38042</xdr:rowOff>
    </xdr:to>
    <xdr:cxnSp macro="">
      <xdr:nvCxnSpPr>
        <xdr:cNvPr id="116" name="直線コネクタ 115"/>
        <xdr:cNvCxnSpPr/>
      </xdr:nvCxnSpPr>
      <xdr:spPr bwMode="auto">
        <a:xfrm>
          <a:off x="4305300" y="6947433"/>
          <a:ext cx="6985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337083</xdr:rowOff>
    </xdr:from>
    <xdr:to>
      <xdr:col>22</xdr:col>
      <xdr:colOff>114300</xdr:colOff>
      <xdr:row>36</xdr:row>
      <xdr:rowOff>421</xdr:rowOff>
    </xdr:to>
    <xdr:cxnSp macro="">
      <xdr:nvCxnSpPr>
        <xdr:cNvPr id="119" name="直線コネクタ 118"/>
        <xdr:cNvCxnSpPr/>
      </xdr:nvCxnSpPr>
      <xdr:spPr bwMode="auto">
        <a:xfrm flipV="1">
          <a:off x="3606800" y="6947433"/>
          <a:ext cx="698500" cy="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421</xdr:rowOff>
    </xdr:from>
    <xdr:to>
      <xdr:col>18</xdr:col>
      <xdr:colOff>177800</xdr:colOff>
      <xdr:row>36</xdr:row>
      <xdr:rowOff>36409</xdr:rowOff>
    </xdr:to>
    <xdr:cxnSp macro="">
      <xdr:nvCxnSpPr>
        <xdr:cNvPr id="122" name="直線コネクタ 121"/>
        <xdr:cNvCxnSpPr/>
      </xdr:nvCxnSpPr>
      <xdr:spPr bwMode="auto">
        <a:xfrm flipV="1">
          <a:off x="2908300" y="6953671"/>
          <a:ext cx="698500" cy="35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339253</xdr:rowOff>
    </xdr:from>
    <xdr:to>
      <xdr:col>29</xdr:col>
      <xdr:colOff>177800</xdr:colOff>
      <xdr:row>36</xdr:row>
      <xdr:rowOff>97953</xdr:rowOff>
    </xdr:to>
    <xdr:sp macro="" textlink="">
      <xdr:nvSpPr>
        <xdr:cNvPr id="132" name="楕円 131"/>
        <xdr:cNvSpPr/>
      </xdr:nvSpPr>
      <xdr:spPr bwMode="auto">
        <a:xfrm>
          <a:off x="5600700" y="6949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311330</xdr:rowOff>
    </xdr:from>
    <xdr:ext cx="762000" cy="259045"/>
    <xdr:sp macro="" textlink="">
      <xdr:nvSpPr>
        <xdr:cNvPr id="133" name="人口1人当たり決算額の推移該当値テキスト445"/>
        <xdr:cNvSpPr txBox="1"/>
      </xdr:nvSpPr>
      <xdr:spPr>
        <a:xfrm>
          <a:off x="5740400" y="692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330142</xdr:rowOff>
    </xdr:from>
    <xdr:to>
      <xdr:col>26</xdr:col>
      <xdr:colOff>101600</xdr:colOff>
      <xdr:row>36</xdr:row>
      <xdr:rowOff>88842</xdr:rowOff>
    </xdr:to>
    <xdr:sp macro="" textlink="">
      <xdr:nvSpPr>
        <xdr:cNvPr id="134" name="楕円 133"/>
        <xdr:cNvSpPr/>
      </xdr:nvSpPr>
      <xdr:spPr bwMode="auto">
        <a:xfrm>
          <a:off x="4953000" y="6940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73619</xdr:rowOff>
    </xdr:from>
    <xdr:ext cx="736600" cy="259045"/>
    <xdr:sp macro="" textlink="">
      <xdr:nvSpPr>
        <xdr:cNvPr id="135" name="テキスト ボックス 134"/>
        <xdr:cNvSpPr txBox="1"/>
      </xdr:nvSpPr>
      <xdr:spPr>
        <a:xfrm>
          <a:off x="4622800" y="7026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286283</xdr:rowOff>
    </xdr:from>
    <xdr:to>
      <xdr:col>22</xdr:col>
      <xdr:colOff>165100</xdr:colOff>
      <xdr:row>36</xdr:row>
      <xdr:rowOff>44983</xdr:rowOff>
    </xdr:to>
    <xdr:sp macro="" textlink="">
      <xdr:nvSpPr>
        <xdr:cNvPr id="136" name="楕円 135"/>
        <xdr:cNvSpPr/>
      </xdr:nvSpPr>
      <xdr:spPr bwMode="auto">
        <a:xfrm>
          <a:off x="4254500" y="68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29760</xdr:rowOff>
    </xdr:from>
    <xdr:ext cx="762000" cy="259045"/>
    <xdr:sp macro="" textlink="">
      <xdr:nvSpPr>
        <xdr:cNvPr id="137" name="テキスト ボックス 136"/>
        <xdr:cNvSpPr txBox="1"/>
      </xdr:nvSpPr>
      <xdr:spPr>
        <a:xfrm>
          <a:off x="3924300" y="698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292521</xdr:rowOff>
    </xdr:from>
    <xdr:to>
      <xdr:col>19</xdr:col>
      <xdr:colOff>38100</xdr:colOff>
      <xdr:row>36</xdr:row>
      <xdr:rowOff>51221</xdr:rowOff>
    </xdr:to>
    <xdr:sp macro="" textlink="">
      <xdr:nvSpPr>
        <xdr:cNvPr id="138" name="楕円 137"/>
        <xdr:cNvSpPr/>
      </xdr:nvSpPr>
      <xdr:spPr bwMode="auto">
        <a:xfrm>
          <a:off x="3556000" y="6902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35998</xdr:rowOff>
    </xdr:from>
    <xdr:ext cx="762000" cy="259045"/>
    <xdr:sp macro="" textlink="">
      <xdr:nvSpPr>
        <xdr:cNvPr id="139" name="テキスト ボックス 138"/>
        <xdr:cNvSpPr txBox="1"/>
      </xdr:nvSpPr>
      <xdr:spPr>
        <a:xfrm>
          <a:off x="3225800" y="69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328509</xdr:rowOff>
    </xdr:from>
    <xdr:to>
      <xdr:col>15</xdr:col>
      <xdr:colOff>101600</xdr:colOff>
      <xdr:row>36</xdr:row>
      <xdr:rowOff>87209</xdr:rowOff>
    </xdr:to>
    <xdr:sp macro="" textlink="">
      <xdr:nvSpPr>
        <xdr:cNvPr id="140" name="楕円 139"/>
        <xdr:cNvSpPr/>
      </xdr:nvSpPr>
      <xdr:spPr bwMode="auto">
        <a:xfrm>
          <a:off x="2857500" y="693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71986</xdr:rowOff>
    </xdr:from>
    <xdr:ext cx="762000" cy="259045"/>
    <xdr:sp macro="" textlink="">
      <xdr:nvSpPr>
        <xdr:cNvPr id="141" name="テキスト ボックス 140"/>
        <xdr:cNvSpPr txBox="1"/>
      </xdr:nvSpPr>
      <xdr:spPr>
        <a:xfrm>
          <a:off x="2527300" y="702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61,540
60,868
27.28
27,937,710
26,448,994
1,138,923
12,717,694
14,530,438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98304</xdr:rowOff>
    </xdr:from>
    <xdr:to>
      <xdr:col>24</xdr:col>
      <xdr:colOff>63500</xdr:colOff>
      <xdr:row>36</xdr:row>
      <xdr:rowOff>158617</xdr:rowOff>
    </xdr:to>
    <xdr:cxnSp macro="">
      <xdr:nvCxnSpPr>
        <xdr:cNvPr id="61" name="直線コネクタ 60"/>
        <xdr:cNvCxnSpPr/>
      </xdr:nvCxnSpPr>
      <xdr:spPr>
        <a:xfrm flipV="1">
          <a:off x="3797300" y="6270504"/>
          <a:ext cx="8382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158617</xdr:rowOff>
    </xdr:from>
    <xdr:to>
      <xdr:col>19</xdr:col>
      <xdr:colOff>177800</xdr:colOff>
      <xdr:row>36</xdr:row>
      <xdr:rowOff>168523</xdr:rowOff>
    </xdr:to>
    <xdr:cxnSp macro="">
      <xdr:nvCxnSpPr>
        <xdr:cNvPr id="64" name="直線コネクタ 63"/>
        <xdr:cNvCxnSpPr/>
      </xdr:nvCxnSpPr>
      <xdr:spPr>
        <a:xfrm flipV="1">
          <a:off x="2908300" y="633081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168523</xdr:rowOff>
    </xdr:from>
    <xdr:to>
      <xdr:col>15</xdr:col>
      <xdr:colOff>50800</xdr:colOff>
      <xdr:row>37</xdr:row>
      <xdr:rowOff>6483</xdr:rowOff>
    </xdr:to>
    <xdr:cxnSp macro="">
      <xdr:nvCxnSpPr>
        <xdr:cNvPr id="67" name="直線コネクタ 66"/>
        <xdr:cNvCxnSpPr/>
      </xdr:nvCxnSpPr>
      <xdr:spPr>
        <a:xfrm flipV="1">
          <a:off x="2019300" y="6340723"/>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6483</xdr:rowOff>
    </xdr:from>
    <xdr:to>
      <xdr:col>10</xdr:col>
      <xdr:colOff>114300</xdr:colOff>
      <xdr:row>37</xdr:row>
      <xdr:rowOff>44888</xdr:rowOff>
    </xdr:to>
    <xdr:cxnSp macro="">
      <xdr:nvCxnSpPr>
        <xdr:cNvPr id="70" name="直線コネクタ 69"/>
        <xdr:cNvCxnSpPr/>
      </xdr:nvCxnSpPr>
      <xdr:spPr>
        <a:xfrm flipV="1">
          <a:off x="1130300" y="635013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47504</xdr:rowOff>
    </xdr:from>
    <xdr:to>
      <xdr:col>24</xdr:col>
      <xdr:colOff>114300</xdr:colOff>
      <xdr:row>36</xdr:row>
      <xdr:rowOff>149104</xdr:rowOff>
    </xdr:to>
    <xdr:sp macro="" textlink="">
      <xdr:nvSpPr>
        <xdr:cNvPr id="80" name="楕円 79"/>
        <xdr:cNvSpPr/>
      </xdr:nvSpPr>
      <xdr:spPr>
        <a:xfrm>
          <a:off x="4584700" y="62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70381</xdr:rowOff>
    </xdr:from>
    <xdr:ext cx="534377" cy="259045"/>
    <xdr:sp macro="" textlink="">
      <xdr:nvSpPr>
        <xdr:cNvPr id="81" name="人件費該当値テキスト"/>
        <xdr:cNvSpPr txBox="1"/>
      </xdr:nvSpPr>
      <xdr:spPr>
        <a:xfrm>
          <a:off x="4686300" y="60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107817</xdr:rowOff>
    </xdr:from>
    <xdr:to>
      <xdr:col>20</xdr:col>
      <xdr:colOff>38100</xdr:colOff>
      <xdr:row>37</xdr:row>
      <xdr:rowOff>37967</xdr:rowOff>
    </xdr:to>
    <xdr:sp macro="" textlink="">
      <xdr:nvSpPr>
        <xdr:cNvPr id="82" name="楕円 81"/>
        <xdr:cNvSpPr/>
      </xdr:nvSpPr>
      <xdr:spPr>
        <a:xfrm>
          <a:off x="3746500" y="62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54494</xdr:rowOff>
    </xdr:from>
    <xdr:ext cx="534377" cy="259045"/>
    <xdr:sp macro="" textlink="">
      <xdr:nvSpPr>
        <xdr:cNvPr id="83" name="テキスト ボックス 82"/>
        <xdr:cNvSpPr txBox="1"/>
      </xdr:nvSpPr>
      <xdr:spPr>
        <a:xfrm>
          <a:off x="3530111" y="605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117723</xdr:rowOff>
    </xdr:from>
    <xdr:to>
      <xdr:col>15</xdr:col>
      <xdr:colOff>101600</xdr:colOff>
      <xdr:row>37</xdr:row>
      <xdr:rowOff>47873</xdr:rowOff>
    </xdr:to>
    <xdr:sp macro="" textlink="">
      <xdr:nvSpPr>
        <xdr:cNvPr id="84" name="楕円 83"/>
        <xdr:cNvSpPr/>
      </xdr:nvSpPr>
      <xdr:spPr>
        <a:xfrm>
          <a:off x="2857500" y="62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64400</xdr:rowOff>
    </xdr:from>
    <xdr:ext cx="534377" cy="259045"/>
    <xdr:sp macro="" textlink="">
      <xdr:nvSpPr>
        <xdr:cNvPr id="85" name="テキスト ボックス 84"/>
        <xdr:cNvSpPr txBox="1"/>
      </xdr:nvSpPr>
      <xdr:spPr>
        <a:xfrm>
          <a:off x="2641111" y="606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127133</xdr:rowOff>
    </xdr:from>
    <xdr:to>
      <xdr:col>10</xdr:col>
      <xdr:colOff>165100</xdr:colOff>
      <xdr:row>37</xdr:row>
      <xdr:rowOff>57283</xdr:rowOff>
    </xdr:to>
    <xdr:sp macro="" textlink="">
      <xdr:nvSpPr>
        <xdr:cNvPr id="86" name="楕円 85"/>
        <xdr:cNvSpPr/>
      </xdr:nvSpPr>
      <xdr:spPr>
        <a:xfrm>
          <a:off x="1968500" y="62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73810</xdr:rowOff>
    </xdr:from>
    <xdr:ext cx="534377" cy="259045"/>
    <xdr:sp macro="" textlink="">
      <xdr:nvSpPr>
        <xdr:cNvPr id="87" name="テキスト ボックス 86"/>
        <xdr:cNvSpPr txBox="1"/>
      </xdr:nvSpPr>
      <xdr:spPr>
        <a:xfrm>
          <a:off x="1752111" y="60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165538</xdr:rowOff>
    </xdr:from>
    <xdr:to>
      <xdr:col>6</xdr:col>
      <xdr:colOff>38100</xdr:colOff>
      <xdr:row>37</xdr:row>
      <xdr:rowOff>95688</xdr:rowOff>
    </xdr:to>
    <xdr:sp macro="" textlink="">
      <xdr:nvSpPr>
        <xdr:cNvPr id="88" name="楕円 87"/>
        <xdr:cNvSpPr/>
      </xdr:nvSpPr>
      <xdr:spPr>
        <a:xfrm>
          <a:off x="1079500" y="633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112215</xdr:rowOff>
    </xdr:from>
    <xdr:ext cx="534377" cy="259045"/>
    <xdr:sp macro="" textlink="">
      <xdr:nvSpPr>
        <xdr:cNvPr id="89" name="テキスト ボックス 88"/>
        <xdr:cNvSpPr txBox="1"/>
      </xdr:nvSpPr>
      <xdr:spPr>
        <a:xfrm>
          <a:off x="863111" y="61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11836</xdr:rowOff>
    </xdr:from>
    <xdr:to>
      <xdr:col>24</xdr:col>
      <xdr:colOff>62865</xdr:colOff>
      <xdr:row>56</xdr:row>
      <xdr:rowOff>74930</xdr:rowOff>
    </xdr:to>
    <xdr:cxnSp macro="">
      <xdr:nvCxnSpPr>
        <xdr:cNvPr id="114" name="直線コネクタ 113"/>
        <xdr:cNvCxnSpPr/>
      </xdr:nvCxnSpPr>
      <xdr:spPr>
        <a:xfrm flipV="1">
          <a:off x="4633595" y="8584336"/>
          <a:ext cx="1270" cy="1091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78757</xdr:rowOff>
    </xdr:from>
    <xdr:ext cx="534377" cy="259045"/>
    <xdr:sp macro="" textlink="">
      <xdr:nvSpPr>
        <xdr:cNvPr id="115" name="物件費最小値テキスト"/>
        <xdr:cNvSpPr txBox="1"/>
      </xdr:nvSpPr>
      <xdr:spPr>
        <a:xfrm>
          <a:off x="4686300" y="96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74930</xdr:rowOff>
    </xdr:from>
    <xdr:to>
      <xdr:col>24</xdr:col>
      <xdr:colOff>152400</xdr:colOff>
      <xdr:row>56</xdr:row>
      <xdr:rowOff>74930</xdr:rowOff>
    </xdr:to>
    <xdr:cxnSp macro="">
      <xdr:nvCxnSpPr>
        <xdr:cNvPr id="116" name="直線コネクタ 115"/>
        <xdr:cNvCxnSpPr/>
      </xdr:nvCxnSpPr>
      <xdr:spPr>
        <a:xfrm>
          <a:off x="4546600" y="967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129963</xdr:rowOff>
    </xdr:from>
    <xdr:ext cx="599010" cy="259045"/>
    <xdr:sp macro="" textlink="">
      <xdr:nvSpPr>
        <xdr:cNvPr id="117" name="物件費最大値テキスト"/>
        <xdr:cNvSpPr txBox="1"/>
      </xdr:nvSpPr>
      <xdr:spPr>
        <a:xfrm>
          <a:off x="4686300" y="835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11836</xdr:rowOff>
    </xdr:from>
    <xdr:to>
      <xdr:col>24</xdr:col>
      <xdr:colOff>152400</xdr:colOff>
      <xdr:row>50</xdr:row>
      <xdr:rowOff>11836</xdr:rowOff>
    </xdr:to>
    <xdr:cxnSp macro="">
      <xdr:nvCxnSpPr>
        <xdr:cNvPr id="118" name="直線コネクタ 117"/>
        <xdr:cNvCxnSpPr/>
      </xdr:nvCxnSpPr>
      <xdr:spPr>
        <a:xfrm>
          <a:off x="4546600" y="858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168408</xdr:rowOff>
    </xdr:from>
    <xdr:to>
      <xdr:col>24</xdr:col>
      <xdr:colOff>63500</xdr:colOff>
      <xdr:row>57</xdr:row>
      <xdr:rowOff>18771</xdr:rowOff>
    </xdr:to>
    <xdr:cxnSp macro="">
      <xdr:nvCxnSpPr>
        <xdr:cNvPr id="119" name="直線コネクタ 118"/>
        <xdr:cNvCxnSpPr/>
      </xdr:nvCxnSpPr>
      <xdr:spPr>
        <a:xfrm flipV="1">
          <a:off x="3797300" y="9598158"/>
          <a:ext cx="838200" cy="19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125589</xdr:rowOff>
    </xdr:from>
    <xdr:ext cx="534377" cy="259045"/>
    <xdr:sp macro="" textlink="">
      <xdr:nvSpPr>
        <xdr:cNvPr id="120" name="物件費平均値テキスト"/>
        <xdr:cNvSpPr txBox="1"/>
      </xdr:nvSpPr>
      <xdr:spPr>
        <a:xfrm>
          <a:off x="4686300" y="92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102712</xdr:rowOff>
    </xdr:from>
    <xdr:to>
      <xdr:col>24</xdr:col>
      <xdr:colOff>114300</xdr:colOff>
      <xdr:row>55</xdr:row>
      <xdr:rowOff>32862</xdr:rowOff>
    </xdr:to>
    <xdr:sp macro="" textlink="">
      <xdr:nvSpPr>
        <xdr:cNvPr id="121" name="フローチャート: 判断 120"/>
        <xdr:cNvSpPr/>
      </xdr:nvSpPr>
      <xdr:spPr>
        <a:xfrm>
          <a:off x="4584700" y="93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18771</xdr:rowOff>
    </xdr:from>
    <xdr:to>
      <xdr:col>19</xdr:col>
      <xdr:colOff>177800</xdr:colOff>
      <xdr:row>57</xdr:row>
      <xdr:rowOff>54623</xdr:rowOff>
    </xdr:to>
    <xdr:cxnSp macro="">
      <xdr:nvCxnSpPr>
        <xdr:cNvPr id="122" name="直線コネクタ 121"/>
        <xdr:cNvCxnSpPr/>
      </xdr:nvCxnSpPr>
      <xdr:spPr>
        <a:xfrm flipV="1">
          <a:off x="2908300" y="9791421"/>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22949</xdr:rowOff>
    </xdr:from>
    <xdr:to>
      <xdr:col>20</xdr:col>
      <xdr:colOff>38100</xdr:colOff>
      <xdr:row>55</xdr:row>
      <xdr:rowOff>124549</xdr:rowOff>
    </xdr:to>
    <xdr:sp macro="" textlink="">
      <xdr:nvSpPr>
        <xdr:cNvPr id="123" name="フローチャート: 判断 122"/>
        <xdr:cNvSpPr/>
      </xdr:nvSpPr>
      <xdr:spPr>
        <a:xfrm>
          <a:off x="3746500" y="945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141076</xdr:rowOff>
    </xdr:from>
    <xdr:ext cx="534377" cy="259045"/>
    <xdr:sp macro="" textlink="">
      <xdr:nvSpPr>
        <xdr:cNvPr id="124" name="テキスト ボックス 123"/>
        <xdr:cNvSpPr txBox="1"/>
      </xdr:nvSpPr>
      <xdr:spPr>
        <a:xfrm>
          <a:off x="3530111" y="92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54623</xdr:rowOff>
    </xdr:from>
    <xdr:to>
      <xdr:col>15</xdr:col>
      <xdr:colOff>50800</xdr:colOff>
      <xdr:row>57</xdr:row>
      <xdr:rowOff>103257</xdr:rowOff>
    </xdr:to>
    <xdr:cxnSp macro="">
      <xdr:nvCxnSpPr>
        <xdr:cNvPr id="125" name="直線コネクタ 124"/>
        <xdr:cNvCxnSpPr/>
      </xdr:nvCxnSpPr>
      <xdr:spPr>
        <a:xfrm flipV="1">
          <a:off x="2019300" y="9827273"/>
          <a:ext cx="889000" cy="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79832</xdr:rowOff>
    </xdr:from>
    <xdr:to>
      <xdr:col>15</xdr:col>
      <xdr:colOff>101600</xdr:colOff>
      <xdr:row>56</xdr:row>
      <xdr:rowOff>9982</xdr:rowOff>
    </xdr:to>
    <xdr:sp macro="" textlink="">
      <xdr:nvSpPr>
        <xdr:cNvPr id="126" name="フローチャート: 判断 125"/>
        <xdr:cNvSpPr/>
      </xdr:nvSpPr>
      <xdr:spPr>
        <a:xfrm>
          <a:off x="2857500" y="950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26509</xdr:rowOff>
    </xdr:from>
    <xdr:ext cx="534377" cy="259045"/>
    <xdr:sp macro="" textlink="">
      <xdr:nvSpPr>
        <xdr:cNvPr id="127" name="テキスト ボックス 126"/>
        <xdr:cNvSpPr txBox="1"/>
      </xdr:nvSpPr>
      <xdr:spPr>
        <a:xfrm>
          <a:off x="2641111" y="92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103257</xdr:rowOff>
    </xdr:from>
    <xdr:to>
      <xdr:col>10</xdr:col>
      <xdr:colOff>114300</xdr:colOff>
      <xdr:row>57</xdr:row>
      <xdr:rowOff>112306</xdr:rowOff>
    </xdr:to>
    <xdr:cxnSp macro="">
      <xdr:nvCxnSpPr>
        <xdr:cNvPr id="128" name="直線コネクタ 127"/>
        <xdr:cNvCxnSpPr/>
      </xdr:nvCxnSpPr>
      <xdr:spPr>
        <a:xfrm flipV="1">
          <a:off x="1130300" y="987590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100216</xdr:rowOff>
    </xdr:from>
    <xdr:to>
      <xdr:col>10</xdr:col>
      <xdr:colOff>165100</xdr:colOff>
      <xdr:row>56</xdr:row>
      <xdr:rowOff>30366</xdr:rowOff>
    </xdr:to>
    <xdr:sp macro="" textlink="">
      <xdr:nvSpPr>
        <xdr:cNvPr id="129" name="フローチャート: 判断 128"/>
        <xdr:cNvSpPr/>
      </xdr:nvSpPr>
      <xdr:spPr>
        <a:xfrm>
          <a:off x="1968500" y="952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46893</xdr:rowOff>
    </xdr:from>
    <xdr:ext cx="534377" cy="259045"/>
    <xdr:sp macro="" textlink="">
      <xdr:nvSpPr>
        <xdr:cNvPr id="130" name="テキスト ボックス 129"/>
        <xdr:cNvSpPr txBox="1"/>
      </xdr:nvSpPr>
      <xdr:spPr>
        <a:xfrm>
          <a:off x="1752111" y="93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102654</xdr:rowOff>
    </xdr:from>
    <xdr:to>
      <xdr:col>6</xdr:col>
      <xdr:colOff>38100</xdr:colOff>
      <xdr:row>56</xdr:row>
      <xdr:rowOff>32804</xdr:rowOff>
    </xdr:to>
    <xdr:sp macro="" textlink="">
      <xdr:nvSpPr>
        <xdr:cNvPr id="131" name="フローチャート: 判断 130"/>
        <xdr:cNvSpPr/>
      </xdr:nvSpPr>
      <xdr:spPr>
        <a:xfrm>
          <a:off x="1079500" y="953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49331</xdr:rowOff>
    </xdr:from>
    <xdr:ext cx="534377" cy="259045"/>
    <xdr:sp macro="" textlink="">
      <xdr:nvSpPr>
        <xdr:cNvPr id="132" name="テキスト ボックス 131"/>
        <xdr:cNvSpPr txBox="1"/>
      </xdr:nvSpPr>
      <xdr:spPr>
        <a:xfrm>
          <a:off x="863111" y="930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117608</xdr:rowOff>
    </xdr:from>
    <xdr:to>
      <xdr:col>24</xdr:col>
      <xdr:colOff>114300</xdr:colOff>
      <xdr:row>56</xdr:row>
      <xdr:rowOff>47758</xdr:rowOff>
    </xdr:to>
    <xdr:sp macro="" textlink="">
      <xdr:nvSpPr>
        <xdr:cNvPr id="138" name="楕円 137"/>
        <xdr:cNvSpPr/>
      </xdr:nvSpPr>
      <xdr:spPr>
        <a:xfrm>
          <a:off x="4584700" y="9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32535</xdr:rowOff>
    </xdr:from>
    <xdr:ext cx="534377" cy="259045"/>
    <xdr:sp macro="" textlink="">
      <xdr:nvSpPr>
        <xdr:cNvPr id="139" name="物件費該当値テキスト"/>
        <xdr:cNvSpPr txBox="1"/>
      </xdr:nvSpPr>
      <xdr:spPr>
        <a:xfrm>
          <a:off x="4686300" y="94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139421</xdr:rowOff>
    </xdr:from>
    <xdr:to>
      <xdr:col>20</xdr:col>
      <xdr:colOff>38100</xdr:colOff>
      <xdr:row>57</xdr:row>
      <xdr:rowOff>69571</xdr:rowOff>
    </xdr:to>
    <xdr:sp macro="" textlink="">
      <xdr:nvSpPr>
        <xdr:cNvPr id="140" name="楕円 139"/>
        <xdr:cNvSpPr/>
      </xdr:nvSpPr>
      <xdr:spPr>
        <a:xfrm>
          <a:off x="3746500" y="97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60698</xdr:rowOff>
    </xdr:from>
    <xdr:ext cx="534377" cy="259045"/>
    <xdr:sp macro="" textlink="">
      <xdr:nvSpPr>
        <xdr:cNvPr id="141" name="テキスト ボックス 140"/>
        <xdr:cNvSpPr txBox="1"/>
      </xdr:nvSpPr>
      <xdr:spPr>
        <a:xfrm>
          <a:off x="3530111" y="983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3823</xdr:rowOff>
    </xdr:from>
    <xdr:to>
      <xdr:col>15</xdr:col>
      <xdr:colOff>101600</xdr:colOff>
      <xdr:row>57</xdr:row>
      <xdr:rowOff>105423</xdr:rowOff>
    </xdr:to>
    <xdr:sp macro="" textlink="">
      <xdr:nvSpPr>
        <xdr:cNvPr id="142" name="楕円 141"/>
        <xdr:cNvSpPr/>
      </xdr:nvSpPr>
      <xdr:spPr>
        <a:xfrm>
          <a:off x="2857500" y="97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96550</xdr:rowOff>
    </xdr:from>
    <xdr:ext cx="534377" cy="259045"/>
    <xdr:sp macro="" textlink="">
      <xdr:nvSpPr>
        <xdr:cNvPr id="143" name="テキスト ボックス 142"/>
        <xdr:cNvSpPr txBox="1"/>
      </xdr:nvSpPr>
      <xdr:spPr>
        <a:xfrm>
          <a:off x="2641111" y="98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52457</xdr:rowOff>
    </xdr:from>
    <xdr:to>
      <xdr:col>10</xdr:col>
      <xdr:colOff>165100</xdr:colOff>
      <xdr:row>57</xdr:row>
      <xdr:rowOff>154057</xdr:rowOff>
    </xdr:to>
    <xdr:sp macro="" textlink="">
      <xdr:nvSpPr>
        <xdr:cNvPr id="144" name="楕円 143"/>
        <xdr:cNvSpPr/>
      </xdr:nvSpPr>
      <xdr:spPr>
        <a:xfrm>
          <a:off x="1968500" y="982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145184</xdr:rowOff>
    </xdr:from>
    <xdr:ext cx="534377" cy="259045"/>
    <xdr:sp macro="" textlink="">
      <xdr:nvSpPr>
        <xdr:cNvPr id="145" name="テキスト ボックス 144"/>
        <xdr:cNvSpPr txBox="1"/>
      </xdr:nvSpPr>
      <xdr:spPr>
        <a:xfrm>
          <a:off x="1752111" y="991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61506</xdr:rowOff>
    </xdr:from>
    <xdr:to>
      <xdr:col>6</xdr:col>
      <xdr:colOff>38100</xdr:colOff>
      <xdr:row>57</xdr:row>
      <xdr:rowOff>163106</xdr:rowOff>
    </xdr:to>
    <xdr:sp macro="" textlink="">
      <xdr:nvSpPr>
        <xdr:cNvPr id="146" name="楕円 145"/>
        <xdr:cNvSpPr/>
      </xdr:nvSpPr>
      <xdr:spPr>
        <a:xfrm>
          <a:off x="1079500" y="983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154233</xdr:rowOff>
    </xdr:from>
    <xdr:ext cx="534377" cy="259045"/>
    <xdr:sp macro="" textlink="">
      <xdr:nvSpPr>
        <xdr:cNvPr id="147" name="テキスト ボックス 146"/>
        <xdr:cNvSpPr txBox="1"/>
      </xdr:nvSpPr>
      <xdr:spPr>
        <a:xfrm>
          <a:off x="863111" y="99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9" name="直線コネクタ 168"/>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70"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71" name="直線コネクタ 170"/>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2"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3" name="直線コネクタ 172"/>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80950</xdr:rowOff>
    </xdr:from>
    <xdr:to>
      <xdr:col>24</xdr:col>
      <xdr:colOff>63500</xdr:colOff>
      <xdr:row>78</xdr:row>
      <xdr:rowOff>101707</xdr:rowOff>
    </xdr:to>
    <xdr:cxnSp macro="">
      <xdr:nvCxnSpPr>
        <xdr:cNvPr id="174" name="直線コネクタ 173"/>
        <xdr:cNvCxnSpPr/>
      </xdr:nvCxnSpPr>
      <xdr:spPr>
        <a:xfrm>
          <a:off x="3797300" y="13454050"/>
          <a:ext cx="8382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5"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6" name="フローチャート: 判断 175"/>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80950</xdr:rowOff>
    </xdr:from>
    <xdr:to>
      <xdr:col>19</xdr:col>
      <xdr:colOff>177800</xdr:colOff>
      <xdr:row>78</xdr:row>
      <xdr:rowOff>82733</xdr:rowOff>
    </xdr:to>
    <xdr:cxnSp macro="">
      <xdr:nvCxnSpPr>
        <xdr:cNvPr id="177" name="直線コネクタ 176"/>
        <xdr:cNvCxnSpPr/>
      </xdr:nvCxnSpPr>
      <xdr:spPr>
        <a:xfrm flipV="1">
          <a:off x="2908300" y="1345405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8" name="フローチャート: 判断 177"/>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9" name="テキスト ボックス 178"/>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82733</xdr:rowOff>
    </xdr:from>
    <xdr:to>
      <xdr:col>15</xdr:col>
      <xdr:colOff>50800</xdr:colOff>
      <xdr:row>78</xdr:row>
      <xdr:rowOff>91968</xdr:rowOff>
    </xdr:to>
    <xdr:cxnSp macro="">
      <xdr:nvCxnSpPr>
        <xdr:cNvPr id="180" name="直線コネクタ 179"/>
        <xdr:cNvCxnSpPr/>
      </xdr:nvCxnSpPr>
      <xdr:spPr>
        <a:xfrm flipV="1">
          <a:off x="2019300" y="13455833"/>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81" name="フローチャート: 判断 180"/>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2" name="テキスト ボックス 181"/>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91968</xdr:rowOff>
    </xdr:from>
    <xdr:to>
      <xdr:col>10</xdr:col>
      <xdr:colOff>114300</xdr:colOff>
      <xdr:row>78</xdr:row>
      <xdr:rowOff>106370</xdr:rowOff>
    </xdr:to>
    <xdr:cxnSp macro="">
      <xdr:nvCxnSpPr>
        <xdr:cNvPr id="183" name="直線コネクタ 182"/>
        <xdr:cNvCxnSpPr/>
      </xdr:nvCxnSpPr>
      <xdr:spPr>
        <a:xfrm flipV="1">
          <a:off x="1130300" y="1346506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4" name="フローチャート: 判断 183"/>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5" name="テキスト ボックス 184"/>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6" name="フローチャート: 判断 185"/>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7" name="テキスト ボックス 186"/>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50907</xdr:rowOff>
    </xdr:from>
    <xdr:to>
      <xdr:col>24</xdr:col>
      <xdr:colOff>114300</xdr:colOff>
      <xdr:row>78</xdr:row>
      <xdr:rowOff>152507</xdr:rowOff>
    </xdr:to>
    <xdr:sp macro="" textlink="">
      <xdr:nvSpPr>
        <xdr:cNvPr id="193" name="楕円 192"/>
        <xdr:cNvSpPr/>
      </xdr:nvSpPr>
      <xdr:spPr>
        <a:xfrm>
          <a:off x="4584700" y="134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137284</xdr:rowOff>
    </xdr:from>
    <xdr:ext cx="378565" cy="259045"/>
    <xdr:sp macro="" textlink="">
      <xdr:nvSpPr>
        <xdr:cNvPr id="194" name="維持補修費該当値テキスト"/>
        <xdr:cNvSpPr txBox="1"/>
      </xdr:nvSpPr>
      <xdr:spPr>
        <a:xfrm>
          <a:off x="4686300" y="1333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30150</xdr:rowOff>
    </xdr:from>
    <xdr:to>
      <xdr:col>20</xdr:col>
      <xdr:colOff>38100</xdr:colOff>
      <xdr:row>78</xdr:row>
      <xdr:rowOff>131750</xdr:rowOff>
    </xdr:to>
    <xdr:sp macro="" textlink="">
      <xdr:nvSpPr>
        <xdr:cNvPr id="195" name="楕円 194"/>
        <xdr:cNvSpPr/>
      </xdr:nvSpPr>
      <xdr:spPr>
        <a:xfrm>
          <a:off x="3746500" y="134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122877</xdr:rowOff>
    </xdr:from>
    <xdr:ext cx="469744" cy="259045"/>
    <xdr:sp macro="" textlink="">
      <xdr:nvSpPr>
        <xdr:cNvPr id="196" name="テキスト ボックス 195"/>
        <xdr:cNvSpPr txBox="1"/>
      </xdr:nvSpPr>
      <xdr:spPr>
        <a:xfrm>
          <a:off x="3562428" y="134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31933</xdr:rowOff>
    </xdr:from>
    <xdr:to>
      <xdr:col>15</xdr:col>
      <xdr:colOff>101600</xdr:colOff>
      <xdr:row>78</xdr:row>
      <xdr:rowOff>133533</xdr:rowOff>
    </xdr:to>
    <xdr:sp macro="" textlink="">
      <xdr:nvSpPr>
        <xdr:cNvPr id="197" name="楕円 196"/>
        <xdr:cNvSpPr/>
      </xdr:nvSpPr>
      <xdr:spPr>
        <a:xfrm>
          <a:off x="2857500" y="1340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124660</xdr:rowOff>
    </xdr:from>
    <xdr:ext cx="469744" cy="259045"/>
    <xdr:sp macro="" textlink="">
      <xdr:nvSpPr>
        <xdr:cNvPr id="198" name="テキスト ボックス 197"/>
        <xdr:cNvSpPr txBox="1"/>
      </xdr:nvSpPr>
      <xdr:spPr>
        <a:xfrm>
          <a:off x="2673428" y="1349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41168</xdr:rowOff>
    </xdr:from>
    <xdr:to>
      <xdr:col>10</xdr:col>
      <xdr:colOff>165100</xdr:colOff>
      <xdr:row>78</xdr:row>
      <xdr:rowOff>142768</xdr:rowOff>
    </xdr:to>
    <xdr:sp macro="" textlink="">
      <xdr:nvSpPr>
        <xdr:cNvPr id="199" name="楕円 198"/>
        <xdr:cNvSpPr/>
      </xdr:nvSpPr>
      <xdr:spPr>
        <a:xfrm>
          <a:off x="1968500" y="134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133895</xdr:rowOff>
    </xdr:from>
    <xdr:ext cx="469744" cy="259045"/>
    <xdr:sp macro="" textlink="">
      <xdr:nvSpPr>
        <xdr:cNvPr id="200" name="テキスト ボックス 199"/>
        <xdr:cNvSpPr txBox="1"/>
      </xdr:nvSpPr>
      <xdr:spPr>
        <a:xfrm>
          <a:off x="1784428" y="1350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55570</xdr:rowOff>
    </xdr:from>
    <xdr:to>
      <xdr:col>6</xdr:col>
      <xdr:colOff>38100</xdr:colOff>
      <xdr:row>78</xdr:row>
      <xdr:rowOff>157170</xdr:rowOff>
    </xdr:to>
    <xdr:sp macro="" textlink="">
      <xdr:nvSpPr>
        <xdr:cNvPr id="201" name="楕円 200"/>
        <xdr:cNvSpPr/>
      </xdr:nvSpPr>
      <xdr:spPr>
        <a:xfrm>
          <a:off x="1079500" y="13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148297</xdr:rowOff>
    </xdr:from>
    <xdr:ext cx="378565" cy="259045"/>
    <xdr:sp macro="" textlink="">
      <xdr:nvSpPr>
        <xdr:cNvPr id="202" name="テキスト ボックス 201"/>
        <xdr:cNvSpPr txBox="1"/>
      </xdr:nvSpPr>
      <xdr:spPr>
        <a:xfrm>
          <a:off x="941017" y="13521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7" name="直線コネクタ 226"/>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8"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9" name="直線コネクタ 228"/>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30"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31" name="直線コネクタ 230"/>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56693</xdr:rowOff>
    </xdr:from>
    <xdr:to>
      <xdr:col>24</xdr:col>
      <xdr:colOff>63500</xdr:colOff>
      <xdr:row>98</xdr:row>
      <xdr:rowOff>114884</xdr:rowOff>
    </xdr:to>
    <xdr:cxnSp macro="">
      <xdr:nvCxnSpPr>
        <xdr:cNvPr id="232" name="直線コネクタ 231"/>
        <xdr:cNvCxnSpPr/>
      </xdr:nvCxnSpPr>
      <xdr:spPr>
        <a:xfrm flipV="1">
          <a:off x="3797300" y="16858793"/>
          <a:ext cx="838200" cy="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3"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4" name="フローチャート: 判断 233"/>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114884</xdr:rowOff>
    </xdr:from>
    <xdr:to>
      <xdr:col>19</xdr:col>
      <xdr:colOff>177800</xdr:colOff>
      <xdr:row>98</xdr:row>
      <xdr:rowOff>140157</xdr:rowOff>
    </xdr:to>
    <xdr:cxnSp macro="">
      <xdr:nvCxnSpPr>
        <xdr:cNvPr id="235" name="直線コネクタ 234"/>
        <xdr:cNvCxnSpPr/>
      </xdr:nvCxnSpPr>
      <xdr:spPr>
        <a:xfrm flipV="1">
          <a:off x="2908300" y="16916984"/>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6" name="フローチャート: 判断 235"/>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7" name="テキスト ボックス 236"/>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140157</xdr:rowOff>
    </xdr:from>
    <xdr:to>
      <xdr:col>15</xdr:col>
      <xdr:colOff>50800</xdr:colOff>
      <xdr:row>98</xdr:row>
      <xdr:rowOff>160680</xdr:rowOff>
    </xdr:to>
    <xdr:cxnSp macro="">
      <xdr:nvCxnSpPr>
        <xdr:cNvPr id="238" name="直線コネクタ 237"/>
        <xdr:cNvCxnSpPr/>
      </xdr:nvCxnSpPr>
      <xdr:spPr>
        <a:xfrm flipV="1">
          <a:off x="2019300" y="16942257"/>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9" name="フローチャート: 判断 238"/>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40" name="テキスト ボックス 239"/>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131826</xdr:rowOff>
    </xdr:from>
    <xdr:to>
      <xdr:col>10</xdr:col>
      <xdr:colOff>114300</xdr:colOff>
      <xdr:row>98</xdr:row>
      <xdr:rowOff>160680</xdr:rowOff>
    </xdr:to>
    <xdr:cxnSp macro="">
      <xdr:nvCxnSpPr>
        <xdr:cNvPr id="241" name="直線コネクタ 240"/>
        <xdr:cNvCxnSpPr/>
      </xdr:nvCxnSpPr>
      <xdr:spPr>
        <a:xfrm>
          <a:off x="1130300" y="16933926"/>
          <a:ext cx="889000" cy="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2" name="フローチャート: 判断 241"/>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3" name="テキスト ボックス 242"/>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4" name="フローチャート: 判断 243"/>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5" name="テキスト ボックス 244"/>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5893</xdr:rowOff>
    </xdr:from>
    <xdr:to>
      <xdr:col>24</xdr:col>
      <xdr:colOff>114300</xdr:colOff>
      <xdr:row>98</xdr:row>
      <xdr:rowOff>107493</xdr:rowOff>
    </xdr:to>
    <xdr:sp macro="" textlink="">
      <xdr:nvSpPr>
        <xdr:cNvPr id="251" name="楕円 250"/>
        <xdr:cNvSpPr/>
      </xdr:nvSpPr>
      <xdr:spPr>
        <a:xfrm>
          <a:off x="4584700" y="168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92270</xdr:rowOff>
    </xdr:from>
    <xdr:ext cx="534377" cy="259045"/>
    <xdr:sp macro="" textlink="">
      <xdr:nvSpPr>
        <xdr:cNvPr id="252" name="扶助費該当値テキスト"/>
        <xdr:cNvSpPr txBox="1"/>
      </xdr:nvSpPr>
      <xdr:spPr>
        <a:xfrm>
          <a:off x="4686300" y="1672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64084</xdr:rowOff>
    </xdr:from>
    <xdr:to>
      <xdr:col>20</xdr:col>
      <xdr:colOff>38100</xdr:colOff>
      <xdr:row>98</xdr:row>
      <xdr:rowOff>165684</xdr:rowOff>
    </xdr:to>
    <xdr:sp macro="" textlink="">
      <xdr:nvSpPr>
        <xdr:cNvPr id="253" name="楕円 252"/>
        <xdr:cNvSpPr/>
      </xdr:nvSpPr>
      <xdr:spPr>
        <a:xfrm>
          <a:off x="3746500" y="168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156811</xdr:rowOff>
    </xdr:from>
    <xdr:ext cx="534377" cy="259045"/>
    <xdr:sp macro="" textlink="">
      <xdr:nvSpPr>
        <xdr:cNvPr id="254" name="テキスト ボックス 253"/>
        <xdr:cNvSpPr txBox="1"/>
      </xdr:nvSpPr>
      <xdr:spPr>
        <a:xfrm>
          <a:off x="3530111" y="169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89357</xdr:rowOff>
    </xdr:from>
    <xdr:to>
      <xdr:col>15</xdr:col>
      <xdr:colOff>101600</xdr:colOff>
      <xdr:row>99</xdr:row>
      <xdr:rowOff>19507</xdr:rowOff>
    </xdr:to>
    <xdr:sp macro="" textlink="">
      <xdr:nvSpPr>
        <xdr:cNvPr id="255" name="楕円 254"/>
        <xdr:cNvSpPr/>
      </xdr:nvSpPr>
      <xdr:spPr>
        <a:xfrm>
          <a:off x="2857500" y="168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10634</xdr:rowOff>
    </xdr:from>
    <xdr:ext cx="534377" cy="259045"/>
    <xdr:sp macro="" textlink="">
      <xdr:nvSpPr>
        <xdr:cNvPr id="256" name="テキスト ボックス 255"/>
        <xdr:cNvSpPr txBox="1"/>
      </xdr:nvSpPr>
      <xdr:spPr>
        <a:xfrm>
          <a:off x="2641111" y="169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109880</xdr:rowOff>
    </xdr:from>
    <xdr:to>
      <xdr:col>10</xdr:col>
      <xdr:colOff>165100</xdr:colOff>
      <xdr:row>99</xdr:row>
      <xdr:rowOff>40030</xdr:rowOff>
    </xdr:to>
    <xdr:sp macro="" textlink="">
      <xdr:nvSpPr>
        <xdr:cNvPr id="257" name="楕円 256"/>
        <xdr:cNvSpPr/>
      </xdr:nvSpPr>
      <xdr:spPr>
        <a:xfrm>
          <a:off x="1968500" y="169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31157</xdr:rowOff>
    </xdr:from>
    <xdr:ext cx="534377" cy="259045"/>
    <xdr:sp macro="" textlink="">
      <xdr:nvSpPr>
        <xdr:cNvPr id="258" name="テキスト ボックス 257"/>
        <xdr:cNvSpPr txBox="1"/>
      </xdr:nvSpPr>
      <xdr:spPr>
        <a:xfrm>
          <a:off x="1752111" y="170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81026</xdr:rowOff>
    </xdr:from>
    <xdr:to>
      <xdr:col>6</xdr:col>
      <xdr:colOff>38100</xdr:colOff>
      <xdr:row>99</xdr:row>
      <xdr:rowOff>11176</xdr:rowOff>
    </xdr:to>
    <xdr:sp macro="" textlink="">
      <xdr:nvSpPr>
        <xdr:cNvPr id="259" name="楕円 258"/>
        <xdr:cNvSpPr/>
      </xdr:nvSpPr>
      <xdr:spPr>
        <a:xfrm>
          <a:off x="1079500" y="168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2303</xdr:rowOff>
    </xdr:from>
    <xdr:ext cx="534377" cy="259045"/>
    <xdr:sp macro="" textlink="">
      <xdr:nvSpPr>
        <xdr:cNvPr id="260" name="テキスト ボックス 259"/>
        <xdr:cNvSpPr txBox="1"/>
      </xdr:nvSpPr>
      <xdr:spPr>
        <a:xfrm>
          <a:off x="863111" y="169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2" name="直線コネクタ 281"/>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3"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4" name="直線コネクタ 283"/>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5"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6" name="直線コネクタ 285"/>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47044</xdr:rowOff>
    </xdr:from>
    <xdr:to>
      <xdr:col>55</xdr:col>
      <xdr:colOff>0</xdr:colOff>
      <xdr:row>37</xdr:row>
      <xdr:rowOff>144167</xdr:rowOff>
    </xdr:to>
    <xdr:cxnSp macro="">
      <xdr:nvCxnSpPr>
        <xdr:cNvPr id="287" name="直線コネクタ 286"/>
        <xdr:cNvCxnSpPr/>
      </xdr:nvCxnSpPr>
      <xdr:spPr>
        <a:xfrm flipV="1">
          <a:off x="9639300" y="6047794"/>
          <a:ext cx="838200" cy="4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8"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9" name="フローチャート: 判断 288"/>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144167</xdr:rowOff>
    </xdr:from>
    <xdr:to>
      <xdr:col>50</xdr:col>
      <xdr:colOff>114300</xdr:colOff>
      <xdr:row>38</xdr:row>
      <xdr:rowOff>37694</xdr:rowOff>
    </xdr:to>
    <xdr:cxnSp macro="">
      <xdr:nvCxnSpPr>
        <xdr:cNvPr id="290" name="直線コネクタ 289"/>
        <xdr:cNvCxnSpPr/>
      </xdr:nvCxnSpPr>
      <xdr:spPr>
        <a:xfrm flipV="1">
          <a:off x="8750300" y="6487817"/>
          <a:ext cx="889000" cy="6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91" name="フローチャート: 判断 290"/>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2" name="テキスト ボックス 291"/>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37694</xdr:rowOff>
    </xdr:from>
    <xdr:to>
      <xdr:col>45</xdr:col>
      <xdr:colOff>177800</xdr:colOff>
      <xdr:row>38</xdr:row>
      <xdr:rowOff>43652</xdr:rowOff>
    </xdr:to>
    <xdr:cxnSp macro="">
      <xdr:nvCxnSpPr>
        <xdr:cNvPr id="293" name="直線コネクタ 292"/>
        <xdr:cNvCxnSpPr/>
      </xdr:nvCxnSpPr>
      <xdr:spPr>
        <a:xfrm flipV="1">
          <a:off x="7861300" y="6552794"/>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4" name="フローチャート: 判断 293"/>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5" name="テキスト ボックス 294"/>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43652</xdr:rowOff>
    </xdr:from>
    <xdr:to>
      <xdr:col>41</xdr:col>
      <xdr:colOff>50800</xdr:colOff>
      <xdr:row>38</xdr:row>
      <xdr:rowOff>46710</xdr:rowOff>
    </xdr:to>
    <xdr:cxnSp macro="">
      <xdr:nvCxnSpPr>
        <xdr:cNvPr id="296" name="直線コネクタ 295"/>
        <xdr:cNvCxnSpPr/>
      </xdr:nvCxnSpPr>
      <xdr:spPr>
        <a:xfrm flipV="1">
          <a:off x="6972300" y="6558752"/>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7" name="フローチャート: 判断 296"/>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8" name="テキスト ボックス 297"/>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9" name="フローチャート: 判断 298"/>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300" name="テキスト ボックス 299"/>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167694</xdr:rowOff>
    </xdr:from>
    <xdr:to>
      <xdr:col>55</xdr:col>
      <xdr:colOff>50800</xdr:colOff>
      <xdr:row>35</xdr:row>
      <xdr:rowOff>97844</xdr:rowOff>
    </xdr:to>
    <xdr:sp macro="" textlink="">
      <xdr:nvSpPr>
        <xdr:cNvPr id="306" name="楕円 305"/>
        <xdr:cNvSpPr/>
      </xdr:nvSpPr>
      <xdr:spPr>
        <a:xfrm>
          <a:off x="10426700" y="59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82621</xdr:rowOff>
    </xdr:from>
    <xdr:ext cx="599010" cy="259045"/>
    <xdr:sp macro="" textlink="">
      <xdr:nvSpPr>
        <xdr:cNvPr id="307" name="補助費等該当値テキスト"/>
        <xdr:cNvSpPr txBox="1"/>
      </xdr:nvSpPr>
      <xdr:spPr>
        <a:xfrm>
          <a:off x="10528300" y="591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93367</xdr:rowOff>
    </xdr:from>
    <xdr:to>
      <xdr:col>50</xdr:col>
      <xdr:colOff>165100</xdr:colOff>
      <xdr:row>38</xdr:row>
      <xdr:rowOff>23516</xdr:rowOff>
    </xdr:to>
    <xdr:sp macro="" textlink="">
      <xdr:nvSpPr>
        <xdr:cNvPr id="308" name="楕円 307"/>
        <xdr:cNvSpPr/>
      </xdr:nvSpPr>
      <xdr:spPr>
        <a:xfrm>
          <a:off x="9588500" y="6437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14644</xdr:rowOff>
    </xdr:from>
    <xdr:ext cx="534377" cy="259045"/>
    <xdr:sp macro="" textlink="">
      <xdr:nvSpPr>
        <xdr:cNvPr id="309" name="テキスト ボックス 308"/>
        <xdr:cNvSpPr txBox="1"/>
      </xdr:nvSpPr>
      <xdr:spPr>
        <a:xfrm>
          <a:off x="9372111" y="652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158344</xdr:rowOff>
    </xdr:from>
    <xdr:to>
      <xdr:col>46</xdr:col>
      <xdr:colOff>38100</xdr:colOff>
      <xdr:row>38</xdr:row>
      <xdr:rowOff>88494</xdr:rowOff>
    </xdr:to>
    <xdr:sp macro="" textlink="">
      <xdr:nvSpPr>
        <xdr:cNvPr id="310" name="楕円 309"/>
        <xdr:cNvSpPr/>
      </xdr:nvSpPr>
      <xdr:spPr>
        <a:xfrm>
          <a:off x="8699500" y="65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79621</xdr:rowOff>
    </xdr:from>
    <xdr:ext cx="534377" cy="259045"/>
    <xdr:sp macro="" textlink="">
      <xdr:nvSpPr>
        <xdr:cNvPr id="311" name="テキスト ボックス 310"/>
        <xdr:cNvSpPr txBox="1"/>
      </xdr:nvSpPr>
      <xdr:spPr>
        <a:xfrm>
          <a:off x="8483111" y="65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164302</xdr:rowOff>
    </xdr:from>
    <xdr:to>
      <xdr:col>41</xdr:col>
      <xdr:colOff>101600</xdr:colOff>
      <xdr:row>38</xdr:row>
      <xdr:rowOff>94452</xdr:rowOff>
    </xdr:to>
    <xdr:sp macro="" textlink="">
      <xdr:nvSpPr>
        <xdr:cNvPr id="312" name="楕円 311"/>
        <xdr:cNvSpPr/>
      </xdr:nvSpPr>
      <xdr:spPr>
        <a:xfrm>
          <a:off x="7810500" y="65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85579</xdr:rowOff>
    </xdr:from>
    <xdr:ext cx="534377" cy="259045"/>
    <xdr:sp macro="" textlink="">
      <xdr:nvSpPr>
        <xdr:cNvPr id="313" name="テキスト ボックス 312"/>
        <xdr:cNvSpPr txBox="1"/>
      </xdr:nvSpPr>
      <xdr:spPr>
        <a:xfrm>
          <a:off x="7594111" y="66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167360</xdr:rowOff>
    </xdr:from>
    <xdr:to>
      <xdr:col>36</xdr:col>
      <xdr:colOff>165100</xdr:colOff>
      <xdr:row>38</xdr:row>
      <xdr:rowOff>97510</xdr:rowOff>
    </xdr:to>
    <xdr:sp macro="" textlink="">
      <xdr:nvSpPr>
        <xdr:cNvPr id="314" name="楕円 313"/>
        <xdr:cNvSpPr/>
      </xdr:nvSpPr>
      <xdr:spPr>
        <a:xfrm>
          <a:off x="6921500" y="65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88637</xdr:rowOff>
    </xdr:from>
    <xdr:ext cx="534377" cy="259045"/>
    <xdr:sp macro="" textlink="">
      <xdr:nvSpPr>
        <xdr:cNvPr id="315" name="テキスト ボックス 314"/>
        <xdr:cNvSpPr txBox="1"/>
      </xdr:nvSpPr>
      <xdr:spPr>
        <a:xfrm>
          <a:off x="6705111" y="66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9" name="直線コネクタ 338"/>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40"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41" name="直線コネクタ 340"/>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2"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3" name="直線コネクタ 342"/>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34595</xdr:rowOff>
    </xdr:from>
    <xdr:to>
      <xdr:col>55</xdr:col>
      <xdr:colOff>0</xdr:colOff>
      <xdr:row>57</xdr:row>
      <xdr:rowOff>38443</xdr:rowOff>
    </xdr:to>
    <xdr:cxnSp macro="">
      <xdr:nvCxnSpPr>
        <xdr:cNvPr id="344" name="直線コネクタ 343"/>
        <xdr:cNvCxnSpPr/>
      </xdr:nvCxnSpPr>
      <xdr:spPr>
        <a:xfrm>
          <a:off x="9639300" y="9807245"/>
          <a:ext cx="8382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5"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6" name="フローチャート: 判断 345"/>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34595</xdr:rowOff>
    </xdr:from>
    <xdr:to>
      <xdr:col>50</xdr:col>
      <xdr:colOff>114300</xdr:colOff>
      <xdr:row>57</xdr:row>
      <xdr:rowOff>53086</xdr:rowOff>
    </xdr:to>
    <xdr:cxnSp macro="">
      <xdr:nvCxnSpPr>
        <xdr:cNvPr id="347" name="直線コネクタ 346"/>
        <xdr:cNvCxnSpPr/>
      </xdr:nvCxnSpPr>
      <xdr:spPr>
        <a:xfrm flipV="1">
          <a:off x="8750300" y="9807245"/>
          <a:ext cx="889000" cy="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8" name="フローチャート: 判断 347"/>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9" name="テキスト ボックス 348"/>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53086</xdr:rowOff>
    </xdr:from>
    <xdr:to>
      <xdr:col>45</xdr:col>
      <xdr:colOff>177800</xdr:colOff>
      <xdr:row>57</xdr:row>
      <xdr:rowOff>133528</xdr:rowOff>
    </xdr:to>
    <xdr:cxnSp macro="">
      <xdr:nvCxnSpPr>
        <xdr:cNvPr id="350" name="直線コネクタ 349"/>
        <xdr:cNvCxnSpPr/>
      </xdr:nvCxnSpPr>
      <xdr:spPr>
        <a:xfrm flipV="1">
          <a:off x="7861300" y="9825736"/>
          <a:ext cx="889000" cy="8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51" name="フローチャート: 判断 350"/>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2" name="テキスト ボックス 351"/>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100520</xdr:rowOff>
    </xdr:from>
    <xdr:to>
      <xdr:col>41</xdr:col>
      <xdr:colOff>50800</xdr:colOff>
      <xdr:row>57</xdr:row>
      <xdr:rowOff>133528</xdr:rowOff>
    </xdr:to>
    <xdr:cxnSp macro="">
      <xdr:nvCxnSpPr>
        <xdr:cNvPr id="353" name="直線コネクタ 352"/>
        <xdr:cNvCxnSpPr/>
      </xdr:nvCxnSpPr>
      <xdr:spPr>
        <a:xfrm>
          <a:off x="6972300" y="9873170"/>
          <a:ext cx="889000" cy="3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4" name="フローチャート: 判断 353"/>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5" name="テキスト ボックス 354"/>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6" name="フローチャート: 判断 355"/>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7" name="テキスト ボックス 356"/>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159093</xdr:rowOff>
    </xdr:from>
    <xdr:to>
      <xdr:col>55</xdr:col>
      <xdr:colOff>50800</xdr:colOff>
      <xdr:row>57</xdr:row>
      <xdr:rowOff>89243</xdr:rowOff>
    </xdr:to>
    <xdr:sp macro="" textlink="">
      <xdr:nvSpPr>
        <xdr:cNvPr id="363" name="楕円 362"/>
        <xdr:cNvSpPr/>
      </xdr:nvSpPr>
      <xdr:spPr>
        <a:xfrm>
          <a:off x="10426700" y="97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137520</xdr:rowOff>
    </xdr:from>
    <xdr:ext cx="534377" cy="259045"/>
    <xdr:sp macro="" textlink="">
      <xdr:nvSpPr>
        <xdr:cNvPr id="364" name="普通建設事業費該当値テキスト"/>
        <xdr:cNvSpPr txBox="1"/>
      </xdr:nvSpPr>
      <xdr:spPr>
        <a:xfrm>
          <a:off x="10528300" y="97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155245</xdr:rowOff>
    </xdr:from>
    <xdr:to>
      <xdr:col>50</xdr:col>
      <xdr:colOff>165100</xdr:colOff>
      <xdr:row>57</xdr:row>
      <xdr:rowOff>85395</xdr:rowOff>
    </xdr:to>
    <xdr:sp macro="" textlink="">
      <xdr:nvSpPr>
        <xdr:cNvPr id="365" name="楕円 364"/>
        <xdr:cNvSpPr/>
      </xdr:nvSpPr>
      <xdr:spPr>
        <a:xfrm>
          <a:off x="9588500" y="97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76522</xdr:rowOff>
    </xdr:from>
    <xdr:ext cx="534377" cy="259045"/>
    <xdr:sp macro="" textlink="">
      <xdr:nvSpPr>
        <xdr:cNvPr id="366" name="テキスト ボックス 365"/>
        <xdr:cNvSpPr txBox="1"/>
      </xdr:nvSpPr>
      <xdr:spPr>
        <a:xfrm>
          <a:off x="9372111" y="984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2286</xdr:rowOff>
    </xdr:from>
    <xdr:to>
      <xdr:col>46</xdr:col>
      <xdr:colOff>38100</xdr:colOff>
      <xdr:row>57</xdr:row>
      <xdr:rowOff>103886</xdr:rowOff>
    </xdr:to>
    <xdr:sp macro="" textlink="">
      <xdr:nvSpPr>
        <xdr:cNvPr id="367" name="楕円 366"/>
        <xdr:cNvSpPr/>
      </xdr:nvSpPr>
      <xdr:spPr>
        <a:xfrm>
          <a:off x="8699500" y="97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95013</xdr:rowOff>
    </xdr:from>
    <xdr:ext cx="534377" cy="259045"/>
    <xdr:sp macro="" textlink="">
      <xdr:nvSpPr>
        <xdr:cNvPr id="368" name="テキスト ボックス 367"/>
        <xdr:cNvSpPr txBox="1"/>
      </xdr:nvSpPr>
      <xdr:spPr>
        <a:xfrm>
          <a:off x="8483111" y="98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82728</xdr:rowOff>
    </xdr:from>
    <xdr:to>
      <xdr:col>41</xdr:col>
      <xdr:colOff>101600</xdr:colOff>
      <xdr:row>58</xdr:row>
      <xdr:rowOff>12878</xdr:rowOff>
    </xdr:to>
    <xdr:sp macro="" textlink="">
      <xdr:nvSpPr>
        <xdr:cNvPr id="369" name="楕円 368"/>
        <xdr:cNvSpPr/>
      </xdr:nvSpPr>
      <xdr:spPr>
        <a:xfrm>
          <a:off x="7810500" y="985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4005</xdr:rowOff>
    </xdr:from>
    <xdr:ext cx="534377" cy="259045"/>
    <xdr:sp macro="" textlink="">
      <xdr:nvSpPr>
        <xdr:cNvPr id="370" name="テキスト ボックス 369"/>
        <xdr:cNvSpPr txBox="1"/>
      </xdr:nvSpPr>
      <xdr:spPr>
        <a:xfrm>
          <a:off x="7594111" y="99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49720</xdr:rowOff>
    </xdr:from>
    <xdr:to>
      <xdr:col>36</xdr:col>
      <xdr:colOff>165100</xdr:colOff>
      <xdr:row>57</xdr:row>
      <xdr:rowOff>151320</xdr:rowOff>
    </xdr:to>
    <xdr:sp macro="" textlink="">
      <xdr:nvSpPr>
        <xdr:cNvPr id="371" name="楕円 370"/>
        <xdr:cNvSpPr/>
      </xdr:nvSpPr>
      <xdr:spPr>
        <a:xfrm>
          <a:off x="6921500" y="98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142447</xdr:rowOff>
    </xdr:from>
    <xdr:ext cx="534377" cy="259045"/>
    <xdr:sp macro="" textlink="">
      <xdr:nvSpPr>
        <xdr:cNvPr id="372" name="テキスト ボックス 371"/>
        <xdr:cNvSpPr txBox="1"/>
      </xdr:nvSpPr>
      <xdr:spPr>
        <a:xfrm>
          <a:off x="6705111" y="99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6" name="直線コネクタ 395"/>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9"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400" name="直線コネクタ 399"/>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49594</xdr:rowOff>
    </xdr:from>
    <xdr:to>
      <xdr:col>55</xdr:col>
      <xdr:colOff>0</xdr:colOff>
      <xdr:row>78</xdr:row>
      <xdr:rowOff>158198</xdr:rowOff>
    </xdr:to>
    <xdr:cxnSp macro="">
      <xdr:nvCxnSpPr>
        <xdr:cNvPr id="401" name="直線コネクタ 400"/>
        <xdr:cNvCxnSpPr/>
      </xdr:nvCxnSpPr>
      <xdr:spPr>
        <a:xfrm>
          <a:off x="9639300" y="13422694"/>
          <a:ext cx="838200" cy="10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2"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3" name="フローチャート: 判断 402"/>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49594</xdr:rowOff>
    </xdr:from>
    <xdr:to>
      <xdr:col>50</xdr:col>
      <xdr:colOff>114300</xdr:colOff>
      <xdr:row>79</xdr:row>
      <xdr:rowOff>3663</xdr:rowOff>
    </xdr:to>
    <xdr:cxnSp macro="">
      <xdr:nvCxnSpPr>
        <xdr:cNvPr id="404" name="直線コネクタ 403"/>
        <xdr:cNvCxnSpPr/>
      </xdr:nvCxnSpPr>
      <xdr:spPr>
        <a:xfrm flipV="1">
          <a:off x="8750300" y="13422694"/>
          <a:ext cx="889000" cy="12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5" name="フローチャート: 判断 404"/>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6" name="テキスト ボックス 405"/>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143300</xdr:rowOff>
    </xdr:from>
    <xdr:to>
      <xdr:col>45</xdr:col>
      <xdr:colOff>177800</xdr:colOff>
      <xdr:row>79</xdr:row>
      <xdr:rowOff>3663</xdr:rowOff>
    </xdr:to>
    <xdr:cxnSp macro="">
      <xdr:nvCxnSpPr>
        <xdr:cNvPr id="407" name="直線コネクタ 406"/>
        <xdr:cNvCxnSpPr/>
      </xdr:nvCxnSpPr>
      <xdr:spPr>
        <a:xfrm>
          <a:off x="7861300" y="13516400"/>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8" name="フローチャート: 判断 407"/>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9" name="テキスト ボックス 408"/>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23552</xdr:rowOff>
    </xdr:from>
    <xdr:to>
      <xdr:col>41</xdr:col>
      <xdr:colOff>50800</xdr:colOff>
      <xdr:row>78</xdr:row>
      <xdr:rowOff>143300</xdr:rowOff>
    </xdr:to>
    <xdr:cxnSp macro="">
      <xdr:nvCxnSpPr>
        <xdr:cNvPr id="410" name="直線コネクタ 409"/>
        <xdr:cNvCxnSpPr/>
      </xdr:nvCxnSpPr>
      <xdr:spPr>
        <a:xfrm>
          <a:off x="6972300" y="13396652"/>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11" name="フローチャート: 判断 410"/>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2" name="テキスト ボックス 411"/>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3" name="フローチャート: 判断 412"/>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4" name="テキスト ボックス 413"/>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107398</xdr:rowOff>
    </xdr:from>
    <xdr:to>
      <xdr:col>55</xdr:col>
      <xdr:colOff>50800</xdr:colOff>
      <xdr:row>79</xdr:row>
      <xdr:rowOff>37548</xdr:rowOff>
    </xdr:to>
    <xdr:sp macro="" textlink="">
      <xdr:nvSpPr>
        <xdr:cNvPr id="420" name="楕円 419"/>
        <xdr:cNvSpPr/>
      </xdr:nvSpPr>
      <xdr:spPr>
        <a:xfrm>
          <a:off x="10426700" y="134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22325</xdr:rowOff>
    </xdr:from>
    <xdr:ext cx="469744" cy="259045"/>
    <xdr:sp macro="" textlink="">
      <xdr:nvSpPr>
        <xdr:cNvPr id="421" name="普通建設事業費 （ うち新規整備　）該当値テキスト"/>
        <xdr:cNvSpPr txBox="1"/>
      </xdr:nvSpPr>
      <xdr:spPr>
        <a:xfrm>
          <a:off x="10528300" y="133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170244</xdr:rowOff>
    </xdr:from>
    <xdr:to>
      <xdr:col>50</xdr:col>
      <xdr:colOff>165100</xdr:colOff>
      <xdr:row>78</xdr:row>
      <xdr:rowOff>100394</xdr:rowOff>
    </xdr:to>
    <xdr:sp macro="" textlink="">
      <xdr:nvSpPr>
        <xdr:cNvPr id="422" name="楕円 421"/>
        <xdr:cNvSpPr/>
      </xdr:nvSpPr>
      <xdr:spPr>
        <a:xfrm>
          <a:off x="9588500" y="133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91521</xdr:rowOff>
    </xdr:from>
    <xdr:ext cx="469744" cy="259045"/>
    <xdr:sp macro="" textlink="">
      <xdr:nvSpPr>
        <xdr:cNvPr id="423" name="テキスト ボックス 422"/>
        <xdr:cNvSpPr txBox="1"/>
      </xdr:nvSpPr>
      <xdr:spPr>
        <a:xfrm>
          <a:off x="9404428" y="134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124313</xdr:rowOff>
    </xdr:from>
    <xdr:to>
      <xdr:col>46</xdr:col>
      <xdr:colOff>38100</xdr:colOff>
      <xdr:row>79</xdr:row>
      <xdr:rowOff>54463</xdr:rowOff>
    </xdr:to>
    <xdr:sp macro="" textlink="">
      <xdr:nvSpPr>
        <xdr:cNvPr id="424" name="楕円 423"/>
        <xdr:cNvSpPr/>
      </xdr:nvSpPr>
      <xdr:spPr>
        <a:xfrm>
          <a:off x="8699500" y="134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45590</xdr:rowOff>
    </xdr:from>
    <xdr:ext cx="469744" cy="259045"/>
    <xdr:sp macro="" textlink="">
      <xdr:nvSpPr>
        <xdr:cNvPr id="425" name="テキスト ボックス 424"/>
        <xdr:cNvSpPr txBox="1"/>
      </xdr:nvSpPr>
      <xdr:spPr>
        <a:xfrm>
          <a:off x="8515428" y="135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92500</xdr:rowOff>
    </xdr:from>
    <xdr:to>
      <xdr:col>41</xdr:col>
      <xdr:colOff>101600</xdr:colOff>
      <xdr:row>79</xdr:row>
      <xdr:rowOff>22650</xdr:rowOff>
    </xdr:to>
    <xdr:sp macro="" textlink="">
      <xdr:nvSpPr>
        <xdr:cNvPr id="426" name="楕円 425"/>
        <xdr:cNvSpPr/>
      </xdr:nvSpPr>
      <xdr:spPr>
        <a:xfrm>
          <a:off x="7810500" y="134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13777</xdr:rowOff>
    </xdr:from>
    <xdr:ext cx="469744" cy="259045"/>
    <xdr:sp macro="" textlink="">
      <xdr:nvSpPr>
        <xdr:cNvPr id="427" name="テキスト ボックス 426"/>
        <xdr:cNvSpPr txBox="1"/>
      </xdr:nvSpPr>
      <xdr:spPr>
        <a:xfrm>
          <a:off x="7626428" y="135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144202</xdr:rowOff>
    </xdr:from>
    <xdr:to>
      <xdr:col>36</xdr:col>
      <xdr:colOff>165100</xdr:colOff>
      <xdr:row>78</xdr:row>
      <xdr:rowOff>74352</xdr:rowOff>
    </xdr:to>
    <xdr:sp macro="" textlink="">
      <xdr:nvSpPr>
        <xdr:cNvPr id="428" name="楕円 427"/>
        <xdr:cNvSpPr/>
      </xdr:nvSpPr>
      <xdr:spPr>
        <a:xfrm>
          <a:off x="6921500" y="1334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65479</xdr:rowOff>
    </xdr:from>
    <xdr:ext cx="534377" cy="259045"/>
    <xdr:sp macro="" textlink="">
      <xdr:nvSpPr>
        <xdr:cNvPr id="429" name="テキスト ボックス 428"/>
        <xdr:cNvSpPr txBox="1"/>
      </xdr:nvSpPr>
      <xdr:spPr>
        <a:xfrm>
          <a:off x="6705111" y="1343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3" name="直線コネクタ 452"/>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4"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5" name="直線コネクタ 454"/>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6"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7" name="直線コネクタ 456"/>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121920</xdr:rowOff>
    </xdr:from>
    <xdr:to>
      <xdr:col>55</xdr:col>
      <xdr:colOff>0</xdr:colOff>
      <xdr:row>98</xdr:row>
      <xdr:rowOff>6655</xdr:rowOff>
    </xdr:to>
    <xdr:cxnSp macro="">
      <xdr:nvCxnSpPr>
        <xdr:cNvPr id="458" name="直線コネクタ 457"/>
        <xdr:cNvCxnSpPr/>
      </xdr:nvCxnSpPr>
      <xdr:spPr>
        <a:xfrm flipV="1">
          <a:off x="9639300" y="16752570"/>
          <a:ext cx="838200" cy="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9"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60" name="フローチャート: 判断 459"/>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123825</xdr:rowOff>
    </xdr:from>
    <xdr:to>
      <xdr:col>50</xdr:col>
      <xdr:colOff>114300</xdr:colOff>
      <xdr:row>98</xdr:row>
      <xdr:rowOff>6655</xdr:rowOff>
    </xdr:to>
    <xdr:cxnSp macro="">
      <xdr:nvCxnSpPr>
        <xdr:cNvPr id="461" name="直線コネクタ 460"/>
        <xdr:cNvCxnSpPr/>
      </xdr:nvCxnSpPr>
      <xdr:spPr>
        <a:xfrm>
          <a:off x="8750300" y="16754475"/>
          <a:ext cx="889000" cy="5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2" name="フローチャート: 判断 461"/>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3" name="テキスト ボックス 462"/>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123825</xdr:rowOff>
    </xdr:from>
    <xdr:to>
      <xdr:col>45</xdr:col>
      <xdr:colOff>177800</xdr:colOff>
      <xdr:row>98</xdr:row>
      <xdr:rowOff>36906</xdr:rowOff>
    </xdr:to>
    <xdr:cxnSp macro="">
      <xdr:nvCxnSpPr>
        <xdr:cNvPr id="464" name="直線コネクタ 463"/>
        <xdr:cNvCxnSpPr/>
      </xdr:nvCxnSpPr>
      <xdr:spPr>
        <a:xfrm flipV="1">
          <a:off x="7861300" y="16754475"/>
          <a:ext cx="889000" cy="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5" name="フローチャート: 判断 464"/>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6" name="テキスト ボックス 465"/>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36906</xdr:rowOff>
    </xdr:from>
    <xdr:to>
      <xdr:col>41</xdr:col>
      <xdr:colOff>50800</xdr:colOff>
      <xdr:row>98</xdr:row>
      <xdr:rowOff>71335</xdr:rowOff>
    </xdr:to>
    <xdr:cxnSp macro="">
      <xdr:nvCxnSpPr>
        <xdr:cNvPr id="467" name="直線コネクタ 466"/>
        <xdr:cNvCxnSpPr/>
      </xdr:nvCxnSpPr>
      <xdr:spPr>
        <a:xfrm flipV="1">
          <a:off x="6972300" y="16839006"/>
          <a:ext cx="889000" cy="3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8" name="フローチャート: 判断 467"/>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9" name="テキスト ボックス 468"/>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70" name="フローチャート: 判断 469"/>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71" name="テキスト ボックス 470"/>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71120</xdr:rowOff>
    </xdr:from>
    <xdr:to>
      <xdr:col>55</xdr:col>
      <xdr:colOff>50800</xdr:colOff>
      <xdr:row>98</xdr:row>
      <xdr:rowOff>1270</xdr:rowOff>
    </xdr:to>
    <xdr:sp macro="" textlink="">
      <xdr:nvSpPr>
        <xdr:cNvPr id="477" name="楕円 476"/>
        <xdr:cNvSpPr/>
      </xdr:nvSpPr>
      <xdr:spPr>
        <a:xfrm>
          <a:off x="104267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49547</xdr:rowOff>
    </xdr:from>
    <xdr:ext cx="534377" cy="259045"/>
    <xdr:sp macro="" textlink="">
      <xdr:nvSpPr>
        <xdr:cNvPr id="478" name="普通建設事業費 （ うち更新整備　）該当値テキスト"/>
        <xdr:cNvSpPr txBox="1"/>
      </xdr:nvSpPr>
      <xdr:spPr>
        <a:xfrm>
          <a:off x="10528300" y="166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127305</xdr:rowOff>
    </xdr:from>
    <xdr:to>
      <xdr:col>50</xdr:col>
      <xdr:colOff>165100</xdr:colOff>
      <xdr:row>98</xdr:row>
      <xdr:rowOff>57455</xdr:rowOff>
    </xdr:to>
    <xdr:sp macro="" textlink="">
      <xdr:nvSpPr>
        <xdr:cNvPr id="479" name="楕円 478"/>
        <xdr:cNvSpPr/>
      </xdr:nvSpPr>
      <xdr:spPr>
        <a:xfrm>
          <a:off x="9588500" y="167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48582</xdr:rowOff>
    </xdr:from>
    <xdr:ext cx="534377" cy="259045"/>
    <xdr:sp macro="" textlink="">
      <xdr:nvSpPr>
        <xdr:cNvPr id="480" name="テキスト ボックス 479"/>
        <xdr:cNvSpPr txBox="1"/>
      </xdr:nvSpPr>
      <xdr:spPr>
        <a:xfrm>
          <a:off x="9372111" y="168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73025</xdr:rowOff>
    </xdr:from>
    <xdr:to>
      <xdr:col>46</xdr:col>
      <xdr:colOff>38100</xdr:colOff>
      <xdr:row>98</xdr:row>
      <xdr:rowOff>3175</xdr:rowOff>
    </xdr:to>
    <xdr:sp macro="" textlink="">
      <xdr:nvSpPr>
        <xdr:cNvPr id="481" name="楕円 480"/>
        <xdr:cNvSpPr/>
      </xdr:nvSpPr>
      <xdr:spPr>
        <a:xfrm>
          <a:off x="86995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165752</xdr:rowOff>
    </xdr:from>
    <xdr:ext cx="534377" cy="259045"/>
    <xdr:sp macro="" textlink="">
      <xdr:nvSpPr>
        <xdr:cNvPr id="482" name="テキスト ボックス 481"/>
        <xdr:cNvSpPr txBox="1"/>
      </xdr:nvSpPr>
      <xdr:spPr>
        <a:xfrm>
          <a:off x="8483111" y="1679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157556</xdr:rowOff>
    </xdr:from>
    <xdr:to>
      <xdr:col>41</xdr:col>
      <xdr:colOff>101600</xdr:colOff>
      <xdr:row>98</xdr:row>
      <xdr:rowOff>87706</xdr:rowOff>
    </xdr:to>
    <xdr:sp macro="" textlink="">
      <xdr:nvSpPr>
        <xdr:cNvPr id="483" name="楕円 482"/>
        <xdr:cNvSpPr/>
      </xdr:nvSpPr>
      <xdr:spPr>
        <a:xfrm>
          <a:off x="7810500" y="167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78833</xdr:rowOff>
    </xdr:from>
    <xdr:ext cx="534377" cy="259045"/>
    <xdr:sp macro="" textlink="">
      <xdr:nvSpPr>
        <xdr:cNvPr id="484" name="テキスト ボックス 483"/>
        <xdr:cNvSpPr txBox="1"/>
      </xdr:nvSpPr>
      <xdr:spPr>
        <a:xfrm>
          <a:off x="7594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20535</xdr:rowOff>
    </xdr:from>
    <xdr:to>
      <xdr:col>36</xdr:col>
      <xdr:colOff>165100</xdr:colOff>
      <xdr:row>98</xdr:row>
      <xdr:rowOff>122135</xdr:rowOff>
    </xdr:to>
    <xdr:sp macro="" textlink="">
      <xdr:nvSpPr>
        <xdr:cNvPr id="485" name="楕円 484"/>
        <xdr:cNvSpPr/>
      </xdr:nvSpPr>
      <xdr:spPr>
        <a:xfrm>
          <a:off x="6921500" y="1682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113262</xdr:rowOff>
    </xdr:from>
    <xdr:ext cx="534377" cy="259045"/>
    <xdr:sp macro="" textlink="">
      <xdr:nvSpPr>
        <xdr:cNvPr id="486" name="テキスト ボックス 485"/>
        <xdr:cNvSpPr txBox="1"/>
      </xdr:nvSpPr>
      <xdr:spPr>
        <a:xfrm>
          <a:off x="6705111" y="1691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2" name="テキスト ボックス 50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6" name="直線コネクタ 505"/>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9"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10" name="直線コネクタ 509"/>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1" name="直線コネクタ 51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2"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3" name="フローチャート: 判断 512"/>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4" name="直線コネクタ 513"/>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5" name="フローチャート: 判断 514"/>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6" name="テキスト ボックス 515"/>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7" name="直線コネクタ 51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8" name="フローチャート: 判断 517"/>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9" name="テキスト ボックス 518"/>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0" name="直線コネクタ 51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21" name="フローチャート: 判断 520"/>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2" name="テキスト ボックス 521"/>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3" name="フローチャート: 判断 522"/>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4" name="テキスト ボックス 523"/>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0" name="楕円 52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31" name="災害復旧事業費該当値テキスト"/>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2" name="楕円 53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3" name="テキスト ボックス 53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4" name="楕円 53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5" name="テキスト ボックス 53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6" name="楕円 53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7" name="テキスト ボックス 53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8" name="楕円 53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9" name="テキスト ボックス 53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4" name="直線コネクタ 613"/>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5"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6" name="直線コネクタ 615"/>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7"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8" name="直線コネクタ 617"/>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54220</xdr:rowOff>
    </xdr:from>
    <xdr:to>
      <xdr:col>85</xdr:col>
      <xdr:colOff>127000</xdr:colOff>
      <xdr:row>77</xdr:row>
      <xdr:rowOff>62286</xdr:rowOff>
    </xdr:to>
    <xdr:cxnSp macro="">
      <xdr:nvCxnSpPr>
        <xdr:cNvPr id="619" name="直線コネクタ 618"/>
        <xdr:cNvCxnSpPr/>
      </xdr:nvCxnSpPr>
      <xdr:spPr>
        <a:xfrm>
          <a:off x="15481300" y="13255870"/>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20"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21" name="フローチャート: 判断 620"/>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31572</xdr:rowOff>
    </xdr:from>
    <xdr:to>
      <xdr:col>81</xdr:col>
      <xdr:colOff>50800</xdr:colOff>
      <xdr:row>77</xdr:row>
      <xdr:rowOff>54220</xdr:rowOff>
    </xdr:to>
    <xdr:cxnSp macro="">
      <xdr:nvCxnSpPr>
        <xdr:cNvPr id="622" name="直線コネクタ 621"/>
        <xdr:cNvCxnSpPr/>
      </xdr:nvCxnSpPr>
      <xdr:spPr>
        <a:xfrm>
          <a:off x="14592300" y="13233222"/>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3" name="フローチャート: 判断 622"/>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4" name="テキスト ボックス 623"/>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26543</xdr:rowOff>
    </xdr:from>
    <xdr:to>
      <xdr:col>76</xdr:col>
      <xdr:colOff>114300</xdr:colOff>
      <xdr:row>77</xdr:row>
      <xdr:rowOff>31572</xdr:rowOff>
    </xdr:to>
    <xdr:cxnSp macro="">
      <xdr:nvCxnSpPr>
        <xdr:cNvPr id="625" name="直線コネクタ 624"/>
        <xdr:cNvCxnSpPr/>
      </xdr:nvCxnSpPr>
      <xdr:spPr>
        <a:xfrm>
          <a:off x="13703300" y="1322819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6" name="フローチャート: 判断 625"/>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7" name="テキスト ボックス 626"/>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26543</xdr:rowOff>
    </xdr:from>
    <xdr:to>
      <xdr:col>71</xdr:col>
      <xdr:colOff>177800</xdr:colOff>
      <xdr:row>77</xdr:row>
      <xdr:rowOff>31914</xdr:rowOff>
    </xdr:to>
    <xdr:cxnSp macro="">
      <xdr:nvCxnSpPr>
        <xdr:cNvPr id="628" name="直線コネクタ 627"/>
        <xdr:cNvCxnSpPr/>
      </xdr:nvCxnSpPr>
      <xdr:spPr>
        <a:xfrm flipV="1">
          <a:off x="12814300" y="13228193"/>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9" name="フローチャート: 判断 628"/>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30" name="テキスト ボックス 629"/>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31" name="フローチャート: 判断 630"/>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2" name="テキスト ボックス 631"/>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11486</xdr:rowOff>
    </xdr:from>
    <xdr:to>
      <xdr:col>85</xdr:col>
      <xdr:colOff>177800</xdr:colOff>
      <xdr:row>77</xdr:row>
      <xdr:rowOff>113086</xdr:rowOff>
    </xdr:to>
    <xdr:sp macro="" textlink="">
      <xdr:nvSpPr>
        <xdr:cNvPr id="638" name="楕円 637"/>
        <xdr:cNvSpPr/>
      </xdr:nvSpPr>
      <xdr:spPr>
        <a:xfrm>
          <a:off x="16268700" y="1321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161363</xdr:rowOff>
    </xdr:from>
    <xdr:ext cx="534377" cy="259045"/>
    <xdr:sp macro="" textlink="">
      <xdr:nvSpPr>
        <xdr:cNvPr id="639" name="公債費該当値テキスト"/>
        <xdr:cNvSpPr txBox="1"/>
      </xdr:nvSpPr>
      <xdr:spPr>
        <a:xfrm>
          <a:off x="16370300" y="13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3420</xdr:rowOff>
    </xdr:from>
    <xdr:to>
      <xdr:col>81</xdr:col>
      <xdr:colOff>101600</xdr:colOff>
      <xdr:row>77</xdr:row>
      <xdr:rowOff>105020</xdr:rowOff>
    </xdr:to>
    <xdr:sp macro="" textlink="">
      <xdr:nvSpPr>
        <xdr:cNvPr id="640" name="楕円 639"/>
        <xdr:cNvSpPr/>
      </xdr:nvSpPr>
      <xdr:spPr>
        <a:xfrm>
          <a:off x="15430500" y="1320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96147</xdr:rowOff>
    </xdr:from>
    <xdr:ext cx="534377" cy="259045"/>
    <xdr:sp macro="" textlink="">
      <xdr:nvSpPr>
        <xdr:cNvPr id="641" name="テキスト ボックス 640"/>
        <xdr:cNvSpPr txBox="1"/>
      </xdr:nvSpPr>
      <xdr:spPr>
        <a:xfrm>
          <a:off x="15214111" y="1329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152222</xdr:rowOff>
    </xdr:from>
    <xdr:to>
      <xdr:col>76</xdr:col>
      <xdr:colOff>165100</xdr:colOff>
      <xdr:row>77</xdr:row>
      <xdr:rowOff>82372</xdr:rowOff>
    </xdr:to>
    <xdr:sp macro="" textlink="">
      <xdr:nvSpPr>
        <xdr:cNvPr id="642" name="楕円 641"/>
        <xdr:cNvSpPr/>
      </xdr:nvSpPr>
      <xdr:spPr>
        <a:xfrm>
          <a:off x="14541500" y="131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73499</xdr:rowOff>
    </xdr:from>
    <xdr:ext cx="534377" cy="259045"/>
    <xdr:sp macro="" textlink="">
      <xdr:nvSpPr>
        <xdr:cNvPr id="643" name="テキスト ボックス 642"/>
        <xdr:cNvSpPr txBox="1"/>
      </xdr:nvSpPr>
      <xdr:spPr>
        <a:xfrm>
          <a:off x="14325111" y="132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147193</xdr:rowOff>
    </xdr:from>
    <xdr:to>
      <xdr:col>72</xdr:col>
      <xdr:colOff>38100</xdr:colOff>
      <xdr:row>77</xdr:row>
      <xdr:rowOff>77343</xdr:rowOff>
    </xdr:to>
    <xdr:sp macro="" textlink="">
      <xdr:nvSpPr>
        <xdr:cNvPr id="644" name="楕円 643"/>
        <xdr:cNvSpPr/>
      </xdr:nvSpPr>
      <xdr:spPr>
        <a:xfrm>
          <a:off x="13652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68470</xdr:rowOff>
    </xdr:from>
    <xdr:ext cx="534377" cy="259045"/>
    <xdr:sp macro="" textlink="">
      <xdr:nvSpPr>
        <xdr:cNvPr id="645" name="テキスト ボックス 644"/>
        <xdr:cNvSpPr txBox="1"/>
      </xdr:nvSpPr>
      <xdr:spPr>
        <a:xfrm>
          <a:off x="13436111" y="1327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152564</xdr:rowOff>
    </xdr:from>
    <xdr:to>
      <xdr:col>67</xdr:col>
      <xdr:colOff>101600</xdr:colOff>
      <xdr:row>77</xdr:row>
      <xdr:rowOff>82714</xdr:rowOff>
    </xdr:to>
    <xdr:sp macro="" textlink="">
      <xdr:nvSpPr>
        <xdr:cNvPr id="646" name="楕円 645"/>
        <xdr:cNvSpPr/>
      </xdr:nvSpPr>
      <xdr:spPr>
        <a:xfrm>
          <a:off x="12763500" y="1318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73841</xdr:rowOff>
    </xdr:from>
    <xdr:ext cx="534377" cy="259045"/>
    <xdr:sp macro="" textlink="">
      <xdr:nvSpPr>
        <xdr:cNvPr id="647" name="テキスト ボックス 646"/>
        <xdr:cNvSpPr txBox="1"/>
      </xdr:nvSpPr>
      <xdr:spPr>
        <a:xfrm>
          <a:off x="12547111" y="132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71" name="直線コネクタ 670"/>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2"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3" name="直線コネクタ 672"/>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4"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5" name="直線コネクタ 674"/>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136310</xdr:rowOff>
    </xdr:from>
    <xdr:to>
      <xdr:col>85</xdr:col>
      <xdr:colOff>127000</xdr:colOff>
      <xdr:row>98</xdr:row>
      <xdr:rowOff>12560</xdr:rowOff>
    </xdr:to>
    <xdr:cxnSp macro="">
      <xdr:nvCxnSpPr>
        <xdr:cNvPr id="676" name="直線コネクタ 675"/>
        <xdr:cNvCxnSpPr/>
      </xdr:nvCxnSpPr>
      <xdr:spPr>
        <a:xfrm flipV="1">
          <a:off x="15481300" y="16595510"/>
          <a:ext cx="838200" cy="2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23892</xdr:rowOff>
    </xdr:from>
    <xdr:ext cx="534377" cy="259045"/>
    <xdr:sp macro="" textlink="">
      <xdr:nvSpPr>
        <xdr:cNvPr id="677" name="積立金平均値テキスト"/>
        <xdr:cNvSpPr txBox="1"/>
      </xdr:nvSpPr>
      <xdr:spPr>
        <a:xfrm>
          <a:off x="16370300" y="1665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8" name="フローチャート: 判断 677"/>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12560</xdr:rowOff>
    </xdr:from>
    <xdr:to>
      <xdr:col>81</xdr:col>
      <xdr:colOff>50800</xdr:colOff>
      <xdr:row>98</xdr:row>
      <xdr:rowOff>12903</xdr:rowOff>
    </xdr:to>
    <xdr:cxnSp macro="">
      <xdr:nvCxnSpPr>
        <xdr:cNvPr id="679" name="直線コネクタ 678"/>
        <xdr:cNvCxnSpPr/>
      </xdr:nvCxnSpPr>
      <xdr:spPr>
        <a:xfrm flipV="1">
          <a:off x="14592300" y="16814660"/>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80" name="フローチャート: 判断 679"/>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81" name="テキスト ボックス 680"/>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153091</xdr:rowOff>
    </xdr:from>
    <xdr:to>
      <xdr:col>76</xdr:col>
      <xdr:colOff>114300</xdr:colOff>
      <xdr:row>98</xdr:row>
      <xdr:rowOff>12903</xdr:rowOff>
    </xdr:to>
    <xdr:cxnSp macro="">
      <xdr:nvCxnSpPr>
        <xdr:cNvPr id="682" name="直線コネクタ 681"/>
        <xdr:cNvCxnSpPr/>
      </xdr:nvCxnSpPr>
      <xdr:spPr>
        <a:xfrm>
          <a:off x="13703300" y="16783741"/>
          <a:ext cx="889000" cy="3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3" name="フローチャート: 判断 682"/>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4" name="テキスト ボックス 683"/>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153091</xdr:rowOff>
    </xdr:from>
    <xdr:to>
      <xdr:col>71</xdr:col>
      <xdr:colOff>177800</xdr:colOff>
      <xdr:row>97</xdr:row>
      <xdr:rowOff>153436</xdr:rowOff>
    </xdr:to>
    <xdr:cxnSp macro="">
      <xdr:nvCxnSpPr>
        <xdr:cNvPr id="685" name="直線コネクタ 684"/>
        <xdr:cNvCxnSpPr/>
      </xdr:nvCxnSpPr>
      <xdr:spPr>
        <a:xfrm flipV="1">
          <a:off x="12814300" y="16783741"/>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6" name="フローチャート: 判断 685"/>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68432</xdr:rowOff>
    </xdr:from>
    <xdr:ext cx="469744" cy="259045"/>
    <xdr:sp macro="" textlink="">
      <xdr:nvSpPr>
        <xdr:cNvPr id="687" name="テキスト ボックス 686"/>
        <xdr:cNvSpPr txBox="1"/>
      </xdr:nvSpPr>
      <xdr:spPr>
        <a:xfrm>
          <a:off x="13468428" y="168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8" name="フローチャート: 判断 687"/>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85444</xdr:rowOff>
    </xdr:from>
    <xdr:ext cx="469744" cy="259045"/>
    <xdr:sp macro="" textlink="">
      <xdr:nvSpPr>
        <xdr:cNvPr id="689" name="テキスト ボックス 688"/>
        <xdr:cNvSpPr txBox="1"/>
      </xdr:nvSpPr>
      <xdr:spPr>
        <a:xfrm>
          <a:off x="12579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85510</xdr:rowOff>
    </xdr:from>
    <xdr:to>
      <xdr:col>85</xdr:col>
      <xdr:colOff>177800</xdr:colOff>
      <xdr:row>97</xdr:row>
      <xdr:rowOff>15660</xdr:rowOff>
    </xdr:to>
    <xdr:sp macro="" textlink="">
      <xdr:nvSpPr>
        <xdr:cNvPr id="695" name="楕円 694"/>
        <xdr:cNvSpPr/>
      </xdr:nvSpPr>
      <xdr:spPr>
        <a:xfrm>
          <a:off x="16268700" y="165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108387</xdr:rowOff>
    </xdr:from>
    <xdr:ext cx="534377" cy="259045"/>
    <xdr:sp macro="" textlink="">
      <xdr:nvSpPr>
        <xdr:cNvPr id="696" name="積立金該当値テキスト"/>
        <xdr:cNvSpPr txBox="1"/>
      </xdr:nvSpPr>
      <xdr:spPr>
        <a:xfrm>
          <a:off x="16370300" y="1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133210</xdr:rowOff>
    </xdr:from>
    <xdr:to>
      <xdr:col>81</xdr:col>
      <xdr:colOff>101600</xdr:colOff>
      <xdr:row>98</xdr:row>
      <xdr:rowOff>63360</xdr:rowOff>
    </xdr:to>
    <xdr:sp macro="" textlink="">
      <xdr:nvSpPr>
        <xdr:cNvPr id="697" name="楕円 696"/>
        <xdr:cNvSpPr/>
      </xdr:nvSpPr>
      <xdr:spPr>
        <a:xfrm>
          <a:off x="15430500" y="167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54487</xdr:rowOff>
    </xdr:from>
    <xdr:ext cx="534377" cy="259045"/>
    <xdr:sp macro="" textlink="">
      <xdr:nvSpPr>
        <xdr:cNvPr id="698" name="テキスト ボックス 697"/>
        <xdr:cNvSpPr txBox="1"/>
      </xdr:nvSpPr>
      <xdr:spPr>
        <a:xfrm>
          <a:off x="15214111" y="1685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133553</xdr:rowOff>
    </xdr:from>
    <xdr:to>
      <xdr:col>76</xdr:col>
      <xdr:colOff>165100</xdr:colOff>
      <xdr:row>98</xdr:row>
      <xdr:rowOff>63703</xdr:rowOff>
    </xdr:to>
    <xdr:sp macro="" textlink="">
      <xdr:nvSpPr>
        <xdr:cNvPr id="699" name="楕円 698"/>
        <xdr:cNvSpPr/>
      </xdr:nvSpPr>
      <xdr:spPr>
        <a:xfrm>
          <a:off x="14541500" y="167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54830</xdr:rowOff>
    </xdr:from>
    <xdr:ext cx="534377" cy="259045"/>
    <xdr:sp macro="" textlink="">
      <xdr:nvSpPr>
        <xdr:cNvPr id="700" name="テキスト ボックス 699"/>
        <xdr:cNvSpPr txBox="1"/>
      </xdr:nvSpPr>
      <xdr:spPr>
        <a:xfrm>
          <a:off x="14325111" y="168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102291</xdr:rowOff>
    </xdr:from>
    <xdr:to>
      <xdr:col>72</xdr:col>
      <xdr:colOff>38100</xdr:colOff>
      <xdr:row>98</xdr:row>
      <xdr:rowOff>32441</xdr:rowOff>
    </xdr:to>
    <xdr:sp macro="" textlink="">
      <xdr:nvSpPr>
        <xdr:cNvPr id="701" name="楕円 700"/>
        <xdr:cNvSpPr/>
      </xdr:nvSpPr>
      <xdr:spPr>
        <a:xfrm>
          <a:off x="13652500" y="167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48968</xdr:rowOff>
    </xdr:from>
    <xdr:ext cx="534377" cy="259045"/>
    <xdr:sp macro="" textlink="">
      <xdr:nvSpPr>
        <xdr:cNvPr id="702" name="テキスト ボックス 701"/>
        <xdr:cNvSpPr txBox="1"/>
      </xdr:nvSpPr>
      <xdr:spPr>
        <a:xfrm>
          <a:off x="13436111" y="1650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102636</xdr:rowOff>
    </xdr:from>
    <xdr:to>
      <xdr:col>67</xdr:col>
      <xdr:colOff>101600</xdr:colOff>
      <xdr:row>98</xdr:row>
      <xdr:rowOff>32786</xdr:rowOff>
    </xdr:to>
    <xdr:sp macro="" textlink="">
      <xdr:nvSpPr>
        <xdr:cNvPr id="703" name="楕円 702"/>
        <xdr:cNvSpPr/>
      </xdr:nvSpPr>
      <xdr:spPr>
        <a:xfrm>
          <a:off x="12763500" y="167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49313</xdr:rowOff>
    </xdr:from>
    <xdr:ext cx="534377" cy="259045"/>
    <xdr:sp macro="" textlink="">
      <xdr:nvSpPr>
        <xdr:cNvPr id="704" name="テキスト ボックス 703"/>
        <xdr:cNvSpPr txBox="1"/>
      </xdr:nvSpPr>
      <xdr:spPr>
        <a:xfrm>
          <a:off x="12547111" y="165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30" name="直線コネクタ 729"/>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3"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4" name="直線コネクタ 733"/>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6"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7" name="フローチャート: 判断 736"/>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9" name="フローチャート: 判断 738"/>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40" name="テキスト ボックス 739"/>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2" name="フローチャート: 判断 741"/>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3" name="テキスト ボックス 742"/>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5" name="フローチャート: 判断 744"/>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6" name="テキスト ボックス 745"/>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7" name="フローチャート: 判断 746"/>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8" name="テキスト ボックス 747"/>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7" name="直線コネクタ 786"/>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90"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91" name="直線コネクタ 790"/>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37020</xdr:rowOff>
    </xdr:from>
    <xdr:to>
      <xdr:col>116</xdr:col>
      <xdr:colOff>63500</xdr:colOff>
      <xdr:row>59</xdr:row>
      <xdr:rowOff>37630</xdr:rowOff>
    </xdr:to>
    <xdr:cxnSp macro="">
      <xdr:nvCxnSpPr>
        <xdr:cNvPr id="792" name="直線コネクタ 791"/>
        <xdr:cNvCxnSpPr/>
      </xdr:nvCxnSpPr>
      <xdr:spPr>
        <a:xfrm>
          <a:off x="21323300" y="10152570"/>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3"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4" name="フローチャート: 判断 793"/>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36335</xdr:rowOff>
    </xdr:from>
    <xdr:to>
      <xdr:col>111</xdr:col>
      <xdr:colOff>177800</xdr:colOff>
      <xdr:row>59</xdr:row>
      <xdr:rowOff>37020</xdr:rowOff>
    </xdr:to>
    <xdr:cxnSp macro="">
      <xdr:nvCxnSpPr>
        <xdr:cNvPr id="795" name="直線コネクタ 794"/>
        <xdr:cNvCxnSpPr/>
      </xdr:nvCxnSpPr>
      <xdr:spPr>
        <a:xfrm>
          <a:off x="20434300" y="1015188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6" name="フローチャート: 判断 795"/>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7" name="テキスト ボックス 796"/>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36182</xdr:rowOff>
    </xdr:from>
    <xdr:to>
      <xdr:col>107</xdr:col>
      <xdr:colOff>50800</xdr:colOff>
      <xdr:row>59</xdr:row>
      <xdr:rowOff>36335</xdr:rowOff>
    </xdr:to>
    <xdr:cxnSp macro="">
      <xdr:nvCxnSpPr>
        <xdr:cNvPr id="798" name="直線コネクタ 797"/>
        <xdr:cNvCxnSpPr/>
      </xdr:nvCxnSpPr>
      <xdr:spPr>
        <a:xfrm>
          <a:off x="19545300" y="10151732"/>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9" name="フローチャート: 判断 798"/>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800" name="テキスト ボックス 799"/>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36182</xdr:rowOff>
    </xdr:from>
    <xdr:to>
      <xdr:col>102</xdr:col>
      <xdr:colOff>114300</xdr:colOff>
      <xdr:row>59</xdr:row>
      <xdr:rowOff>36716</xdr:rowOff>
    </xdr:to>
    <xdr:cxnSp macro="">
      <xdr:nvCxnSpPr>
        <xdr:cNvPr id="801" name="直線コネクタ 800"/>
        <xdr:cNvCxnSpPr/>
      </xdr:nvCxnSpPr>
      <xdr:spPr>
        <a:xfrm flipV="1">
          <a:off x="18656300" y="1015173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2" name="フローチャート: 判断 801"/>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3" name="テキスト ボックス 802"/>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4" name="フローチャート: 判断 803"/>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5" name="テキスト ボックス 804"/>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158280</xdr:rowOff>
    </xdr:from>
    <xdr:to>
      <xdr:col>116</xdr:col>
      <xdr:colOff>114300</xdr:colOff>
      <xdr:row>59</xdr:row>
      <xdr:rowOff>88430</xdr:rowOff>
    </xdr:to>
    <xdr:sp macro="" textlink="">
      <xdr:nvSpPr>
        <xdr:cNvPr id="811" name="楕円 810"/>
        <xdr:cNvSpPr/>
      </xdr:nvSpPr>
      <xdr:spPr>
        <a:xfrm>
          <a:off x="22110700" y="101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73207</xdr:rowOff>
    </xdr:from>
    <xdr:ext cx="378565" cy="259045"/>
    <xdr:sp macro="" textlink="">
      <xdr:nvSpPr>
        <xdr:cNvPr id="812" name="貸付金該当値テキスト"/>
        <xdr:cNvSpPr txBox="1"/>
      </xdr:nvSpPr>
      <xdr:spPr>
        <a:xfrm>
          <a:off x="22212300" y="1001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157670</xdr:rowOff>
    </xdr:from>
    <xdr:to>
      <xdr:col>112</xdr:col>
      <xdr:colOff>38100</xdr:colOff>
      <xdr:row>59</xdr:row>
      <xdr:rowOff>87820</xdr:rowOff>
    </xdr:to>
    <xdr:sp macro="" textlink="">
      <xdr:nvSpPr>
        <xdr:cNvPr id="813" name="楕円 812"/>
        <xdr:cNvSpPr/>
      </xdr:nvSpPr>
      <xdr:spPr>
        <a:xfrm>
          <a:off x="21272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78947</xdr:rowOff>
    </xdr:from>
    <xdr:ext cx="378565" cy="259045"/>
    <xdr:sp macro="" textlink="">
      <xdr:nvSpPr>
        <xdr:cNvPr id="814" name="テキスト ボックス 813"/>
        <xdr:cNvSpPr txBox="1"/>
      </xdr:nvSpPr>
      <xdr:spPr>
        <a:xfrm>
          <a:off x="21134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156985</xdr:rowOff>
    </xdr:from>
    <xdr:to>
      <xdr:col>107</xdr:col>
      <xdr:colOff>101600</xdr:colOff>
      <xdr:row>59</xdr:row>
      <xdr:rowOff>87135</xdr:rowOff>
    </xdr:to>
    <xdr:sp macro="" textlink="">
      <xdr:nvSpPr>
        <xdr:cNvPr id="815" name="楕円 814"/>
        <xdr:cNvSpPr/>
      </xdr:nvSpPr>
      <xdr:spPr>
        <a:xfrm>
          <a:off x="203835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78262</xdr:rowOff>
    </xdr:from>
    <xdr:ext cx="378565" cy="259045"/>
    <xdr:sp macro="" textlink="">
      <xdr:nvSpPr>
        <xdr:cNvPr id="816" name="テキスト ボックス 815"/>
        <xdr:cNvSpPr txBox="1"/>
      </xdr:nvSpPr>
      <xdr:spPr>
        <a:xfrm>
          <a:off x="20245017" y="1019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156832</xdr:rowOff>
    </xdr:from>
    <xdr:to>
      <xdr:col>102</xdr:col>
      <xdr:colOff>165100</xdr:colOff>
      <xdr:row>59</xdr:row>
      <xdr:rowOff>86982</xdr:rowOff>
    </xdr:to>
    <xdr:sp macro="" textlink="">
      <xdr:nvSpPr>
        <xdr:cNvPr id="817" name="楕円 816"/>
        <xdr:cNvSpPr/>
      </xdr:nvSpPr>
      <xdr:spPr>
        <a:xfrm>
          <a:off x="19494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78109</xdr:rowOff>
    </xdr:from>
    <xdr:ext cx="378565" cy="259045"/>
    <xdr:sp macro="" textlink="">
      <xdr:nvSpPr>
        <xdr:cNvPr id="818" name="テキスト ボックス 817"/>
        <xdr:cNvSpPr txBox="1"/>
      </xdr:nvSpPr>
      <xdr:spPr>
        <a:xfrm>
          <a:off x="19356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157366</xdr:rowOff>
    </xdr:from>
    <xdr:to>
      <xdr:col>98</xdr:col>
      <xdr:colOff>38100</xdr:colOff>
      <xdr:row>59</xdr:row>
      <xdr:rowOff>87516</xdr:rowOff>
    </xdr:to>
    <xdr:sp macro="" textlink="">
      <xdr:nvSpPr>
        <xdr:cNvPr id="819" name="楕円 818"/>
        <xdr:cNvSpPr/>
      </xdr:nvSpPr>
      <xdr:spPr>
        <a:xfrm>
          <a:off x="18605500" y="101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78643</xdr:rowOff>
    </xdr:from>
    <xdr:ext cx="378565" cy="259045"/>
    <xdr:sp macro="" textlink="">
      <xdr:nvSpPr>
        <xdr:cNvPr id="820" name="テキスト ボックス 819"/>
        <xdr:cNvSpPr txBox="1"/>
      </xdr:nvSpPr>
      <xdr:spPr>
        <a:xfrm>
          <a:off x="18467017" y="1019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102928</xdr:rowOff>
    </xdr:from>
    <xdr:to>
      <xdr:col>116</xdr:col>
      <xdr:colOff>62864</xdr:colOff>
      <xdr:row>79</xdr:row>
      <xdr:rowOff>146754</xdr:rowOff>
    </xdr:to>
    <xdr:cxnSp macro="">
      <xdr:nvCxnSpPr>
        <xdr:cNvPr id="847" name="直線コネクタ 846"/>
        <xdr:cNvCxnSpPr/>
      </xdr:nvCxnSpPr>
      <xdr:spPr>
        <a:xfrm flipV="1">
          <a:off x="22159595" y="12275878"/>
          <a:ext cx="1269"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150581</xdr:rowOff>
    </xdr:from>
    <xdr:ext cx="534377" cy="259045"/>
    <xdr:sp macro="" textlink="">
      <xdr:nvSpPr>
        <xdr:cNvPr id="848" name="繰出金最小値テキスト"/>
        <xdr:cNvSpPr txBox="1"/>
      </xdr:nvSpPr>
      <xdr:spPr>
        <a:xfrm>
          <a:off x="22212300" y="136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146754</xdr:rowOff>
    </xdr:from>
    <xdr:to>
      <xdr:col>116</xdr:col>
      <xdr:colOff>152400</xdr:colOff>
      <xdr:row>79</xdr:row>
      <xdr:rowOff>146754</xdr:rowOff>
    </xdr:to>
    <xdr:cxnSp macro="">
      <xdr:nvCxnSpPr>
        <xdr:cNvPr id="849" name="直線コネクタ 848"/>
        <xdr:cNvCxnSpPr/>
      </xdr:nvCxnSpPr>
      <xdr:spPr>
        <a:xfrm>
          <a:off x="22072600" y="1369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49605</xdr:rowOff>
    </xdr:from>
    <xdr:ext cx="534377" cy="259045"/>
    <xdr:sp macro="" textlink="">
      <xdr:nvSpPr>
        <xdr:cNvPr id="850" name="繰出金最大値テキスト"/>
        <xdr:cNvSpPr txBox="1"/>
      </xdr:nvSpPr>
      <xdr:spPr>
        <a:xfrm>
          <a:off x="22212300" y="120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102928</xdr:rowOff>
    </xdr:from>
    <xdr:to>
      <xdr:col>116</xdr:col>
      <xdr:colOff>152400</xdr:colOff>
      <xdr:row>71</xdr:row>
      <xdr:rowOff>102928</xdr:rowOff>
    </xdr:to>
    <xdr:cxnSp macro="">
      <xdr:nvCxnSpPr>
        <xdr:cNvPr id="851" name="直線コネクタ 850"/>
        <xdr:cNvCxnSpPr/>
      </xdr:nvCxnSpPr>
      <xdr:spPr>
        <a:xfrm>
          <a:off x="22072600" y="1227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120628</xdr:rowOff>
    </xdr:from>
    <xdr:to>
      <xdr:col>116</xdr:col>
      <xdr:colOff>63500</xdr:colOff>
      <xdr:row>76</xdr:row>
      <xdr:rowOff>60833</xdr:rowOff>
    </xdr:to>
    <xdr:cxnSp macro="">
      <xdr:nvCxnSpPr>
        <xdr:cNvPr id="852" name="直線コネクタ 851"/>
        <xdr:cNvCxnSpPr/>
      </xdr:nvCxnSpPr>
      <xdr:spPr>
        <a:xfrm>
          <a:off x="21323300" y="12807928"/>
          <a:ext cx="838200" cy="28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56746</xdr:rowOff>
    </xdr:from>
    <xdr:ext cx="534377" cy="259045"/>
    <xdr:sp macro="" textlink="">
      <xdr:nvSpPr>
        <xdr:cNvPr id="853" name="繰出金平均値テキスト"/>
        <xdr:cNvSpPr txBox="1"/>
      </xdr:nvSpPr>
      <xdr:spPr>
        <a:xfrm>
          <a:off x="22212300" y="13086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78319</xdr:rowOff>
    </xdr:from>
    <xdr:to>
      <xdr:col>116</xdr:col>
      <xdr:colOff>114300</xdr:colOff>
      <xdr:row>77</xdr:row>
      <xdr:rowOff>8469</xdr:rowOff>
    </xdr:to>
    <xdr:sp macro="" textlink="">
      <xdr:nvSpPr>
        <xdr:cNvPr id="854" name="フローチャート: 判断 853"/>
        <xdr:cNvSpPr/>
      </xdr:nvSpPr>
      <xdr:spPr>
        <a:xfrm>
          <a:off x="221107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72949</xdr:rowOff>
    </xdr:from>
    <xdr:to>
      <xdr:col>111</xdr:col>
      <xdr:colOff>177800</xdr:colOff>
      <xdr:row>74</xdr:row>
      <xdr:rowOff>120628</xdr:rowOff>
    </xdr:to>
    <xdr:cxnSp macro="">
      <xdr:nvCxnSpPr>
        <xdr:cNvPr id="855" name="直線コネクタ 854"/>
        <xdr:cNvCxnSpPr/>
      </xdr:nvCxnSpPr>
      <xdr:spPr>
        <a:xfrm>
          <a:off x="20434300" y="12760249"/>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9544</xdr:rowOff>
    </xdr:from>
    <xdr:to>
      <xdr:col>112</xdr:col>
      <xdr:colOff>38100</xdr:colOff>
      <xdr:row>76</xdr:row>
      <xdr:rowOff>111144</xdr:rowOff>
    </xdr:to>
    <xdr:sp macro="" textlink="">
      <xdr:nvSpPr>
        <xdr:cNvPr id="856" name="フローチャート: 判断 855"/>
        <xdr:cNvSpPr/>
      </xdr:nvSpPr>
      <xdr:spPr>
        <a:xfrm>
          <a:off x="21272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102271</xdr:rowOff>
    </xdr:from>
    <xdr:ext cx="534377" cy="259045"/>
    <xdr:sp macro="" textlink="">
      <xdr:nvSpPr>
        <xdr:cNvPr id="857" name="テキスト ボックス 856"/>
        <xdr:cNvSpPr txBox="1"/>
      </xdr:nvSpPr>
      <xdr:spPr>
        <a:xfrm>
          <a:off x="21056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113313</xdr:rowOff>
    </xdr:from>
    <xdr:to>
      <xdr:col>107</xdr:col>
      <xdr:colOff>50800</xdr:colOff>
      <xdr:row>74</xdr:row>
      <xdr:rowOff>72949</xdr:rowOff>
    </xdr:to>
    <xdr:cxnSp macro="">
      <xdr:nvCxnSpPr>
        <xdr:cNvPr id="858" name="直線コネクタ 857"/>
        <xdr:cNvCxnSpPr/>
      </xdr:nvCxnSpPr>
      <xdr:spPr>
        <a:xfrm>
          <a:off x="19545300" y="12114813"/>
          <a:ext cx="889000" cy="64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148042</xdr:rowOff>
    </xdr:from>
    <xdr:to>
      <xdr:col>107</xdr:col>
      <xdr:colOff>101600</xdr:colOff>
      <xdr:row>76</xdr:row>
      <xdr:rowOff>78192</xdr:rowOff>
    </xdr:to>
    <xdr:sp macro="" textlink="">
      <xdr:nvSpPr>
        <xdr:cNvPr id="859" name="フローチャート: 判断 858"/>
        <xdr:cNvSpPr/>
      </xdr:nvSpPr>
      <xdr:spPr>
        <a:xfrm>
          <a:off x="20383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69319</xdr:rowOff>
    </xdr:from>
    <xdr:ext cx="534377" cy="259045"/>
    <xdr:sp macro="" textlink="">
      <xdr:nvSpPr>
        <xdr:cNvPr id="860" name="テキスト ボックス 859"/>
        <xdr:cNvSpPr txBox="1"/>
      </xdr:nvSpPr>
      <xdr:spPr>
        <a:xfrm>
          <a:off x="20167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113313</xdr:rowOff>
    </xdr:from>
    <xdr:to>
      <xdr:col>102</xdr:col>
      <xdr:colOff>114300</xdr:colOff>
      <xdr:row>75</xdr:row>
      <xdr:rowOff>147341</xdr:rowOff>
    </xdr:to>
    <xdr:cxnSp macro="">
      <xdr:nvCxnSpPr>
        <xdr:cNvPr id="861" name="直線コネクタ 860"/>
        <xdr:cNvCxnSpPr/>
      </xdr:nvCxnSpPr>
      <xdr:spPr>
        <a:xfrm flipV="1">
          <a:off x="18656300" y="12114813"/>
          <a:ext cx="889000" cy="89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125182</xdr:rowOff>
    </xdr:from>
    <xdr:to>
      <xdr:col>102</xdr:col>
      <xdr:colOff>165100</xdr:colOff>
      <xdr:row>76</xdr:row>
      <xdr:rowOff>55333</xdr:rowOff>
    </xdr:to>
    <xdr:sp macro="" textlink="">
      <xdr:nvSpPr>
        <xdr:cNvPr id="862" name="フローチャート: 判断 861"/>
        <xdr:cNvSpPr/>
      </xdr:nvSpPr>
      <xdr:spPr>
        <a:xfrm>
          <a:off x="19494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46459</xdr:rowOff>
    </xdr:from>
    <xdr:ext cx="534377" cy="259045"/>
    <xdr:sp macro="" textlink="">
      <xdr:nvSpPr>
        <xdr:cNvPr id="863" name="テキスト ボックス 862"/>
        <xdr:cNvSpPr txBox="1"/>
      </xdr:nvSpPr>
      <xdr:spPr>
        <a:xfrm>
          <a:off x="19278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113817</xdr:rowOff>
    </xdr:from>
    <xdr:to>
      <xdr:col>98</xdr:col>
      <xdr:colOff>38100</xdr:colOff>
      <xdr:row>76</xdr:row>
      <xdr:rowOff>43966</xdr:rowOff>
    </xdr:to>
    <xdr:sp macro="" textlink="">
      <xdr:nvSpPr>
        <xdr:cNvPr id="864" name="フローチャート: 判断 863"/>
        <xdr:cNvSpPr/>
      </xdr:nvSpPr>
      <xdr:spPr>
        <a:xfrm>
          <a:off x="18605500" y="129725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35095</xdr:rowOff>
    </xdr:from>
    <xdr:ext cx="534377" cy="259045"/>
    <xdr:sp macro="" textlink="">
      <xdr:nvSpPr>
        <xdr:cNvPr id="865" name="テキスト ボックス 864"/>
        <xdr:cNvSpPr txBox="1"/>
      </xdr:nvSpPr>
      <xdr:spPr>
        <a:xfrm>
          <a:off x="18389111" y="1306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10033</xdr:rowOff>
    </xdr:from>
    <xdr:to>
      <xdr:col>116</xdr:col>
      <xdr:colOff>114300</xdr:colOff>
      <xdr:row>76</xdr:row>
      <xdr:rowOff>111633</xdr:rowOff>
    </xdr:to>
    <xdr:sp macro="" textlink="">
      <xdr:nvSpPr>
        <xdr:cNvPr id="871" name="楕円 870"/>
        <xdr:cNvSpPr/>
      </xdr:nvSpPr>
      <xdr:spPr>
        <a:xfrm>
          <a:off x="221107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32910</xdr:rowOff>
    </xdr:from>
    <xdr:ext cx="534377" cy="259045"/>
    <xdr:sp macro="" textlink="">
      <xdr:nvSpPr>
        <xdr:cNvPr id="872" name="繰出金該当値テキスト"/>
        <xdr:cNvSpPr txBox="1"/>
      </xdr:nvSpPr>
      <xdr:spPr>
        <a:xfrm>
          <a:off x="22212300" y="1289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69828</xdr:rowOff>
    </xdr:from>
    <xdr:to>
      <xdr:col>112</xdr:col>
      <xdr:colOff>38100</xdr:colOff>
      <xdr:row>74</xdr:row>
      <xdr:rowOff>171428</xdr:rowOff>
    </xdr:to>
    <xdr:sp macro="" textlink="">
      <xdr:nvSpPr>
        <xdr:cNvPr id="873" name="楕円 872"/>
        <xdr:cNvSpPr/>
      </xdr:nvSpPr>
      <xdr:spPr>
        <a:xfrm>
          <a:off x="21272500" y="1275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16505</xdr:rowOff>
    </xdr:from>
    <xdr:ext cx="534377" cy="259045"/>
    <xdr:sp macro="" textlink="">
      <xdr:nvSpPr>
        <xdr:cNvPr id="874" name="テキスト ボックス 873"/>
        <xdr:cNvSpPr txBox="1"/>
      </xdr:nvSpPr>
      <xdr:spPr>
        <a:xfrm>
          <a:off x="21056111" y="1253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22149</xdr:rowOff>
    </xdr:from>
    <xdr:to>
      <xdr:col>107</xdr:col>
      <xdr:colOff>101600</xdr:colOff>
      <xdr:row>74</xdr:row>
      <xdr:rowOff>123749</xdr:rowOff>
    </xdr:to>
    <xdr:sp macro="" textlink="">
      <xdr:nvSpPr>
        <xdr:cNvPr id="875" name="楕円 874"/>
        <xdr:cNvSpPr/>
      </xdr:nvSpPr>
      <xdr:spPr>
        <a:xfrm>
          <a:off x="20383500" y="127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140276</xdr:rowOff>
    </xdr:from>
    <xdr:ext cx="534377" cy="259045"/>
    <xdr:sp macro="" textlink="">
      <xdr:nvSpPr>
        <xdr:cNvPr id="876" name="テキスト ボックス 875"/>
        <xdr:cNvSpPr txBox="1"/>
      </xdr:nvSpPr>
      <xdr:spPr>
        <a:xfrm>
          <a:off x="20167111" y="1248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62513</xdr:rowOff>
    </xdr:from>
    <xdr:to>
      <xdr:col>102</xdr:col>
      <xdr:colOff>165100</xdr:colOff>
      <xdr:row>70</xdr:row>
      <xdr:rowOff>164113</xdr:rowOff>
    </xdr:to>
    <xdr:sp macro="" textlink="">
      <xdr:nvSpPr>
        <xdr:cNvPr id="877" name="楕円 876"/>
        <xdr:cNvSpPr/>
      </xdr:nvSpPr>
      <xdr:spPr>
        <a:xfrm>
          <a:off x="19494500" y="1206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9190</xdr:rowOff>
    </xdr:from>
    <xdr:ext cx="534377" cy="259045"/>
    <xdr:sp macro="" textlink="">
      <xdr:nvSpPr>
        <xdr:cNvPr id="878" name="テキスト ボックス 877"/>
        <xdr:cNvSpPr txBox="1"/>
      </xdr:nvSpPr>
      <xdr:spPr>
        <a:xfrm>
          <a:off x="19278111" y="1183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96541</xdr:rowOff>
    </xdr:from>
    <xdr:to>
      <xdr:col>98</xdr:col>
      <xdr:colOff>38100</xdr:colOff>
      <xdr:row>76</xdr:row>
      <xdr:rowOff>26691</xdr:rowOff>
    </xdr:to>
    <xdr:sp macro="" textlink="">
      <xdr:nvSpPr>
        <xdr:cNvPr id="879" name="楕円 878"/>
        <xdr:cNvSpPr/>
      </xdr:nvSpPr>
      <xdr:spPr>
        <a:xfrm>
          <a:off x="18605500" y="129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43218</xdr:rowOff>
    </xdr:from>
    <xdr:ext cx="534377" cy="259045"/>
    <xdr:sp macro="" textlink="">
      <xdr:nvSpPr>
        <xdr:cNvPr id="880" name="テキスト ボックス 879"/>
        <xdr:cNvSpPr txBox="1"/>
      </xdr:nvSpPr>
      <xdr:spPr>
        <a:xfrm>
          <a:off x="18389111" y="1273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物件費は、住民一人当たり４９，４９３円となっており、前年度から１０，１４５円増加し、類似団体平均より９，７８２円低い。小・中学校情報化推進事業の備品購入（タブレット端末購入）費（３６８，４１３千円増）や学童保育所運営事業（１６６，７９６千円増）などが主な増加の要因である。</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扶助費は、住民一人当たり７２，５３６円となっており、前年度から４，５８２円増加し、類似団体平均より２８，０１８円低い。保育サービス支援事業の負担金、補助及び交付金（７１８，３４５千円皆増）や子育て世帯への臨時特別給付金事業の負担金、補助及び交付金（６６，９６０千円皆増）などが主な増加の要因である。</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補助費等は、住民一人当たり１３２，７６６円となっており、前年度から９６，２４３円増加し、類似団体平均より２１，７９４円低い。特別定額給付金事業の負担金、補助及び交付金（６，１５９，０００千円皆増）が主な増加の要因である。</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r>
            <a:rPr lang="ja-JP" altLang="ja-JP" sz="1400">
              <a:effectLst/>
              <a:ea typeface="ＭＳ Ｐゴシック" panose="020B0600070205080204" pitchFamily="50" charset="-128"/>
              <a:cs typeface="Times New Roman" panose="02020603050405020304" pitchFamily="18" charset="0"/>
            </a:rPr>
            <a:t>繰出金は、住民一人当たり３６，９１５円となっており、前年度から８，６６９円減少し、類似団体平均より２，０９１円高い。下水道事業特別会計繰出金（１３９，０００千円減）、蓮田駅西口第一種市街地再開発事業特別会計繰出金（５６４，１０８千円減）などが、主な減少の要因であ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61,540
60,868
27.28
27,937,710
26,448,994
1,138,923
12,717,694
14,530,438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106781</xdr:rowOff>
    </xdr:from>
    <xdr:to>
      <xdr:col>24</xdr:col>
      <xdr:colOff>63500</xdr:colOff>
      <xdr:row>35</xdr:row>
      <xdr:rowOff>68377</xdr:rowOff>
    </xdr:to>
    <xdr:cxnSp macro="">
      <xdr:nvCxnSpPr>
        <xdr:cNvPr id="59" name="直線コネクタ 58"/>
        <xdr:cNvCxnSpPr/>
      </xdr:nvCxnSpPr>
      <xdr:spPr>
        <a:xfrm>
          <a:off x="3797300" y="5936081"/>
          <a:ext cx="838200" cy="1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106781</xdr:rowOff>
    </xdr:from>
    <xdr:to>
      <xdr:col>19</xdr:col>
      <xdr:colOff>177800</xdr:colOff>
      <xdr:row>34</xdr:row>
      <xdr:rowOff>122784</xdr:rowOff>
    </xdr:to>
    <xdr:cxnSp macro="">
      <xdr:nvCxnSpPr>
        <xdr:cNvPr id="62" name="直線コネクタ 61"/>
        <xdr:cNvCxnSpPr/>
      </xdr:nvCxnSpPr>
      <xdr:spPr>
        <a:xfrm flipV="1">
          <a:off x="2908300" y="593608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112725</xdr:rowOff>
    </xdr:from>
    <xdr:to>
      <xdr:col>15</xdr:col>
      <xdr:colOff>50800</xdr:colOff>
      <xdr:row>34</xdr:row>
      <xdr:rowOff>122784</xdr:rowOff>
    </xdr:to>
    <xdr:cxnSp macro="">
      <xdr:nvCxnSpPr>
        <xdr:cNvPr id="65" name="直線コネクタ 64"/>
        <xdr:cNvCxnSpPr/>
      </xdr:nvCxnSpPr>
      <xdr:spPr>
        <a:xfrm>
          <a:off x="2019300" y="5942025"/>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112268</xdr:rowOff>
    </xdr:from>
    <xdr:to>
      <xdr:col>10</xdr:col>
      <xdr:colOff>114300</xdr:colOff>
      <xdr:row>34</xdr:row>
      <xdr:rowOff>112725</xdr:rowOff>
    </xdr:to>
    <xdr:cxnSp macro="">
      <xdr:nvCxnSpPr>
        <xdr:cNvPr id="68" name="直線コネクタ 67"/>
        <xdr:cNvCxnSpPr/>
      </xdr:nvCxnSpPr>
      <xdr:spPr>
        <a:xfrm>
          <a:off x="1130300" y="59415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17577</xdr:rowOff>
    </xdr:from>
    <xdr:to>
      <xdr:col>24</xdr:col>
      <xdr:colOff>114300</xdr:colOff>
      <xdr:row>35</xdr:row>
      <xdr:rowOff>119177</xdr:rowOff>
    </xdr:to>
    <xdr:sp macro="" textlink="">
      <xdr:nvSpPr>
        <xdr:cNvPr id="78" name="楕円 77"/>
        <xdr:cNvSpPr/>
      </xdr:nvSpPr>
      <xdr:spPr>
        <a:xfrm>
          <a:off x="4584700" y="601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40454</xdr:rowOff>
    </xdr:from>
    <xdr:ext cx="469744" cy="259045"/>
    <xdr:sp macro="" textlink="">
      <xdr:nvSpPr>
        <xdr:cNvPr id="79" name="議会費該当値テキスト"/>
        <xdr:cNvSpPr txBox="1"/>
      </xdr:nvSpPr>
      <xdr:spPr>
        <a:xfrm>
          <a:off x="4686300" y="586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55981</xdr:rowOff>
    </xdr:from>
    <xdr:to>
      <xdr:col>20</xdr:col>
      <xdr:colOff>38100</xdr:colOff>
      <xdr:row>34</xdr:row>
      <xdr:rowOff>157581</xdr:rowOff>
    </xdr:to>
    <xdr:sp macro="" textlink="">
      <xdr:nvSpPr>
        <xdr:cNvPr id="80" name="楕円 79"/>
        <xdr:cNvSpPr/>
      </xdr:nvSpPr>
      <xdr:spPr>
        <a:xfrm>
          <a:off x="37465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2658</xdr:rowOff>
    </xdr:from>
    <xdr:ext cx="469744" cy="259045"/>
    <xdr:sp macro="" textlink="">
      <xdr:nvSpPr>
        <xdr:cNvPr id="81" name="テキスト ボックス 80"/>
        <xdr:cNvSpPr txBox="1"/>
      </xdr:nvSpPr>
      <xdr:spPr>
        <a:xfrm>
          <a:off x="3562428" y="5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71984</xdr:rowOff>
    </xdr:from>
    <xdr:to>
      <xdr:col>15</xdr:col>
      <xdr:colOff>101600</xdr:colOff>
      <xdr:row>35</xdr:row>
      <xdr:rowOff>2134</xdr:rowOff>
    </xdr:to>
    <xdr:sp macro="" textlink="">
      <xdr:nvSpPr>
        <xdr:cNvPr id="82" name="楕円 81"/>
        <xdr:cNvSpPr/>
      </xdr:nvSpPr>
      <xdr:spPr>
        <a:xfrm>
          <a:off x="2857500" y="59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83" name="テキスト ボックス 82"/>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61925</xdr:rowOff>
    </xdr:from>
    <xdr:to>
      <xdr:col>10</xdr:col>
      <xdr:colOff>165100</xdr:colOff>
      <xdr:row>34</xdr:row>
      <xdr:rowOff>163525</xdr:rowOff>
    </xdr:to>
    <xdr:sp macro="" textlink="">
      <xdr:nvSpPr>
        <xdr:cNvPr id="84" name="楕円 83"/>
        <xdr:cNvSpPr/>
      </xdr:nvSpPr>
      <xdr:spPr>
        <a:xfrm>
          <a:off x="1968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8602</xdr:rowOff>
    </xdr:from>
    <xdr:ext cx="469744" cy="259045"/>
    <xdr:sp macro="" textlink="">
      <xdr:nvSpPr>
        <xdr:cNvPr id="85" name="テキスト ボックス 84"/>
        <xdr:cNvSpPr txBox="1"/>
      </xdr:nvSpPr>
      <xdr:spPr>
        <a:xfrm>
          <a:off x="178442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86" name="楕円 85"/>
        <xdr:cNvSpPr/>
      </xdr:nvSpPr>
      <xdr:spPr>
        <a:xfrm>
          <a:off x="1079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8145</xdr:rowOff>
    </xdr:from>
    <xdr:ext cx="469744" cy="259045"/>
    <xdr:sp macro="" textlink="">
      <xdr:nvSpPr>
        <xdr:cNvPr id="87" name="テキスト ボックス 86"/>
        <xdr:cNvSpPr txBox="1"/>
      </xdr:nvSpPr>
      <xdr:spPr>
        <a:xfrm>
          <a:off x="895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105479</xdr:rowOff>
    </xdr:from>
    <xdr:to>
      <xdr:col>24</xdr:col>
      <xdr:colOff>63500</xdr:colOff>
      <xdr:row>59</xdr:row>
      <xdr:rowOff>48633</xdr:rowOff>
    </xdr:to>
    <xdr:cxnSp macro="">
      <xdr:nvCxnSpPr>
        <xdr:cNvPr id="117" name="直線コネクタ 116"/>
        <xdr:cNvCxnSpPr/>
      </xdr:nvCxnSpPr>
      <xdr:spPr>
        <a:xfrm flipV="1">
          <a:off x="3797300" y="9363779"/>
          <a:ext cx="838200" cy="80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60525</xdr:rowOff>
    </xdr:from>
    <xdr:ext cx="599010" cy="259045"/>
    <xdr:sp macro="" textlink="">
      <xdr:nvSpPr>
        <xdr:cNvPr id="118" name="総務費平均値テキスト"/>
        <xdr:cNvSpPr txBox="1"/>
      </xdr:nvSpPr>
      <xdr:spPr>
        <a:xfrm>
          <a:off x="4686300" y="9147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48633</xdr:rowOff>
    </xdr:from>
    <xdr:to>
      <xdr:col>19</xdr:col>
      <xdr:colOff>177800</xdr:colOff>
      <xdr:row>59</xdr:row>
      <xdr:rowOff>106621</xdr:rowOff>
    </xdr:to>
    <xdr:cxnSp macro="">
      <xdr:nvCxnSpPr>
        <xdr:cNvPr id="120" name="直線コネクタ 119"/>
        <xdr:cNvCxnSpPr/>
      </xdr:nvCxnSpPr>
      <xdr:spPr>
        <a:xfrm flipV="1">
          <a:off x="2908300" y="10164183"/>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105460</xdr:rowOff>
    </xdr:from>
    <xdr:ext cx="534377" cy="259045"/>
    <xdr:sp macro="" textlink="">
      <xdr:nvSpPr>
        <xdr:cNvPr id="122" name="テキスト ボックス 121"/>
        <xdr:cNvSpPr txBox="1"/>
      </xdr:nvSpPr>
      <xdr:spPr>
        <a:xfrm>
          <a:off x="3530111" y="987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102271</xdr:rowOff>
    </xdr:from>
    <xdr:to>
      <xdr:col>15</xdr:col>
      <xdr:colOff>50800</xdr:colOff>
      <xdr:row>59</xdr:row>
      <xdr:rowOff>106621</xdr:rowOff>
    </xdr:to>
    <xdr:cxnSp macro="">
      <xdr:nvCxnSpPr>
        <xdr:cNvPr id="123" name="直線コネクタ 122"/>
        <xdr:cNvCxnSpPr/>
      </xdr:nvCxnSpPr>
      <xdr:spPr>
        <a:xfrm>
          <a:off x="2019300" y="10217821"/>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136664</xdr:rowOff>
    </xdr:from>
    <xdr:ext cx="534377" cy="259045"/>
    <xdr:sp macro="" textlink="">
      <xdr:nvSpPr>
        <xdr:cNvPr id="125" name="テキスト ボックス 124"/>
        <xdr:cNvSpPr txBox="1"/>
      </xdr:nvSpPr>
      <xdr:spPr>
        <a:xfrm>
          <a:off x="2641111" y="99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97577</xdr:rowOff>
    </xdr:from>
    <xdr:to>
      <xdr:col>10</xdr:col>
      <xdr:colOff>114300</xdr:colOff>
      <xdr:row>59</xdr:row>
      <xdr:rowOff>102271</xdr:rowOff>
    </xdr:to>
    <xdr:cxnSp macro="">
      <xdr:nvCxnSpPr>
        <xdr:cNvPr id="126" name="直線コネクタ 125"/>
        <xdr:cNvCxnSpPr/>
      </xdr:nvCxnSpPr>
      <xdr:spPr>
        <a:xfrm>
          <a:off x="1130300" y="10213127"/>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121889</xdr:rowOff>
    </xdr:from>
    <xdr:ext cx="534377" cy="259045"/>
    <xdr:sp macro="" textlink="">
      <xdr:nvSpPr>
        <xdr:cNvPr id="128" name="テキスト ボックス 127"/>
        <xdr:cNvSpPr txBox="1"/>
      </xdr:nvSpPr>
      <xdr:spPr>
        <a:xfrm>
          <a:off x="1752111" y="989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54679</xdr:rowOff>
    </xdr:from>
    <xdr:to>
      <xdr:col>24</xdr:col>
      <xdr:colOff>114300</xdr:colOff>
      <xdr:row>54</xdr:row>
      <xdr:rowOff>156279</xdr:rowOff>
    </xdr:to>
    <xdr:sp macro="" textlink="">
      <xdr:nvSpPr>
        <xdr:cNvPr id="136" name="楕円 135"/>
        <xdr:cNvSpPr/>
      </xdr:nvSpPr>
      <xdr:spPr>
        <a:xfrm>
          <a:off x="4584700" y="931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33106</xdr:rowOff>
    </xdr:from>
    <xdr:ext cx="599010" cy="259045"/>
    <xdr:sp macro="" textlink="">
      <xdr:nvSpPr>
        <xdr:cNvPr id="137" name="総務費該当値テキスト"/>
        <xdr:cNvSpPr txBox="1"/>
      </xdr:nvSpPr>
      <xdr:spPr>
        <a:xfrm>
          <a:off x="4686300" y="929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169283</xdr:rowOff>
    </xdr:from>
    <xdr:to>
      <xdr:col>20</xdr:col>
      <xdr:colOff>38100</xdr:colOff>
      <xdr:row>59</xdr:row>
      <xdr:rowOff>99433</xdr:rowOff>
    </xdr:to>
    <xdr:sp macro="" textlink="">
      <xdr:nvSpPr>
        <xdr:cNvPr id="138" name="楕円 137"/>
        <xdr:cNvSpPr/>
      </xdr:nvSpPr>
      <xdr:spPr>
        <a:xfrm>
          <a:off x="3746500" y="1011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90560</xdr:rowOff>
    </xdr:from>
    <xdr:ext cx="534377" cy="259045"/>
    <xdr:sp macro="" textlink="">
      <xdr:nvSpPr>
        <xdr:cNvPr id="139" name="テキスト ボックス 138"/>
        <xdr:cNvSpPr txBox="1"/>
      </xdr:nvSpPr>
      <xdr:spPr>
        <a:xfrm>
          <a:off x="3530111" y="102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55821</xdr:rowOff>
    </xdr:from>
    <xdr:to>
      <xdr:col>15</xdr:col>
      <xdr:colOff>101600</xdr:colOff>
      <xdr:row>59</xdr:row>
      <xdr:rowOff>157421</xdr:rowOff>
    </xdr:to>
    <xdr:sp macro="" textlink="">
      <xdr:nvSpPr>
        <xdr:cNvPr id="140" name="楕円 139"/>
        <xdr:cNvSpPr/>
      </xdr:nvSpPr>
      <xdr:spPr>
        <a:xfrm>
          <a:off x="2857500" y="101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148548</xdr:rowOff>
    </xdr:from>
    <xdr:ext cx="534377" cy="259045"/>
    <xdr:sp macro="" textlink="">
      <xdr:nvSpPr>
        <xdr:cNvPr id="141" name="テキスト ボックス 140"/>
        <xdr:cNvSpPr txBox="1"/>
      </xdr:nvSpPr>
      <xdr:spPr>
        <a:xfrm>
          <a:off x="2641111" y="1026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51471</xdr:rowOff>
    </xdr:from>
    <xdr:to>
      <xdr:col>10</xdr:col>
      <xdr:colOff>165100</xdr:colOff>
      <xdr:row>59</xdr:row>
      <xdr:rowOff>153071</xdr:rowOff>
    </xdr:to>
    <xdr:sp macro="" textlink="">
      <xdr:nvSpPr>
        <xdr:cNvPr id="142" name="楕円 141"/>
        <xdr:cNvSpPr/>
      </xdr:nvSpPr>
      <xdr:spPr>
        <a:xfrm>
          <a:off x="1968500" y="1016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144198</xdr:rowOff>
    </xdr:from>
    <xdr:ext cx="534377" cy="259045"/>
    <xdr:sp macro="" textlink="">
      <xdr:nvSpPr>
        <xdr:cNvPr id="143" name="テキスト ボックス 142"/>
        <xdr:cNvSpPr txBox="1"/>
      </xdr:nvSpPr>
      <xdr:spPr>
        <a:xfrm>
          <a:off x="1752111" y="1025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46777</xdr:rowOff>
    </xdr:from>
    <xdr:to>
      <xdr:col>6</xdr:col>
      <xdr:colOff>38100</xdr:colOff>
      <xdr:row>59</xdr:row>
      <xdr:rowOff>148377</xdr:rowOff>
    </xdr:to>
    <xdr:sp macro="" textlink="">
      <xdr:nvSpPr>
        <xdr:cNvPr id="144" name="楕円 143"/>
        <xdr:cNvSpPr/>
      </xdr:nvSpPr>
      <xdr:spPr>
        <a:xfrm>
          <a:off x="1079500" y="101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139504</xdr:rowOff>
    </xdr:from>
    <xdr:ext cx="534377" cy="259045"/>
    <xdr:sp macro="" textlink="">
      <xdr:nvSpPr>
        <xdr:cNvPr id="145" name="テキスト ボックス 144"/>
        <xdr:cNvSpPr txBox="1"/>
      </xdr:nvSpPr>
      <xdr:spPr>
        <a:xfrm>
          <a:off x="863111" y="102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13491</xdr:rowOff>
    </xdr:from>
    <xdr:to>
      <xdr:col>24</xdr:col>
      <xdr:colOff>63500</xdr:colOff>
      <xdr:row>77</xdr:row>
      <xdr:rowOff>99172</xdr:rowOff>
    </xdr:to>
    <xdr:cxnSp macro="">
      <xdr:nvCxnSpPr>
        <xdr:cNvPr id="177" name="直線コネクタ 176"/>
        <xdr:cNvCxnSpPr/>
      </xdr:nvCxnSpPr>
      <xdr:spPr>
        <a:xfrm flipV="1">
          <a:off x="3797300" y="13215141"/>
          <a:ext cx="838200" cy="8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97997</xdr:rowOff>
    </xdr:from>
    <xdr:to>
      <xdr:col>19</xdr:col>
      <xdr:colOff>177800</xdr:colOff>
      <xdr:row>77</xdr:row>
      <xdr:rowOff>99172</xdr:rowOff>
    </xdr:to>
    <xdr:cxnSp macro="">
      <xdr:nvCxnSpPr>
        <xdr:cNvPr id="180" name="直線コネクタ 179"/>
        <xdr:cNvCxnSpPr/>
      </xdr:nvCxnSpPr>
      <xdr:spPr>
        <a:xfrm>
          <a:off x="2908300" y="1329964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97997</xdr:rowOff>
    </xdr:from>
    <xdr:to>
      <xdr:col>15</xdr:col>
      <xdr:colOff>50800</xdr:colOff>
      <xdr:row>77</xdr:row>
      <xdr:rowOff>137740</xdr:rowOff>
    </xdr:to>
    <xdr:cxnSp macro="">
      <xdr:nvCxnSpPr>
        <xdr:cNvPr id="183" name="直線コネクタ 182"/>
        <xdr:cNvCxnSpPr/>
      </xdr:nvCxnSpPr>
      <xdr:spPr>
        <a:xfrm flipV="1">
          <a:off x="2019300" y="13299647"/>
          <a:ext cx="889000" cy="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137740</xdr:rowOff>
    </xdr:from>
    <xdr:to>
      <xdr:col>10</xdr:col>
      <xdr:colOff>114300</xdr:colOff>
      <xdr:row>77</xdr:row>
      <xdr:rowOff>168025</xdr:rowOff>
    </xdr:to>
    <xdr:cxnSp macro="">
      <xdr:nvCxnSpPr>
        <xdr:cNvPr id="186" name="直線コネクタ 185"/>
        <xdr:cNvCxnSpPr/>
      </xdr:nvCxnSpPr>
      <xdr:spPr>
        <a:xfrm flipV="1">
          <a:off x="1130300" y="13339390"/>
          <a:ext cx="889000" cy="3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8" name="テキスト ボックス 187"/>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134141</xdr:rowOff>
    </xdr:from>
    <xdr:to>
      <xdr:col>24</xdr:col>
      <xdr:colOff>114300</xdr:colOff>
      <xdr:row>77</xdr:row>
      <xdr:rowOff>64291</xdr:rowOff>
    </xdr:to>
    <xdr:sp macro="" textlink="">
      <xdr:nvSpPr>
        <xdr:cNvPr id="196" name="楕円 195"/>
        <xdr:cNvSpPr/>
      </xdr:nvSpPr>
      <xdr:spPr>
        <a:xfrm>
          <a:off x="4584700" y="1316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112568</xdr:rowOff>
    </xdr:from>
    <xdr:ext cx="599010" cy="259045"/>
    <xdr:sp macro="" textlink="">
      <xdr:nvSpPr>
        <xdr:cNvPr id="197" name="民生費該当値テキスト"/>
        <xdr:cNvSpPr txBox="1"/>
      </xdr:nvSpPr>
      <xdr:spPr>
        <a:xfrm>
          <a:off x="4686300" y="13142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48372</xdr:rowOff>
    </xdr:from>
    <xdr:to>
      <xdr:col>20</xdr:col>
      <xdr:colOff>38100</xdr:colOff>
      <xdr:row>77</xdr:row>
      <xdr:rowOff>149972</xdr:rowOff>
    </xdr:to>
    <xdr:sp macro="" textlink="">
      <xdr:nvSpPr>
        <xdr:cNvPr id="198" name="楕円 197"/>
        <xdr:cNvSpPr/>
      </xdr:nvSpPr>
      <xdr:spPr>
        <a:xfrm>
          <a:off x="3746500" y="132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141099</xdr:rowOff>
    </xdr:from>
    <xdr:ext cx="599010" cy="259045"/>
    <xdr:sp macro="" textlink="">
      <xdr:nvSpPr>
        <xdr:cNvPr id="199" name="テキスト ボックス 198"/>
        <xdr:cNvSpPr txBox="1"/>
      </xdr:nvSpPr>
      <xdr:spPr>
        <a:xfrm>
          <a:off x="3497795" y="13342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47197</xdr:rowOff>
    </xdr:from>
    <xdr:to>
      <xdr:col>15</xdr:col>
      <xdr:colOff>101600</xdr:colOff>
      <xdr:row>77</xdr:row>
      <xdr:rowOff>148797</xdr:rowOff>
    </xdr:to>
    <xdr:sp macro="" textlink="">
      <xdr:nvSpPr>
        <xdr:cNvPr id="200" name="楕円 199"/>
        <xdr:cNvSpPr/>
      </xdr:nvSpPr>
      <xdr:spPr>
        <a:xfrm>
          <a:off x="2857500" y="132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139924</xdr:rowOff>
    </xdr:from>
    <xdr:ext cx="599010" cy="259045"/>
    <xdr:sp macro="" textlink="">
      <xdr:nvSpPr>
        <xdr:cNvPr id="201" name="テキスト ボックス 200"/>
        <xdr:cNvSpPr txBox="1"/>
      </xdr:nvSpPr>
      <xdr:spPr>
        <a:xfrm>
          <a:off x="2608795" y="133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86940</xdr:rowOff>
    </xdr:from>
    <xdr:to>
      <xdr:col>10</xdr:col>
      <xdr:colOff>165100</xdr:colOff>
      <xdr:row>78</xdr:row>
      <xdr:rowOff>17090</xdr:rowOff>
    </xdr:to>
    <xdr:sp macro="" textlink="">
      <xdr:nvSpPr>
        <xdr:cNvPr id="202" name="楕円 201"/>
        <xdr:cNvSpPr/>
      </xdr:nvSpPr>
      <xdr:spPr>
        <a:xfrm>
          <a:off x="1968500" y="1328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8217</xdr:rowOff>
    </xdr:from>
    <xdr:ext cx="599010" cy="259045"/>
    <xdr:sp macro="" textlink="">
      <xdr:nvSpPr>
        <xdr:cNvPr id="203" name="テキスト ボックス 202"/>
        <xdr:cNvSpPr txBox="1"/>
      </xdr:nvSpPr>
      <xdr:spPr>
        <a:xfrm>
          <a:off x="1719795" y="1338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117225</xdr:rowOff>
    </xdr:from>
    <xdr:to>
      <xdr:col>6</xdr:col>
      <xdr:colOff>38100</xdr:colOff>
      <xdr:row>78</xdr:row>
      <xdr:rowOff>47375</xdr:rowOff>
    </xdr:to>
    <xdr:sp macro="" textlink="">
      <xdr:nvSpPr>
        <xdr:cNvPr id="204" name="楕円 203"/>
        <xdr:cNvSpPr/>
      </xdr:nvSpPr>
      <xdr:spPr>
        <a:xfrm>
          <a:off x="1079500" y="1331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38502</xdr:rowOff>
    </xdr:from>
    <xdr:ext cx="599010" cy="259045"/>
    <xdr:sp macro="" textlink="">
      <xdr:nvSpPr>
        <xdr:cNvPr id="205" name="テキスト ボックス 204"/>
        <xdr:cNvSpPr txBox="1"/>
      </xdr:nvSpPr>
      <xdr:spPr>
        <a:xfrm>
          <a:off x="830795" y="1341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108038</xdr:rowOff>
    </xdr:from>
    <xdr:to>
      <xdr:col>24</xdr:col>
      <xdr:colOff>63500</xdr:colOff>
      <xdr:row>97</xdr:row>
      <xdr:rowOff>149034</xdr:rowOff>
    </xdr:to>
    <xdr:cxnSp macro="">
      <xdr:nvCxnSpPr>
        <xdr:cNvPr id="234" name="直線コネクタ 233"/>
        <xdr:cNvCxnSpPr/>
      </xdr:nvCxnSpPr>
      <xdr:spPr>
        <a:xfrm flipV="1">
          <a:off x="3797300" y="16738688"/>
          <a:ext cx="8382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5"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142011</xdr:rowOff>
    </xdr:from>
    <xdr:to>
      <xdr:col>19</xdr:col>
      <xdr:colOff>177800</xdr:colOff>
      <xdr:row>97</xdr:row>
      <xdr:rowOff>149034</xdr:rowOff>
    </xdr:to>
    <xdr:cxnSp macro="">
      <xdr:nvCxnSpPr>
        <xdr:cNvPr id="237" name="直線コネクタ 236"/>
        <xdr:cNvCxnSpPr/>
      </xdr:nvCxnSpPr>
      <xdr:spPr>
        <a:xfrm>
          <a:off x="2908300" y="16772661"/>
          <a:ext cx="889000" cy="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9" name="テキスト ボックス 238"/>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142011</xdr:rowOff>
    </xdr:from>
    <xdr:to>
      <xdr:col>15</xdr:col>
      <xdr:colOff>50800</xdr:colOff>
      <xdr:row>97</xdr:row>
      <xdr:rowOff>144487</xdr:rowOff>
    </xdr:to>
    <xdr:cxnSp macro="">
      <xdr:nvCxnSpPr>
        <xdr:cNvPr id="240" name="直線コネクタ 239"/>
        <xdr:cNvCxnSpPr/>
      </xdr:nvCxnSpPr>
      <xdr:spPr>
        <a:xfrm flipV="1">
          <a:off x="2019300" y="1677266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2" name="テキスト ボックス 241"/>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144487</xdr:rowOff>
    </xdr:from>
    <xdr:to>
      <xdr:col>10</xdr:col>
      <xdr:colOff>114300</xdr:colOff>
      <xdr:row>97</xdr:row>
      <xdr:rowOff>152552</xdr:rowOff>
    </xdr:to>
    <xdr:cxnSp macro="">
      <xdr:nvCxnSpPr>
        <xdr:cNvPr id="243" name="直線コネクタ 242"/>
        <xdr:cNvCxnSpPr/>
      </xdr:nvCxnSpPr>
      <xdr:spPr>
        <a:xfrm flipV="1">
          <a:off x="1130300" y="16775137"/>
          <a:ext cx="889000" cy="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5" name="テキスト ボックス 244"/>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7" name="テキスト ボックス 246"/>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57238</xdr:rowOff>
    </xdr:from>
    <xdr:to>
      <xdr:col>24</xdr:col>
      <xdr:colOff>114300</xdr:colOff>
      <xdr:row>97</xdr:row>
      <xdr:rowOff>158838</xdr:rowOff>
    </xdr:to>
    <xdr:sp macro="" textlink="">
      <xdr:nvSpPr>
        <xdr:cNvPr id="253" name="楕円 252"/>
        <xdr:cNvSpPr/>
      </xdr:nvSpPr>
      <xdr:spPr>
        <a:xfrm>
          <a:off x="45847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143615</xdr:rowOff>
    </xdr:from>
    <xdr:ext cx="534377" cy="259045"/>
    <xdr:sp macro="" textlink="">
      <xdr:nvSpPr>
        <xdr:cNvPr id="254" name="衛生費該当値テキスト"/>
        <xdr:cNvSpPr txBox="1"/>
      </xdr:nvSpPr>
      <xdr:spPr>
        <a:xfrm>
          <a:off x="4686300" y="1660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98234</xdr:rowOff>
    </xdr:from>
    <xdr:to>
      <xdr:col>20</xdr:col>
      <xdr:colOff>38100</xdr:colOff>
      <xdr:row>98</xdr:row>
      <xdr:rowOff>28384</xdr:rowOff>
    </xdr:to>
    <xdr:sp macro="" textlink="">
      <xdr:nvSpPr>
        <xdr:cNvPr id="255" name="楕円 254"/>
        <xdr:cNvSpPr/>
      </xdr:nvSpPr>
      <xdr:spPr>
        <a:xfrm>
          <a:off x="3746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19511</xdr:rowOff>
    </xdr:from>
    <xdr:ext cx="534377" cy="259045"/>
    <xdr:sp macro="" textlink="">
      <xdr:nvSpPr>
        <xdr:cNvPr id="256" name="テキスト ボックス 255"/>
        <xdr:cNvSpPr txBox="1"/>
      </xdr:nvSpPr>
      <xdr:spPr>
        <a:xfrm>
          <a:off x="3530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91211</xdr:rowOff>
    </xdr:from>
    <xdr:to>
      <xdr:col>15</xdr:col>
      <xdr:colOff>101600</xdr:colOff>
      <xdr:row>98</xdr:row>
      <xdr:rowOff>21361</xdr:rowOff>
    </xdr:to>
    <xdr:sp macro="" textlink="">
      <xdr:nvSpPr>
        <xdr:cNvPr id="257" name="楕円 256"/>
        <xdr:cNvSpPr/>
      </xdr:nvSpPr>
      <xdr:spPr>
        <a:xfrm>
          <a:off x="2857500" y="167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12488</xdr:rowOff>
    </xdr:from>
    <xdr:ext cx="534377" cy="259045"/>
    <xdr:sp macro="" textlink="">
      <xdr:nvSpPr>
        <xdr:cNvPr id="258" name="テキスト ボックス 257"/>
        <xdr:cNvSpPr txBox="1"/>
      </xdr:nvSpPr>
      <xdr:spPr>
        <a:xfrm>
          <a:off x="2641111" y="1681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93687</xdr:rowOff>
    </xdr:from>
    <xdr:to>
      <xdr:col>10</xdr:col>
      <xdr:colOff>165100</xdr:colOff>
      <xdr:row>98</xdr:row>
      <xdr:rowOff>23837</xdr:rowOff>
    </xdr:to>
    <xdr:sp macro="" textlink="">
      <xdr:nvSpPr>
        <xdr:cNvPr id="259" name="楕円 258"/>
        <xdr:cNvSpPr/>
      </xdr:nvSpPr>
      <xdr:spPr>
        <a:xfrm>
          <a:off x="1968500" y="167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14964</xdr:rowOff>
    </xdr:from>
    <xdr:ext cx="534377" cy="259045"/>
    <xdr:sp macro="" textlink="">
      <xdr:nvSpPr>
        <xdr:cNvPr id="260" name="テキスト ボックス 259"/>
        <xdr:cNvSpPr txBox="1"/>
      </xdr:nvSpPr>
      <xdr:spPr>
        <a:xfrm>
          <a:off x="1752111" y="168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101752</xdr:rowOff>
    </xdr:from>
    <xdr:to>
      <xdr:col>6</xdr:col>
      <xdr:colOff>38100</xdr:colOff>
      <xdr:row>98</xdr:row>
      <xdr:rowOff>31902</xdr:rowOff>
    </xdr:to>
    <xdr:sp macro="" textlink="">
      <xdr:nvSpPr>
        <xdr:cNvPr id="261" name="楕円 260"/>
        <xdr:cNvSpPr/>
      </xdr:nvSpPr>
      <xdr:spPr>
        <a:xfrm>
          <a:off x="1079500" y="167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23029</xdr:rowOff>
    </xdr:from>
    <xdr:ext cx="534377" cy="259045"/>
    <xdr:sp macro="" textlink="">
      <xdr:nvSpPr>
        <xdr:cNvPr id="262" name="テキスト ボックス 261"/>
        <xdr:cNvSpPr txBox="1"/>
      </xdr:nvSpPr>
      <xdr:spPr>
        <a:xfrm>
          <a:off x="863111" y="168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145796</xdr:rowOff>
    </xdr:from>
    <xdr:to>
      <xdr:col>55</xdr:col>
      <xdr:colOff>0</xdr:colOff>
      <xdr:row>38</xdr:row>
      <xdr:rowOff>72644</xdr:rowOff>
    </xdr:to>
    <xdr:cxnSp macro="">
      <xdr:nvCxnSpPr>
        <xdr:cNvPr id="291" name="直線コネクタ 290"/>
        <xdr:cNvCxnSpPr/>
      </xdr:nvCxnSpPr>
      <xdr:spPr>
        <a:xfrm flipV="1">
          <a:off x="9639300" y="6489446"/>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72644</xdr:rowOff>
    </xdr:from>
    <xdr:to>
      <xdr:col>50</xdr:col>
      <xdr:colOff>114300</xdr:colOff>
      <xdr:row>38</xdr:row>
      <xdr:rowOff>74549</xdr:rowOff>
    </xdr:to>
    <xdr:cxnSp macro="">
      <xdr:nvCxnSpPr>
        <xdr:cNvPr id="294" name="直線コネクタ 293"/>
        <xdr:cNvCxnSpPr/>
      </xdr:nvCxnSpPr>
      <xdr:spPr>
        <a:xfrm flipV="1">
          <a:off x="8750300" y="65877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74549</xdr:rowOff>
    </xdr:from>
    <xdr:to>
      <xdr:col>45</xdr:col>
      <xdr:colOff>177800</xdr:colOff>
      <xdr:row>38</xdr:row>
      <xdr:rowOff>74549</xdr:rowOff>
    </xdr:to>
    <xdr:cxnSp macro="">
      <xdr:nvCxnSpPr>
        <xdr:cNvPr id="297" name="直線コネクタ 296"/>
        <xdr:cNvCxnSpPr/>
      </xdr:nvCxnSpPr>
      <xdr:spPr>
        <a:xfrm>
          <a:off x="7861300" y="6589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74549</xdr:rowOff>
    </xdr:from>
    <xdr:to>
      <xdr:col>41</xdr:col>
      <xdr:colOff>50800</xdr:colOff>
      <xdr:row>38</xdr:row>
      <xdr:rowOff>77216</xdr:rowOff>
    </xdr:to>
    <xdr:cxnSp macro="">
      <xdr:nvCxnSpPr>
        <xdr:cNvPr id="300" name="直線コネクタ 299"/>
        <xdr:cNvCxnSpPr/>
      </xdr:nvCxnSpPr>
      <xdr:spPr>
        <a:xfrm flipV="1">
          <a:off x="6972300" y="658964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94996</xdr:rowOff>
    </xdr:from>
    <xdr:to>
      <xdr:col>55</xdr:col>
      <xdr:colOff>50800</xdr:colOff>
      <xdr:row>38</xdr:row>
      <xdr:rowOff>25146</xdr:rowOff>
    </xdr:to>
    <xdr:sp macro="" textlink="">
      <xdr:nvSpPr>
        <xdr:cNvPr id="310" name="楕円 309"/>
        <xdr:cNvSpPr/>
      </xdr:nvSpPr>
      <xdr:spPr>
        <a:xfrm>
          <a:off x="10426700" y="64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117873</xdr:rowOff>
    </xdr:from>
    <xdr:ext cx="378565" cy="259045"/>
    <xdr:sp macro="" textlink="">
      <xdr:nvSpPr>
        <xdr:cNvPr id="311" name="労働費該当値テキスト"/>
        <xdr:cNvSpPr txBox="1"/>
      </xdr:nvSpPr>
      <xdr:spPr>
        <a:xfrm>
          <a:off x="10528300" y="6290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21844</xdr:rowOff>
    </xdr:from>
    <xdr:to>
      <xdr:col>50</xdr:col>
      <xdr:colOff>165100</xdr:colOff>
      <xdr:row>38</xdr:row>
      <xdr:rowOff>123444</xdr:rowOff>
    </xdr:to>
    <xdr:sp macro="" textlink="">
      <xdr:nvSpPr>
        <xdr:cNvPr id="312" name="楕円 311"/>
        <xdr:cNvSpPr/>
      </xdr:nvSpPr>
      <xdr:spPr>
        <a:xfrm>
          <a:off x="95885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114571</xdr:rowOff>
    </xdr:from>
    <xdr:ext cx="378565" cy="259045"/>
    <xdr:sp macro="" textlink="">
      <xdr:nvSpPr>
        <xdr:cNvPr id="313" name="テキスト ボックス 312"/>
        <xdr:cNvSpPr txBox="1"/>
      </xdr:nvSpPr>
      <xdr:spPr>
        <a:xfrm>
          <a:off x="9450017" y="6629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23749</xdr:rowOff>
    </xdr:from>
    <xdr:to>
      <xdr:col>46</xdr:col>
      <xdr:colOff>38100</xdr:colOff>
      <xdr:row>38</xdr:row>
      <xdr:rowOff>125349</xdr:rowOff>
    </xdr:to>
    <xdr:sp macro="" textlink="">
      <xdr:nvSpPr>
        <xdr:cNvPr id="314" name="楕円 313"/>
        <xdr:cNvSpPr/>
      </xdr:nvSpPr>
      <xdr:spPr>
        <a:xfrm>
          <a:off x="8699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116476</xdr:rowOff>
    </xdr:from>
    <xdr:ext cx="378565" cy="259045"/>
    <xdr:sp macro="" textlink="">
      <xdr:nvSpPr>
        <xdr:cNvPr id="315" name="テキスト ボックス 314"/>
        <xdr:cNvSpPr txBox="1"/>
      </xdr:nvSpPr>
      <xdr:spPr>
        <a:xfrm>
          <a:off x="8561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23749</xdr:rowOff>
    </xdr:from>
    <xdr:to>
      <xdr:col>41</xdr:col>
      <xdr:colOff>101600</xdr:colOff>
      <xdr:row>38</xdr:row>
      <xdr:rowOff>125349</xdr:rowOff>
    </xdr:to>
    <xdr:sp macro="" textlink="">
      <xdr:nvSpPr>
        <xdr:cNvPr id="316" name="楕円 315"/>
        <xdr:cNvSpPr/>
      </xdr:nvSpPr>
      <xdr:spPr>
        <a:xfrm>
          <a:off x="7810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116476</xdr:rowOff>
    </xdr:from>
    <xdr:ext cx="378565" cy="259045"/>
    <xdr:sp macro="" textlink="">
      <xdr:nvSpPr>
        <xdr:cNvPr id="317" name="テキスト ボックス 316"/>
        <xdr:cNvSpPr txBox="1"/>
      </xdr:nvSpPr>
      <xdr:spPr>
        <a:xfrm>
          <a:off x="7672017" y="6631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26416</xdr:rowOff>
    </xdr:from>
    <xdr:to>
      <xdr:col>36</xdr:col>
      <xdr:colOff>165100</xdr:colOff>
      <xdr:row>38</xdr:row>
      <xdr:rowOff>128016</xdr:rowOff>
    </xdr:to>
    <xdr:sp macro="" textlink="">
      <xdr:nvSpPr>
        <xdr:cNvPr id="318" name="楕円 317"/>
        <xdr:cNvSpPr/>
      </xdr:nvSpPr>
      <xdr:spPr>
        <a:xfrm>
          <a:off x="6921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119143</xdr:rowOff>
    </xdr:from>
    <xdr:ext cx="378565" cy="259045"/>
    <xdr:sp macro="" textlink="">
      <xdr:nvSpPr>
        <xdr:cNvPr id="319" name="テキスト ボックス 318"/>
        <xdr:cNvSpPr txBox="1"/>
      </xdr:nvSpPr>
      <xdr:spPr>
        <a:xfrm>
          <a:off x="6783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163507</xdr:rowOff>
    </xdr:from>
    <xdr:to>
      <xdr:col>55</xdr:col>
      <xdr:colOff>0</xdr:colOff>
      <xdr:row>59</xdr:row>
      <xdr:rowOff>15407</xdr:rowOff>
    </xdr:to>
    <xdr:cxnSp macro="">
      <xdr:nvCxnSpPr>
        <xdr:cNvPr id="350" name="直線コネクタ 349"/>
        <xdr:cNvCxnSpPr/>
      </xdr:nvCxnSpPr>
      <xdr:spPr>
        <a:xfrm>
          <a:off x="9639300" y="10107607"/>
          <a:ext cx="8382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1"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81505</xdr:rowOff>
    </xdr:from>
    <xdr:to>
      <xdr:col>50</xdr:col>
      <xdr:colOff>114300</xdr:colOff>
      <xdr:row>58</xdr:row>
      <xdr:rowOff>163507</xdr:rowOff>
    </xdr:to>
    <xdr:cxnSp macro="">
      <xdr:nvCxnSpPr>
        <xdr:cNvPr id="353" name="直線コネクタ 352"/>
        <xdr:cNvCxnSpPr/>
      </xdr:nvCxnSpPr>
      <xdr:spPr>
        <a:xfrm>
          <a:off x="8750300" y="10025605"/>
          <a:ext cx="889000" cy="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5" name="テキスト ボックス 354"/>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81505</xdr:rowOff>
    </xdr:from>
    <xdr:to>
      <xdr:col>45</xdr:col>
      <xdr:colOff>177800</xdr:colOff>
      <xdr:row>58</xdr:row>
      <xdr:rowOff>98389</xdr:rowOff>
    </xdr:to>
    <xdr:cxnSp macro="">
      <xdr:nvCxnSpPr>
        <xdr:cNvPr id="356" name="直線コネクタ 355"/>
        <xdr:cNvCxnSpPr/>
      </xdr:nvCxnSpPr>
      <xdr:spPr>
        <a:xfrm flipV="1">
          <a:off x="7861300" y="10025605"/>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8" name="テキスト ボックス 357"/>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98389</xdr:rowOff>
    </xdr:from>
    <xdr:to>
      <xdr:col>41</xdr:col>
      <xdr:colOff>50800</xdr:colOff>
      <xdr:row>58</xdr:row>
      <xdr:rowOff>100936</xdr:rowOff>
    </xdr:to>
    <xdr:cxnSp macro="">
      <xdr:nvCxnSpPr>
        <xdr:cNvPr id="359" name="直線コネクタ 358"/>
        <xdr:cNvCxnSpPr/>
      </xdr:nvCxnSpPr>
      <xdr:spPr>
        <a:xfrm flipV="1">
          <a:off x="6972300" y="10042489"/>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61" name="テキスト ボックス 360"/>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3" name="テキスト ボックス 362"/>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136057</xdr:rowOff>
    </xdr:from>
    <xdr:to>
      <xdr:col>55</xdr:col>
      <xdr:colOff>50800</xdr:colOff>
      <xdr:row>59</xdr:row>
      <xdr:rowOff>66207</xdr:rowOff>
    </xdr:to>
    <xdr:sp macro="" textlink="">
      <xdr:nvSpPr>
        <xdr:cNvPr id="369" name="楕円 368"/>
        <xdr:cNvSpPr/>
      </xdr:nvSpPr>
      <xdr:spPr>
        <a:xfrm>
          <a:off x="10426700" y="100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50984</xdr:rowOff>
    </xdr:from>
    <xdr:ext cx="469744" cy="259045"/>
    <xdr:sp macro="" textlink="">
      <xdr:nvSpPr>
        <xdr:cNvPr id="370" name="農林水産業費該当値テキスト"/>
        <xdr:cNvSpPr txBox="1"/>
      </xdr:nvSpPr>
      <xdr:spPr>
        <a:xfrm>
          <a:off x="10528300" y="999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112707</xdr:rowOff>
    </xdr:from>
    <xdr:to>
      <xdr:col>50</xdr:col>
      <xdr:colOff>165100</xdr:colOff>
      <xdr:row>59</xdr:row>
      <xdr:rowOff>42857</xdr:rowOff>
    </xdr:to>
    <xdr:sp macro="" textlink="">
      <xdr:nvSpPr>
        <xdr:cNvPr id="371" name="楕円 370"/>
        <xdr:cNvSpPr/>
      </xdr:nvSpPr>
      <xdr:spPr>
        <a:xfrm>
          <a:off x="9588500" y="100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33984</xdr:rowOff>
    </xdr:from>
    <xdr:ext cx="469744" cy="259045"/>
    <xdr:sp macro="" textlink="">
      <xdr:nvSpPr>
        <xdr:cNvPr id="372" name="テキスト ボックス 371"/>
        <xdr:cNvSpPr txBox="1"/>
      </xdr:nvSpPr>
      <xdr:spPr>
        <a:xfrm>
          <a:off x="9404428" y="1014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30705</xdr:rowOff>
    </xdr:from>
    <xdr:to>
      <xdr:col>46</xdr:col>
      <xdr:colOff>38100</xdr:colOff>
      <xdr:row>58</xdr:row>
      <xdr:rowOff>132305</xdr:rowOff>
    </xdr:to>
    <xdr:sp macro="" textlink="">
      <xdr:nvSpPr>
        <xdr:cNvPr id="373" name="楕円 372"/>
        <xdr:cNvSpPr/>
      </xdr:nvSpPr>
      <xdr:spPr>
        <a:xfrm>
          <a:off x="8699500" y="99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123432</xdr:rowOff>
    </xdr:from>
    <xdr:ext cx="469744" cy="259045"/>
    <xdr:sp macro="" textlink="">
      <xdr:nvSpPr>
        <xdr:cNvPr id="374" name="テキスト ボックス 373"/>
        <xdr:cNvSpPr txBox="1"/>
      </xdr:nvSpPr>
      <xdr:spPr>
        <a:xfrm>
          <a:off x="8515428" y="1006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47589</xdr:rowOff>
    </xdr:from>
    <xdr:to>
      <xdr:col>41</xdr:col>
      <xdr:colOff>101600</xdr:colOff>
      <xdr:row>58</xdr:row>
      <xdr:rowOff>149189</xdr:rowOff>
    </xdr:to>
    <xdr:sp macro="" textlink="">
      <xdr:nvSpPr>
        <xdr:cNvPr id="375" name="楕円 374"/>
        <xdr:cNvSpPr/>
      </xdr:nvSpPr>
      <xdr:spPr>
        <a:xfrm>
          <a:off x="7810500" y="99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140316</xdr:rowOff>
    </xdr:from>
    <xdr:ext cx="469744" cy="259045"/>
    <xdr:sp macro="" textlink="">
      <xdr:nvSpPr>
        <xdr:cNvPr id="376" name="テキスト ボックス 375"/>
        <xdr:cNvSpPr txBox="1"/>
      </xdr:nvSpPr>
      <xdr:spPr>
        <a:xfrm>
          <a:off x="7626428" y="1008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50136</xdr:rowOff>
    </xdr:from>
    <xdr:to>
      <xdr:col>36</xdr:col>
      <xdr:colOff>165100</xdr:colOff>
      <xdr:row>58</xdr:row>
      <xdr:rowOff>151736</xdr:rowOff>
    </xdr:to>
    <xdr:sp macro="" textlink="">
      <xdr:nvSpPr>
        <xdr:cNvPr id="377" name="楕円 376"/>
        <xdr:cNvSpPr/>
      </xdr:nvSpPr>
      <xdr:spPr>
        <a:xfrm>
          <a:off x="6921500" y="999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142863</xdr:rowOff>
    </xdr:from>
    <xdr:ext cx="469744" cy="259045"/>
    <xdr:sp macro="" textlink="">
      <xdr:nvSpPr>
        <xdr:cNvPr id="378" name="テキスト ボックス 377"/>
        <xdr:cNvSpPr txBox="1"/>
      </xdr:nvSpPr>
      <xdr:spPr>
        <a:xfrm>
          <a:off x="6737428" y="1008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65474</xdr:rowOff>
    </xdr:from>
    <xdr:to>
      <xdr:col>55</xdr:col>
      <xdr:colOff>0</xdr:colOff>
      <xdr:row>78</xdr:row>
      <xdr:rowOff>100495</xdr:rowOff>
    </xdr:to>
    <xdr:cxnSp macro="">
      <xdr:nvCxnSpPr>
        <xdr:cNvPr id="405" name="直線コネクタ 404"/>
        <xdr:cNvCxnSpPr/>
      </xdr:nvCxnSpPr>
      <xdr:spPr>
        <a:xfrm flipV="1">
          <a:off x="9639300" y="13438574"/>
          <a:ext cx="8382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6"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100495</xdr:rowOff>
    </xdr:from>
    <xdr:to>
      <xdr:col>50</xdr:col>
      <xdr:colOff>114300</xdr:colOff>
      <xdr:row>78</xdr:row>
      <xdr:rowOff>113457</xdr:rowOff>
    </xdr:to>
    <xdr:cxnSp macro="">
      <xdr:nvCxnSpPr>
        <xdr:cNvPr id="408" name="直線コネクタ 407"/>
        <xdr:cNvCxnSpPr/>
      </xdr:nvCxnSpPr>
      <xdr:spPr>
        <a:xfrm flipV="1">
          <a:off x="8750300" y="13473595"/>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0" name="テキスト ボックス 409"/>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112725</xdr:rowOff>
    </xdr:from>
    <xdr:to>
      <xdr:col>45</xdr:col>
      <xdr:colOff>177800</xdr:colOff>
      <xdr:row>78</xdr:row>
      <xdr:rowOff>113457</xdr:rowOff>
    </xdr:to>
    <xdr:cxnSp macro="">
      <xdr:nvCxnSpPr>
        <xdr:cNvPr id="411" name="直線コネクタ 410"/>
        <xdr:cNvCxnSpPr/>
      </xdr:nvCxnSpPr>
      <xdr:spPr>
        <a:xfrm>
          <a:off x="7861300" y="13485825"/>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3" name="テキスト ボックス 412"/>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112725</xdr:rowOff>
    </xdr:from>
    <xdr:to>
      <xdr:col>41</xdr:col>
      <xdr:colOff>50800</xdr:colOff>
      <xdr:row>78</xdr:row>
      <xdr:rowOff>113891</xdr:rowOff>
    </xdr:to>
    <xdr:cxnSp macro="">
      <xdr:nvCxnSpPr>
        <xdr:cNvPr id="414" name="直線コネクタ 413"/>
        <xdr:cNvCxnSpPr/>
      </xdr:nvCxnSpPr>
      <xdr:spPr>
        <a:xfrm flipV="1">
          <a:off x="6972300" y="1348582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6" name="テキスト ボックス 415"/>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8" name="テキスト ボックス 417"/>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14674</xdr:rowOff>
    </xdr:from>
    <xdr:to>
      <xdr:col>55</xdr:col>
      <xdr:colOff>50800</xdr:colOff>
      <xdr:row>78</xdr:row>
      <xdr:rowOff>116274</xdr:rowOff>
    </xdr:to>
    <xdr:sp macro="" textlink="">
      <xdr:nvSpPr>
        <xdr:cNvPr id="424" name="楕円 423"/>
        <xdr:cNvSpPr/>
      </xdr:nvSpPr>
      <xdr:spPr>
        <a:xfrm>
          <a:off x="10426700" y="133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101051</xdr:rowOff>
    </xdr:from>
    <xdr:ext cx="469744" cy="259045"/>
    <xdr:sp macro="" textlink="">
      <xdr:nvSpPr>
        <xdr:cNvPr id="425" name="商工費該当値テキスト"/>
        <xdr:cNvSpPr txBox="1"/>
      </xdr:nvSpPr>
      <xdr:spPr>
        <a:xfrm>
          <a:off x="10528300" y="1330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49695</xdr:rowOff>
    </xdr:from>
    <xdr:to>
      <xdr:col>50</xdr:col>
      <xdr:colOff>165100</xdr:colOff>
      <xdr:row>78</xdr:row>
      <xdr:rowOff>151295</xdr:rowOff>
    </xdr:to>
    <xdr:sp macro="" textlink="">
      <xdr:nvSpPr>
        <xdr:cNvPr id="426" name="楕円 425"/>
        <xdr:cNvSpPr/>
      </xdr:nvSpPr>
      <xdr:spPr>
        <a:xfrm>
          <a:off x="9588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142422</xdr:rowOff>
    </xdr:from>
    <xdr:ext cx="469744" cy="259045"/>
    <xdr:sp macro="" textlink="">
      <xdr:nvSpPr>
        <xdr:cNvPr id="427" name="テキスト ボックス 426"/>
        <xdr:cNvSpPr txBox="1"/>
      </xdr:nvSpPr>
      <xdr:spPr>
        <a:xfrm>
          <a:off x="9404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62657</xdr:rowOff>
    </xdr:from>
    <xdr:to>
      <xdr:col>46</xdr:col>
      <xdr:colOff>38100</xdr:colOff>
      <xdr:row>78</xdr:row>
      <xdr:rowOff>164257</xdr:rowOff>
    </xdr:to>
    <xdr:sp macro="" textlink="">
      <xdr:nvSpPr>
        <xdr:cNvPr id="428" name="楕円 427"/>
        <xdr:cNvSpPr/>
      </xdr:nvSpPr>
      <xdr:spPr>
        <a:xfrm>
          <a:off x="8699500" y="134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155384</xdr:rowOff>
    </xdr:from>
    <xdr:ext cx="469744" cy="259045"/>
    <xdr:sp macro="" textlink="">
      <xdr:nvSpPr>
        <xdr:cNvPr id="429" name="テキスト ボックス 428"/>
        <xdr:cNvSpPr txBox="1"/>
      </xdr:nvSpPr>
      <xdr:spPr>
        <a:xfrm>
          <a:off x="8515428" y="13528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61925</xdr:rowOff>
    </xdr:from>
    <xdr:to>
      <xdr:col>41</xdr:col>
      <xdr:colOff>101600</xdr:colOff>
      <xdr:row>78</xdr:row>
      <xdr:rowOff>163525</xdr:rowOff>
    </xdr:to>
    <xdr:sp macro="" textlink="">
      <xdr:nvSpPr>
        <xdr:cNvPr id="430" name="楕円 429"/>
        <xdr:cNvSpPr/>
      </xdr:nvSpPr>
      <xdr:spPr>
        <a:xfrm>
          <a:off x="7810500" y="134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154652</xdr:rowOff>
    </xdr:from>
    <xdr:ext cx="469744" cy="259045"/>
    <xdr:sp macro="" textlink="">
      <xdr:nvSpPr>
        <xdr:cNvPr id="431" name="テキスト ボックス 430"/>
        <xdr:cNvSpPr txBox="1"/>
      </xdr:nvSpPr>
      <xdr:spPr>
        <a:xfrm>
          <a:off x="7626428" y="1352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63091</xdr:rowOff>
    </xdr:from>
    <xdr:to>
      <xdr:col>36</xdr:col>
      <xdr:colOff>165100</xdr:colOff>
      <xdr:row>78</xdr:row>
      <xdr:rowOff>164691</xdr:rowOff>
    </xdr:to>
    <xdr:sp macro="" textlink="">
      <xdr:nvSpPr>
        <xdr:cNvPr id="432" name="楕円 431"/>
        <xdr:cNvSpPr/>
      </xdr:nvSpPr>
      <xdr:spPr>
        <a:xfrm>
          <a:off x="6921500" y="134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155818</xdr:rowOff>
    </xdr:from>
    <xdr:ext cx="469744" cy="259045"/>
    <xdr:sp macro="" textlink="">
      <xdr:nvSpPr>
        <xdr:cNvPr id="433" name="テキスト ボックス 432"/>
        <xdr:cNvSpPr txBox="1"/>
      </xdr:nvSpPr>
      <xdr:spPr>
        <a:xfrm>
          <a:off x="6737428" y="1352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123583</xdr:rowOff>
    </xdr:from>
    <xdr:to>
      <xdr:col>55</xdr:col>
      <xdr:colOff>0</xdr:colOff>
      <xdr:row>96</xdr:row>
      <xdr:rowOff>124116</xdr:rowOff>
    </xdr:to>
    <xdr:cxnSp macro="">
      <xdr:nvCxnSpPr>
        <xdr:cNvPr id="462" name="直線コネクタ 461"/>
        <xdr:cNvCxnSpPr/>
      </xdr:nvCxnSpPr>
      <xdr:spPr>
        <a:xfrm>
          <a:off x="9639300" y="16411333"/>
          <a:ext cx="838200" cy="1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3"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123583</xdr:rowOff>
    </xdr:from>
    <xdr:to>
      <xdr:col>50</xdr:col>
      <xdr:colOff>114300</xdr:colOff>
      <xdr:row>96</xdr:row>
      <xdr:rowOff>122402</xdr:rowOff>
    </xdr:to>
    <xdr:cxnSp macro="">
      <xdr:nvCxnSpPr>
        <xdr:cNvPr id="465" name="直線コネクタ 464"/>
        <xdr:cNvCxnSpPr/>
      </xdr:nvCxnSpPr>
      <xdr:spPr>
        <a:xfrm flipV="1">
          <a:off x="8750300" y="16411333"/>
          <a:ext cx="889000" cy="17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89739</xdr:rowOff>
    </xdr:from>
    <xdr:to>
      <xdr:col>45</xdr:col>
      <xdr:colOff>177800</xdr:colOff>
      <xdr:row>96</xdr:row>
      <xdr:rowOff>122402</xdr:rowOff>
    </xdr:to>
    <xdr:cxnSp macro="">
      <xdr:nvCxnSpPr>
        <xdr:cNvPr id="468" name="直線コネクタ 467"/>
        <xdr:cNvCxnSpPr/>
      </xdr:nvCxnSpPr>
      <xdr:spPr>
        <a:xfrm>
          <a:off x="7861300" y="16377489"/>
          <a:ext cx="889000" cy="20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0" name="テキスト ボックス 469"/>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89739</xdr:rowOff>
    </xdr:from>
    <xdr:to>
      <xdr:col>41</xdr:col>
      <xdr:colOff>50800</xdr:colOff>
      <xdr:row>97</xdr:row>
      <xdr:rowOff>42608</xdr:rowOff>
    </xdr:to>
    <xdr:cxnSp macro="">
      <xdr:nvCxnSpPr>
        <xdr:cNvPr id="471" name="直線コネクタ 470"/>
        <xdr:cNvCxnSpPr/>
      </xdr:nvCxnSpPr>
      <xdr:spPr>
        <a:xfrm flipV="1">
          <a:off x="6972300" y="16377489"/>
          <a:ext cx="889000" cy="29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5" name="テキスト ボックス 474"/>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73316</xdr:rowOff>
    </xdr:from>
    <xdr:to>
      <xdr:col>55</xdr:col>
      <xdr:colOff>50800</xdr:colOff>
      <xdr:row>97</xdr:row>
      <xdr:rowOff>3466</xdr:rowOff>
    </xdr:to>
    <xdr:sp macro="" textlink="">
      <xdr:nvSpPr>
        <xdr:cNvPr id="481" name="楕円 480"/>
        <xdr:cNvSpPr/>
      </xdr:nvSpPr>
      <xdr:spPr>
        <a:xfrm>
          <a:off x="10426700" y="1653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51743</xdr:rowOff>
    </xdr:from>
    <xdr:ext cx="534377" cy="259045"/>
    <xdr:sp macro="" textlink="">
      <xdr:nvSpPr>
        <xdr:cNvPr id="482" name="土木費該当値テキスト"/>
        <xdr:cNvSpPr txBox="1"/>
      </xdr:nvSpPr>
      <xdr:spPr>
        <a:xfrm>
          <a:off x="10528300" y="1651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72783</xdr:rowOff>
    </xdr:from>
    <xdr:to>
      <xdr:col>50</xdr:col>
      <xdr:colOff>165100</xdr:colOff>
      <xdr:row>96</xdr:row>
      <xdr:rowOff>2933</xdr:rowOff>
    </xdr:to>
    <xdr:sp macro="" textlink="">
      <xdr:nvSpPr>
        <xdr:cNvPr id="483" name="楕円 482"/>
        <xdr:cNvSpPr/>
      </xdr:nvSpPr>
      <xdr:spPr>
        <a:xfrm>
          <a:off x="9588500" y="16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19460</xdr:rowOff>
    </xdr:from>
    <xdr:ext cx="534377" cy="259045"/>
    <xdr:sp macro="" textlink="">
      <xdr:nvSpPr>
        <xdr:cNvPr id="484" name="テキスト ボックス 483"/>
        <xdr:cNvSpPr txBox="1"/>
      </xdr:nvSpPr>
      <xdr:spPr>
        <a:xfrm>
          <a:off x="9372111" y="161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71602</xdr:rowOff>
    </xdr:from>
    <xdr:to>
      <xdr:col>46</xdr:col>
      <xdr:colOff>38100</xdr:colOff>
      <xdr:row>97</xdr:row>
      <xdr:rowOff>1752</xdr:rowOff>
    </xdr:to>
    <xdr:sp macro="" textlink="">
      <xdr:nvSpPr>
        <xdr:cNvPr id="485" name="楕円 484"/>
        <xdr:cNvSpPr/>
      </xdr:nvSpPr>
      <xdr:spPr>
        <a:xfrm>
          <a:off x="8699500" y="1653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164329</xdr:rowOff>
    </xdr:from>
    <xdr:ext cx="534377" cy="259045"/>
    <xdr:sp macro="" textlink="">
      <xdr:nvSpPr>
        <xdr:cNvPr id="486" name="テキスト ボックス 485"/>
        <xdr:cNvSpPr txBox="1"/>
      </xdr:nvSpPr>
      <xdr:spPr>
        <a:xfrm>
          <a:off x="8483111" y="1662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38939</xdr:rowOff>
    </xdr:from>
    <xdr:to>
      <xdr:col>41</xdr:col>
      <xdr:colOff>101600</xdr:colOff>
      <xdr:row>95</xdr:row>
      <xdr:rowOff>140539</xdr:rowOff>
    </xdr:to>
    <xdr:sp macro="" textlink="">
      <xdr:nvSpPr>
        <xdr:cNvPr id="487" name="楕円 486"/>
        <xdr:cNvSpPr/>
      </xdr:nvSpPr>
      <xdr:spPr>
        <a:xfrm>
          <a:off x="7810500" y="1632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157066</xdr:rowOff>
    </xdr:from>
    <xdr:ext cx="534377" cy="259045"/>
    <xdr:sp macro="" textlink="">
      <xdr:nvSpPr>
        <xdr:cNvPr id="488" name="テキスト ボックス 487"/>
        <xdr:cNvSpPr txBox="1"/>
      </xdr:nvSpPr>
      <xdr:spPr>
        <a:xfrm>
          <a:off x="7594111" y="1610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163258</xdr:rowOff>
    </xdr:from>
    <xdr:to>
      <xdr:col>36</xdr:col>
      <xdr:colOff>165100</xdr:colOff>
      <xdr:row>97</xdr:row>
      <xdr:rowOff>93408</xdr:rowOff>
    </xdr:to>
    <xdr:sp macro="" textlink="">
      <xdr:nvSpPr>
        <xdr:cNvPr id="489" name="楕円 488"/>
        <xdr:cNvSpPr/>
      </xdr:nvSpPr>
      <xdr:spPr>
        <a:xfrm>
          <a:off x="6921500" y="1662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84535</xdr:rowOff>
    </xdr:from>
    <xdr:ext cx="534377" cy="259045"/>
    <xdr:sp macro="" textlink="">
      <xdr:nvSpPr>
        <xdr:cNvPr id="490" name="テキスト ボックス 489"/>
        <xdr:cNvSpPr txBox="1"/>
      </xdr:nvSpPr>
      <xdr:spPr>
        <a:xfrm>
          <a:off x="6705111" y="1671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55804</xdr:rowOff>
    </xdr:from>
    <xdr:to>
      <xdr:col>85</xdr:col>
      <xdr:colOff>127000</xdr:colOff>
      <xdr:row>36</xdr:row>
      <xdr:rowOff>152387</xdr:rowOff>
    </xdr:to>
    <xdr:cxnSp macro="">
      <xdr:nvCxnSpPr>
        <xdr:cNvPr id="516" name="直線コネクタ 515"/>
        <xdr:cNvCxnSpPr/>
      </xdr:nvCxnSpPr>
      <xdr:spPr>
        <a:xfrm flipV="1">
          <a:off x="15481300" y="6228004"/>
          <a:ext cx="8382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142500</xdr:rowOff>
    </xdr:from>
    <xdr:to>
      <xdr:col>81</xdr:col>
      <xdr:colOff>50800</xdr:colOff>
      <xdr:row>36</xdr:row>
      <xdr:rowOff>152387</xdr:rowOff>
    </xdr:to>
    <xdr:cxnSp macro="">
      <xdr:nvCxnSpPr>
        <xdr:cNvPr id="519" name="直線コネクタ 518"/>
        <xdr:cNvCxnSpPr/>
      </xdr:nvCxnSpPr>
      <xdr:spPr>
        <a:xfrm>
          <a:off x="14592300" y="6314700"/>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21" name="テキスト ボックス 520"/>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142500</xdr:rowOff>
    </xdr:from>
    <xdr:to>
      <xdr:col>76</xdr:col>
      <xdr:colOff>114300</xdr:colOff>
      <xdr:row>37</xdr:row>
      <xdr:rowOff>9284</xdr:rowOff>
    </xdr:to>
    <xdr:cxnSp macro="">
      <xdr:nvCxnSpPr>
        <xdr:cNvPr id="522" name="直線コネクタ 521"/>
        <xdr:cNvCxnSpPr/>
      </xdr:nvCxnSpPr>
      <xdr:spPr>
        <a:xfrm flipV="1">
          <a:off x="13703300" y="6314700"/>
          <a:ext cx="889000" cy="3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4" name="テキスト ボックス 523"/>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9284</xdr:rowOff>
    </xdr:from>
    <xdr:to>
      <xdr:col>71</xdr:col>
      <xdr:colOff>177800</xdr:colOff>
      <xdr:row>37</xdr:row>
      <xdr:rowOff>53689</xdr:rowOff>
    </xdr:to>
    <xdr:cxnSp macro="">
      <xdr:nvCxnSpPr>
        <xdr:cNvPr id="525" name="直線コネクタ 524"/>
        <xdr:cNvCxnSpPr/>
      </xdr:nvCxnSpPr>
      <xdr:spPr>
        <a:xfrm flipV="1">
          <a:off x="12814300" y="6352934"/>
          <a:ext cx="889000" cy="4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7" name="テキスト ボックス 526"/>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5004</xdr:rowOff>
    </xdr:from>
    <xdr:to>
      <xdr:col>85</xdr:col>
      <xdr:colOff>177800</xdr:colOff>
      <xdr:row>36</xdr:row>
      <xdr:rowOff>106604</xdr:rowOff>
    </xdr:to>
    <xdr:sp macro="" textlink="">
      <xdr:nvSpPr>
        <xdr:cNvPr id="535" name="楕円 534"/>
        <xdr:cNvSpPr/>
      </xdr:nvSpPr>
      <xdr:spPr>
        <a:xfrm>
          <a:off x="16268700" y="61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27881</xdr:rowOff>
    </xdr:from>
    <xdr:ext cx="534377" cy="259045"/>
    <xdr:sp macro="" textlink="">
      <xdr:nvSpPr>
        <xdr:cNvPr id="536" name="消防費該当値テキスト"/>
        <xdr:cNvSpPr txBox="1"/>
      </xdr:nvSpPr>
      <xdr:spPr>
        <a:xfrm>
          <a:off x="16370300" y="60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101587</xdr:rowOff>
    </xdr:from>
    <xdr:to>
      <xdr:col>81</xdr:col>
      <xdr:colOff>101600</xdr:colOff>
      <xdr:row>37</xdr:row>
      <xdr:rowOff>31737</xdr:rowOff>
    </xdr:to>
    <xdr:sp macro="" textlink="">
      <xdr:nvSpPr>
        <xdr:cNvPr id="537" name="楕円 536"/>
        <xdr:cNvSpPr/>
      </xdr:nvSpPr>
      <xdr:spPr>
        <a:xfrm>
          <a:off x="15430500" y="6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22864</xdr:rowOff>
    </xdr:from>
    <xdr:ext cx="534377" cy="259045"/>
    <xdr:sp macro="" textlink="">
      <xdr:nvSpPr>
        <xdr:cNvPr id="538" name="テキスト ボックス 537"/>
        <xdr:cNvSpPr txBox="1"/>
      </xdr:nvSpPr>
      <xdr:spPr>
        <a:xfrm>
          <a:off x="15214111" y="63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91700</xdr:rowOff>
    </xdr:from>
    <xdr:to>
      <xdr:col>76</xdr:col>
      <xdr:colOff>165100</xdr:colOff>
      <xdr:row>37</xdr:row>
      <xdr:rowOff>21850</xdr:rowOff>
    </xdr:to>
    <xdr:sp macro="" textlink="">
      <xdr:nvSpPr>
        <xdr:cNvPr id="539" name="楕円 538"/>
        <xdr:cNvSpPr/>
      </xdr:nvSpPr>
      <xdr:spPr>
        <a:xfrm>
          <a:off x="14541500" y="6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xdr:rowOff>
    </xdr:from>
    <xdr:ext cx="534377" cy="259045"/>
    <xdr:sp macro="" textlink="">
      <xdr:nvSpPr>
        <xdr:cNvPr id="540" name="テキスト ボックス 539"/>
        <xdr:cNvSpPr txBox="1"/>
      </xdr:nvSpPr>
      <xdr:spPr>
        <a:xfrm>
          <a:off x="14325111" y="635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129934</xdr:rowOff>
    </xdr:from>
    <xdr:to>
      <xdr:col>72</xdr:col>
      <xdr:colOff>38100</xdr:colOff>
      <xdr:row>37</xdr:row>
      <xdr:rowOff>60084</xdr:rowOff>
    </xdr:to>
    <xdr:sp macro="" textlink="">
      <xdr:nvSpPr>
        <xdr:cNvPr id="541" name="楕円 540"/>
        <xdr:cNvSpPr/>
      </xdr:nvSpPr>
      <xdr:spPr>
        <a:xfrm>
          <a:off x="13652500" y="63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51211</xdr:rowOff>
    </xdr:from>
    <xdr:ext cx="534377" cy="259045"/>
    <xdr:sp macro="" textlink="">
      <xdr:nvSpPr>
        <xdr:cNvPr id="542" name="テキスト ボックス 541"/>
        <xdr:cNvSpPr txBox="1"/>
      </xdr:nvSpPr>
      <xdr:spPr>
        <a:xfrm>
          <a:off x="13436111" y="63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2889</xdr:rowOff>
    </xdr:from>
    <xdr:to>
      <xdr:col>67</xdr:col>
      <xdr:colOff>101600</xdr:colOff>
      <xdr:row>37</xdr:row>
      <xdr:rowOff>104489</xdr:rowOff>
    </xdr:to>
    <xdr:sp macro="" textlink="">
      <xdr:nvSpPr>
        <xdr:cNvPr id="543" name="楕円 542"/>
        <xdr:cNvSpPr/>
      </xdr:nvSpPr>
      <xdr:spPr>
        <a:xfrm>
          <a:off x="12763500" y="63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95616</xdr:rowOff>
    </xdr:from>
    <xdr:ext cx="534377" cy="259045"/>
    <xdr:sp macro="" textlink="">
      <xdr:nvSpPr>
        <xdr:cNvPr id="544" name="テキスト ボックス 543"/>
        <xdr:cNvSpPr txBox="1"/>
      </xdr:nvSpPr>
      <xdr:spPr>
        <a:xfrm>
          <a:off x="12547111" y="64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152997</xdr:rowOff>
    </xdr:from>
    <xdr:to>
      <xdr:col>85</xdr:col>
      <xdr:colOff>127000</xdr:colOff>
      <xdr:row>58</xdr:row>
      <xdr:rowOff>22085</xdr:rowOff>
    </xdr:to>
    <xdr:cxnSp macro="">
      <xdr:nvCxnSpPr>
        <xdr:cNvPr id="574" name="直線コネクタ 573"/>
        <xdr:cNvCxnSpPr/>
      </xdr:nvCxnSpPr>
      <xdr:spPr>
        <a:xfrm flipV="1">
          <a:off x="15481300" y="9754197"/>
          <a:ext cx="838200" cy="2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22085</xdr:rowOff>
    </xdr:from>
    <xdr:to>
      <xdr:col>81</xdr:col>
      <xdr:colOff>50800</xdr:colOff>
      <xdr:row>58</xdr:row>
      <xdr:rowOff>28943</xdr:rowOff>
    </xdr:to>
    <xdr:cxnSp macro="">
      <xdr:nvCxnSpPr>
        <xdr:cNvPr id="577" name="直線コネクタ 576"/>
        <xdr:cNvCxnSpPr/>
      </xdr:nvCxnSpPr>
      <xdr:spPr>
        <a:xfrm flipV="1">
          <a:off x="14592300" y="996618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28943</xdr:rowOff>
    </xdr:from>
    <xdr:to>
      <xdr:col>76</xdr:col>
      <xdr:colOff>114300</xdr:colOff>
      <xdr:row>58</xdr:row>
      <xdr:rowOff>81445</xdr:rowOff>
    </xdr:to>
    <xdr:cxnSp macro="">
      <xdr:nvCxnSpPr>
        <xdr:cNvPr id="580" name="直線コネクタ 579"/>
        <xdr:cNvCxnSpPr/>
      </xdr:nvCxnSpPr>
      <xdr:spPr>
        <a:xfrm flipV="1">
          <a:off x="13703300" y="9973043"/>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60928</xdr:rowOff>
    </xdr:from>
    <xdr:to>
      <xdr:col>71</xdr:col>
      <xdr:colOff>177800</xdr:colOff>
      <xdr:row>58</xdr:row>
      <xdr:rowOff>81445</xdr:rowOff>
    </xdr:to>
    <xdr:cxnSp macro="">
      <xdr:nvCxnSpPr>
        <xdr:cNvPr id="583" name="直線コネクタ 582"/>
        <xdr:cNvCxnSpPr/>
      </xdr:nvCxnSpPr>
      <xdr:spPr>
        <a:xfrm>
          <a:off x="12814300" y="10005028"/>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102197</xdr:rowOff>
    </xdr:from>
    <xdr:to>
      <xdr:col>85</xdr:col>
      <xdr:colOff>177800</xdr:colOff>
      <xdr:row>57</xdr:row>
      <xdr:rowOff>32347</xdr:rowOff>
    </xdr:to>
    <xdr:sp macro="" textlink="">
      <xdr:nvSpPr>
        <xdr:cNvPr id="593" name="楕円 592"/>
        <xdr:cNvSpPr/>
      </xdr:nvSpPr>
      <xdr:spPr>
        <a:xfrm>
          <a:off x="16268700" y="97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80624</xdr:rowOff>
    </xdr:from>
    <xdr:ext cx="534377" cy="259045"/>
    <xdr:sp macro="" textlink="">
      <xdr:nvSpPr>
        <xdr:cNvPr id="594" name="教育費該当値テキスト"/>
        <xdr:cNvSpPr txBox="1"/>
      </xdr:nvSpPr>
      <xdr:spPr>
        <a:xfrm>
          <a:off x="16370300" y="96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142735</xdr:rowOff>
    </xdr:from>
    <xdr:to>
      <xdr:col>81</xdr:col>
      <xdr:colOff>101600</xdr:colOff>
      <xdr:row>58</xdr:row>
      <xdr:rowOff>72885</xdr:rowOff>
    </xdr:to>
    <xdr:sp macro="" textlink="">
      <xdr:nvSpPr>
        <xdr:cNvPr id="595" name="楕円 594"/>
        <xdr:cNvSpPr/>
      </xdr:nvSpPr>
      <xdr:spPr>
        <a:xfrm>
          <a:off x="15430500" y="99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64012</xdr:rowOff>
    </xdr:from>
    <xdr:ext cx="534377" cy="259045"/>
    <xdr:sp macro="" textlink="">
      <xdr:nvSpPr>
        <xdr:cNvPr id="596" name="テキスト ボックス 595"/>
        <xdr:cNvSpPr txBox="1"/>
      </xdr:nvSpPr>
      <xdr:spPr>
        <a:xfrm>
          <a:off x="15214111" y="1000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149593</xdr:rowOff>
    </xdr:from>
    <xdr:to>
      <xdr:col>76</xdr:col>
      <xdr:colOff>165100</xdr:colOff>
      <xdr:row>58</xdr:row>
      <xdr:rowOff>79743</xdr:rowOff>
    </xdr:to>
    <xdr:sp macro="" textlink="">
      <xdr:nvSpPr>
        <xdr:cNvPr id="597" name="楕円 596"/>
        <xdr:cNvSpPr/>
      </xdr:nvSpPr>
      <xdr:spPr>
        <a:xfrm>
          <a:off x="14541500" y="99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70870</xdr:rowOff>
    </xdr:from>
    <xdr:ext cx="534377" cy="259045"/>
    <xdr:sp macro="" textlink="">
      <xdr:nvSpPr>
        <xdr:cNvPr id="598" name="テキスト ボックス 597"/>
        <xdr:cNvSpPr txBox="1"/>
      </xdr:nvSpPr>
      <xdr:spPr>
        <a:xfrm>
          <a:off x="14325111" y="100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30645</xdr:rowOff>
    </xdr:from>
    <xdr:to>
      <xdr:col>72</xdr:col>
      <xdr:colOff>38100</xdr:colOff>
      <xdr:row>58</xdr:row>
      <xdr:rowOff>132245</xdr:rowOff>
    </xdr:to>
    <xdr:sp macro="" textlink="">
      <xdr:nvSpPr>
        <xdr:cNvPr id="599" name="楕円 598"/>
        <xdr:cNvSpPr/>
      </xdr:nvSpPr>
      <xdr:spPr>
        <a:xfrm>
          <a:off x="13652500" y="99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123372</xdr:rowOff>
    </xdr:from>
    <xdr:ext cx="534377" cy="259045"/>
    <xdr:sp macro="" textlink="">
      <xdr:nvSpPr>
        <xdr:cNvPr id="600" name="テキスト ボックス 599"/>
        <xdr:cNvSpPr txBox="1"/>
      </xdr:nvSpPr>
      <xdr:spPr>
        <a:xfrm>
          <a:off x="13436111" y="100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10128</xdr:rowOff>
    </xdr:from>
    <xdr:to>
      <xdr:col>67</xdr:col>
      <xdr:colOff>101600</xdr:colOff>
      <xdr:row>58</xdr:row>
      <xdr:rowOff>111728</xdr:rowOff>
    </xdr:to>
    <xdr:sp macro="" textlink="">
      <xdr:nvSpPr>
        <xdr:cNvPr id="601" name="楕円 600"/>
        <xdr:cNvSpPr/>
      </xdr:nvSpPr>
      <xdr:spPr>
        <a:xfrm>
          <a:off x="12763500" y="99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102855</xdr:rowOff>
    </xdr:from>
    <xdr:ext cx="534377" cy="259045"/>
    <xdr:sp macro="" textlink="">
      <xdr:nvSpPr>
        <xdr:cNvPr id="602" name="テキスト ボックス 601"/>
        <xdr:cNvSpPr txBox="1"/>
      </xdr:nvSpPr>
      <xdr:spPr>
        <a:xfrm>
          <a:off x="12547111" y="100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7" name="直線コネクタ 626"/>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0" name="直線コネクタ 629"/>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2" name="テキスト ボックス 631"/>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5" name="テキスト ボックス 634"/>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8" name="テキスト ボックス 637"/>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7" name="災害復旧費該当値テキスト"/>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8" name="楕円 647"/>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9" name="テキスト ボックス 648"/>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54220</xdr:rowOff>
    </xdr:from>
    <xdr:to>
      <xdr:col>85</xdr:col>
      <xdr:colOff>127000</xdr:colOff>
      <xdr:row>97</xdr:row>
      <xdr:rowOff>62286</xdr:rowOff>
    </xdr:to>
    <xdr:cxnSp macro="">
      <xdr:nvCxnSpPr>
        <xdr:cNvPr id="686" name="直線コネクタ 685"/>
        <xdr:cNvCxnSpPr/>
      </xdr:nvCxnSpPr>
      <xdr:spPr>
        <a:xfrm>
          <a:off x="15481300" y="16684870"/>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7"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31572</xdr:rowOff>
    </xdr:from>
    <xdr:to>
      <xdr:col>81</xdr:col>
      <xdr:colOff>50800</xdr:colOff>
      <xdr:row>97</xdr:row>
      <xdr:rowOff>54220</xdr:rowOff>
    </xdr:to>
    <xdr:cxnSp macro="">
      <xdr:nvCxnSpPr>
        <xdr:cNvPr id="689" name="直線コネクタ 688"/>
        <xdr:cNvCxnSpPr/>
      </xdr:nvCxnSpPr>
      <xdr:spPr>
        <a:xfrm>
          <a:off x="14592300" y="16662222"/>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1" name="テキスト ボックス 690"/>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26543</xdr:rowOff>
    </xdr:from>
    <xdr:to>
      <xdr:col>76</xdr:col>
      <xdr:colOff>114300</xdr:colOff>
      <xdr:row>97</xdr:row>
      <xdr:rowOff>31572</xdr:rowOff>
    </xdr:to>
    <xdr:cxnSp macro="">
      <xdr:nvCxnSpPr>
        <xdr:cNvPr id="692" name="直線コネクタ 691"/>
        <xdr:cNvCxnSpPr/>
      </xdr:nvCxnSpPr>
      <xdr:spPr>
        <a:xfrm>
          <a:off x="13703300" y="1665719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4" name="テキスト ボックス 693"/>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26543</xdr:rowOff>
    </xdr:from>
    <xdr:to>
      <xdr:col>71</xdr:col>
      <xdr:colOff>177800</xdr:colOff>
      <xdr:row>97</xdr:row>
      <xdr:rowOff>31914</xdr:rowOff>
    </xdr:to>
    <xdr:cxnSp macro="">
      <xdr:nvCxnSpPr>
        <xdr:cNvPr id="695" name="直線コネクタ 694"/>
        <xdr:cNvCxnSpPr/>
      </xdr:nvCxnSpPr>
      <xdr:spPr>
        <a:xfrm flipV="1">
          <a:off x="12814300" y="16657193"/>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7" name="テキスト ボックス 696"/>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9" name="テキスト ボックス 698"/>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11486</xdr:rowOff>
    </xdr:from>
    <xdr:to>
      <xdr:col>85</xdr:col>
      <xdr:colOff>177800</xdr:colOff>
      <xdr:row>97</xdr:row>
      <xdr:rowOff>113086</xdr:rowOff>
    </xdr:to>
    <xdr:sp macro="" textlink="">
      <xdr:nvSpPr>
        <xdr:cNvPr id="705" name="楕円 704"/>
        <xdr:cNvSpPr/>
      </xdr:nvSpPr>
      <xdr:spPr>
        <a:xfrm>
          <a:off x="16268700" y="166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161363</xdr:rowOff>
    </xdr:from>
    <xdr:ext cx="534377" cy="259045"/>
    <xdr:sp macro="" textlink="">
      <xdr:nvSpPr>
        <xdr:cNvPr id="706" name="公債費該当値テキスト"/>
        <xdr:cNvSpPr txBox="1"/>
      </xdr:nvSpPr>
      <xdr:spPr>
        <a:xfrm>
          <a:off x="16370300" y="166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3420</xdr:rowOff>
    </xdr:from>
    <xdr:to>
      <xdr:col>81</xdr:col>
      <xdr:colOff>101600</xdr:colOff>
      <xdr:row>97</xdr:row>
      <xdr:rowOff>105020</xdr:rowOff>
    </xdr:to>
    <xdr:sp macro="" textlink="">
      <xdr:nvSpPr>
        <xdr:cNvPr id="707" name="楕円 706"/>
        <xdr:cNvSpPr/>
      </xdr:nvSpPr>
      <xdr:spPr>
        <a:xfrm>
          <a:off x="15430500" y="1663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96147</xdr:rowOff>
    </xdr:from>
    <xdr:ext cx="534377" cy="259045"/>
    <xdr:sp macro="" textlink="">
      <xdr:nvSpPr>
        <xdr:cNvPr id="708" name="テキスト ボックス 707"/>
        <xdr:cNvSpPr txBox="1"/>
      </xdr:nvSpPr>
      <xdr:spPr>
        <a:xfrm>
          <a:off x="15214111" y="167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152222</xdr:rowOff>
    </xdr:from>
    <xdr:to>
      <xdr:col>76</xdr:col>
      <xdr:colOff>165100</xdr:colOff>
      <xdr:row>97</xdr:row>
      <xdr:rowOff>82372</xdr:rowOff>
    </xdr:to>
    <xdr:sp macro="" textlink="">
      <xdr:nvSpPr>
        <xdr:cNvPr id="709" name="楕円 708"/>
        <xdr:cNvSpPr/>
      </xdr:nvSpPr>
      <xdr:spPr>
        <a:xfrm>
          <a:off x="145415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73499</xdr:rowOff>
    </xdr:from>
    <xdr:ext cx="534377" cy="259045"/>
    <xdr:sp macro="" textlink="">
      <xdr:nvSpPr>
        <xdr:cNvPr id="710" name="テキスト ボックス 709"/>
        <xdr:cNvSpPr txBox="1"/>
      </xdr:nvSpPr>
      <xdr:spPr>
        <a:xfrm>
          <a:off x="14325111" y="1670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147193</xdr:rowOff>
    </xdr:from>
    <xdr:to>
      <xdr:col>72</xdr:col>
      <xdr:colOff>38100</xdr:colOff>
      <xdr:row>97</xdr:row>
      <xdr:rowOff>77343</xdr:rowOff>
    </xdr:to>
    <xdr:sp macro="" textlink="">
      <xdr:nvSpPr>
        <xdr:cNvPr id="711" name="楕円 710"/>
        <xdr:cNvSpPr/>
      </xdr:nvSpPr>
      <xdr:spPr>
        <a:xfrm>
          <a:off x="13652500" y="16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68470</xdr:rowOff>
    </xdr:from>
    <xdr:ext cx="534377" cy="259045"/>
    <xdr:sp macro="" textlink="">
      <xdr:nvSpPr>
        <xdr:cNvPr id="712" name="テキスト ボックス 711"/>
        <xdr:cNvSpPr txBox="1"/>
      </xdr:nvSpPr>
      <xdr:spPr>
        <a:xfrm>
          <a:off x="13436111" y="1669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152564</xdr:rowOff>
    </xdr:from>
    <xdr:to>
      <xdr:col>67</xdr:col>
      <xdr:colOff>101600</xdr:colOff>
      <xdr:row>97</xdr:row>
      <xdr:rowOff>82714</xdr:rowOff>
    </xdr:to>
    <xdr:sp macro="" textlink="">
      <xdr:nvSpPr>
        <xdr:cNvPr id="713" name="楕円 712"/>
        <xdr:cNvSpPr/>
      </xdr:nvSpPr>
      <xdr:spPr>
        <a:xfrm>
          <a:off x="12763500" y="166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73841</xdr:rowOff>
    </xdr:from>
    <xdr:ext cx="534377" cy="259045"/>
    <xdr:sp macro="" textlink="">
      <xdr:nvSpPr>
        <xdr:cNvPr id="714" name="テキスト ボックス 713"/>
        <xdr:cNvSpPr txBox="1"/>
      </xdr:nvSpPr>
      <xdr:spPr>
        <a:xfrm>
          <a:off x="12547111" y="1670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spcAft>
              <a:spcPts val="0"/>
            </a:spcAft>
          </a:pP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総務費は、住民一人当たり１５４，４９１円となっており、前年度から１０５，０４０円増加したが、類似団体平均より２，２３５円低い。特別定額給付金事業（６，１８７，５６５千円増）、公共施設等整備基金積立事業（４０９，９３２千円増）などが、主な増加の要因である。</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400" kern="100">
              <a:effectLst/>
              <a:latin typeface="游明朝" panose="02020400000000000000" pitchFamily="18" charset="-128"/>
              <a:ea typeface="ＭＳ Ｐゴシック" panose="020B0600070205080204" pitchFamily="50" charset="-128"/>
              <a:cs typeface="Times New Roman" panose="02020603050405020304" pitchFamily="18" charset="0"/>
            </a:rPr>
            <a:t>民生費は、住民一人当たり１２９，３４４円となっており、前年度から７，８７１円増加し、類似団体平均より３１，１６５円低い。子育て世帯への臨時特別給付金事業（６９，６８２千円増）、学童保育所運営事業（５９，６６０千円増）などが、主な増加の要因である。</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400" kern="100">
              <a:solidFill>
                <a:srgbClr val="000000"/>
              </a:solidFill>
              <a:effectLst/>
              <a:latin typeface="游明朝" panose="02020400000000000000" pitchFamily="18" charset="-128"/>
              <a:ea typeface="ＭＳ Ｐゴシック" panose="020B0600070205080204" pitchFamily="50" charset="-128"/>
              <a:cs typeface="Times New Roman" panose="02020603050405020304" pitchFamily="18" charset="0"/>
            </a:rPr>
            <a:t>土木費は、住民一人当たり３４，２２７円となっており、前年度から１３，５４２円減少し、類似団体平均より４，６０１円低い。蓮田駅西口第一種市街地再開発事業特別会計繰出金（６００，１２６千円減）や生活道路改良重点整備事業（２２８，５８６千円減）などが、主な減少の要因である</a:t>
          </a:r>
          <a:r>
            <a:rPr lang="ja-JP" altLang="en-US" sz="1400" kern="100">
              <a:solidFill>
                <a:srgbClr val="000000"/>
              </a:solidFill>
              <a:effectLst/>
              <a:latin typeface="游明朝" panose="02020400000000000000" pitchFamily="18" charset="-128"/>
              <a:ea typeface="ＭＳ Ｐゴシック" panose="020B0600070205080204" pitchFamily="50" charset="-128"/>
              <a:cs typeface="Times New Roman" panose="02020603050405020304" pitchFamily="18" charset="0"/>
            </a:rPr>
            <a:t>。</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400" kern="100">
              <a:solidFill>
                <a:srgbClr val="000000"/>
              </a:solidFill>
              <a:effectLst/>
              <a:latin typeface="游明朝" panose="02020400000000000000" pitchFamily="18" charset="-128"/>
              <a:ea typeface="ＭＳ Ｐゴシック" panose="020B0600070205080204" pitchFamily="50" charset="-128"/>
              <a:cs typeface="Times New Roman" panose="02020603050405020304" pitchFamily="18" charset="0"/>
            </a:rPr>
            <a:t>教育費は、住民一人当たり４１，３０２円となっており、前年度から１１，１２８円増加し、類似団体平均より１１，４３９円低い。中学校校舎整備事業（５５５，４１３千円増）、小・中学校情報化推進事業（５００，３３５千円増）などが、主な増加の要因である。</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1400" kern="100">
              <a:solidFill>
                <a:srgbClr val="000000"/>
              </a:solidFill>
              <a:effectLst/>
              <a:latin typeface="游明朝" panose="02020400000000000000" pitchFamily="18" charset="-128"/>
              <a:ea typeface="ＭＳ Ｐゴシック" panose="020B0600070205080204" pitchFamily="50" charset="-128"/>
              <a:cs typeface="Times New Roman" panose="02020603050405020304" pitchFamily="18" charset="0"/>
            </a:rPr>
            <a:t>公債費は、住民一人当たり２３，２４１円となっており、前年度から４９４円減少し、類似団体平均より１２，８６０円低い。元利償還金に対して借入額が少なく償還が進んだことなどが、主な減少の要因である。</a:t>
          </a:r>
          <a:endParaRPr lang="ja-JP"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財政調整基金残高は、１７，２２８千円の減少となり、比率が０．６５ポイント減少した。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実質収支は、３４２，１６９千円の増加となり、比率が２．４４ポイント増加した。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実質単年度収支については、財政調整基金の取崩額が減ったため、３．２９ポイント増加した。今後控える大型事業に備え、財政調整基金の適切な運用を図りつつ、数値の動向に注意したい。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すべての会計で実質収支は黒字となっている。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公営企業債の元利償還金に対する繰入金が１１９百万円減少した。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算入公債費等が減少し、元利償還金等の減少が上回ったことで、実質公債費比率の分子が減少した。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今後も借入利率や償還年数を考慮し、交付税措置のある有利な借入を行うなど、将来の財政負担の抑制に努める。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埼玉県蓮田市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一般会計等に係る地方債現在高は、借入額よりも償還元金が上回り、５２百万円減少した。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公営企業債等繰入見込額は、下水道事業への負担金、補助金が減少し、４５５百万減額した。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退職手当負担見込額は、一般職の職員数は変わらないが、勤続年数の短い職員の割合が増えていることで、７２百万円減少した。将来負担額全体では、６３７百万円減額した。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充当可能財源等は、充当可能基金が３３７百万円増額、充当特定歳入が１２百万円減額、基準財政需要額算入見込額が１０６百万円減少したことで、２１９百万円増加した。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今後も地方債や基金の運用適正化に努め、将来負担比率の改善を図る。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埼玉県蓮田市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財政調整基金残高は１８百万円減少し、また、公共施設等整備基金残高は４１０百万円増加した。基金全体では３９８百万円増加した。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市内公共施設の大規模な修繕事業など今後も大型事業を控えているため、可能な範囲で積立てを行う。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公共施設等整備基金：埼玉高速鉄道線の整備促進及びこれに係る都市基盤整備事業、蓮田駅西口第一種市街地再開発事業、公用又は公共用に供する施設の整備。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森林環境整備基金：森林の整備に関する施策、森林の整備を担うべき人材の育成及び確保、森林の有する公益的機能に関する普及啓発、木材の利用の促進その他の森林の整備の促進に関する施策。</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公共施設等整備基金：はなみずき作業所の建替えや環境学習館の建替えを令和４年度に予定しているため、令和元年度より４１０百万円増額した。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森林環境整備基金：環境学習館の建替えを令和４年度に予定しているため、５百万円増額した。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公共施設等整備基金：今後の公共施設の大規模改修などに備えて積立てを行う。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森林環境整備基金：森林環境譲与税の使途に合わせた活用を行うために、歳出予算への充当や積立を行う。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大規模な改修工事などがあり、積立額よりも取り崩し額が上回り、令和元</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年度より１８百万円減少した。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今後の大型事業や修繕に伴い、取崩しの必要が出てくるため、中長期的には減少が予想される。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決算状況を踏まえ、可能な範囲で今後も積立てを行う。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例年、利子分のみの積立を行っているため、１千円増加した。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取崩しの予定はなく、現状維持となる。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61,540
60,868
27.28
27,937,710
26,448,994
1,138,923
12,717,694
14,530,438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有形固定資産減価償却率の</a:t>
          </a:r>
          <a:r>
            <a:rPr kumimoji="1" lang="en-US" altLang="ja-JP" sz="1100">
              <a:latin typeface="ＭＳ Ｐゴシック" panose="020B0600070205080204" pitchFamily="50" charset="-128"/>
              <a:ea typeface="ＭＳ Ｐゴシック" panose="020B0600070205080204" pitchFamily="50" charset="-128"/>
            </a:rPr>
            <a:t>47.0</a:t>
          </a:r>
          <a:r>
            <a:rPr kumimoji="1" lang="ja-JP" altLang="en-US" sz="1100">
              <a:latin typeface="ＭＳ Ｐゴシック" panose="020B0600070205080204" pitchFamily="50" charset="-128"/>
              <a:ea typeface="ＭＳ Ｐゴシック" panose="020B0600070205080204" pitchFamily="50" charset="-128"/>
            </a:rPr>
            <a:t>％は誤りであり、正しくは</a:t>
          </a:r>
          <a:r>
            <a:rPr kumimoji="1" lang="en-US" altLang="ja-JP" sz="1100">
              <a:latin typeface="ＭＳ Ｐゴシック" panose="020B0600070205080204" pitchFamily="50" charset="-128"/>
              <a:ea typeface="ＭＳ Ｐゴシック" panose="020B0600070205080204" pitchFamily="50" charset="-128"/>
            </a:rPr>
            <a:t>53.0</a:t>
          </a:r>
          <a:r>
            <a:rPr kumimoji="1" lang="ja-JP" altLang="en-US" sz="1100">
              <a:latin typeface="ＭＳ Ｐゴシック" panose="020B0600070205080204" pitchFamily="50" charset="-128"/>
              <a:ea typeface="ＭＳ Ｐゴシック" panose="020B0600070205080204" pitchFamily="50" charset="-128"/>
            </a:rPr>
            <a:t>％である。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有形固定資産減価償却率は埼玉県平均より低い水準となっている。令和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公共施設個別施設計画を策定し、改修等の優先順位付けをし、施設ごとの今後の個別方針を設定した。今後は公共施設個別施設計画に基づき、施設保有量の適正化と長寿命化、計画的な維持・更新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9" name="直線コネクタ 68"/>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0"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1" name="直線コネクタ 70"/>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2"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3" name="直線コネクタ 72"/>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4"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5" name="フローチャート: 判断 74"/>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6" name="フローチャート: 判断 75"/>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7" name="フローチャート: 判断 76"/>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8" name="フローチャート: 判断 77"/>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9" name="フローチャート: 判断 78"/>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162832</xdr:rowOff>
    </xdr:from>
    <xdr:to>
      <xdr:col>23</xdr:col>
      <xdr:colOff>136525</xdr:colOff>
      <xdr:row>29</xdr:row>
      <xdr:rowOff>92982</xdr:rowOff>
    </xdr:to>
    <xdr:sp macro="" textlink="">
      <xdr:nvSpPr>
        <xdr:cNvPr id="85" name="楕円 84"/>
        <xdr:cNvSpPr/>
      </xdr:nvSpPr>
      <xdr:spPr>
        <a:xfrm>
          <a:off x="4711700" y="57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14259</xdr:rowOff>
    </xdr:from>
    <xdr:ext cx="405111" cy="259045"/>
    <xdr:sp macro="" textlink="">
      <xdr:nvSpPr>
        <xdr:cNvPr id="86" name="有形固定資産減価償却率該当値テキスト"/>
        <xdr:cNvSpPr txBox="1"/>
      </xdr:nvSpPr>
      <xdr:spPr>
        <a:xfrm>
          <a:off x="4813300" y="55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87" name="楕円 86"/>
        <xdr:cNvSpPr/>
      </xdr:nvSpPr>
      <xdr:spPr>
        <a:xfrm>
          <a:off x="4000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42182</xdr:rowOff>
    </xdr:from>
    <xdr:to>
      <xdr:col>23</xdr:col>
      <xdr:colOff>85725</xdr:colOff>
      <xdr:row>29</xdr:row>
      <xdr:rowOff>162469</xdr:rowOff>
    </xdr:to>
    <xdr:cxnSp macro="">
      <xdr:nvCxnSpPr>
        <xdr:cNvPr id="88" name="直線コネクタ 87"/>
        <xdr:cNvCxnSpPr/>
      </xdr:nvCxnSpPr>
      <xdr:spPr>
        <a:xfrm flipV="1">
          <a:off x="4051300" y="5785757"/>
          <a:ext cx="7112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9" name="楕円 88"/>
        <xdr:cNvSpPr/>
      </xdr:nvSpPr>
      <xdr:spPr>
        <a:xfrm>
          <a:off x="323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116205</xdr:rowOff>
    </xdr:from>
    <xdr:to>
      <xdr:col>19</xdr:col>
      <xdr:colOff>136525</xdr:colOff>
      <xdr:row>29</xdr:row>
      <xdr:rowOff>162469</xdr:rowOff>
    </xdr:to>
    <xdr:cxnSp macro="">
      <xdr:nvCxnSpPr>
        <xdr:cNvPr id="90" name="直線コネクタ 89"/>
        <xdr:cNvCxnSpPr/>
      </xdr:nvCxnSpPr>
      <xdr:spPr>
        <a:xfrm>
          <a:off x="3289300" y="585978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31478</xdr:rowOff>
    </xdr:from>
    <xdr:to>
      <xdr:col>11</xdr:col>
      <xdr:colOff>187325</xdr:colOff>
      <xdr:row>29</xdr:row>
      <xdr:rowOff>133078</xdr:rowOff>
    </xdr:to>
    <xdr:sp macro="" textlink="">
      <xdr:nvSpPr>
        <xdr:cNvPr id="91" name="楕円 90"/>
        <xdr:cNvSpPr/>
      </xdr:nvSpPr>
      <xdr:spPr>
        <a:xfrm>
          <a:off x="2476500" y="577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82278</xdr:rowOff>
    </xdr:from>
    <xdr:to>
      <xdr:col>15</xdr:col>
      <xdr:colOff>136525</xdr:colOff>
      <xdr:row>29</xdr:row>
      <xdr:rowOff>116205</xdr:rowOff>
    </xdr:to>
    <xdr:cxnSp macro="">
      <xdr:nvCxnSpPr>
        <xdr:cNvPr id="92" name="直線コネクタ 91"/>
        <xdr:cNvCxnSpPr/>
      </xdr:nvCxnSpPr>
      <xdr:spPr>
        <a:xfrm>
          <a:off x="2527300" y="582585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56152</xdr:rowOff>
    </xdr:from>
    <xdr:to>
      <xdr:col>7</xdr:col>
      <xdr:colOff>187325</xdr:colOff>
      <xdr:row>29</xdr:row>
      <xdr:rowOff>157752</xdr:rowOff>
    </xdr:to>
    <xdr:sp macro="" textlink="">
      <xdr:nvSpPr>
        <xdr:cNvPr id="93" name="楕円 92"/>
        <xdr:cNvSpPr/>
      </xdr:nvSpPr>
      <xdr:spPr>
        <a:xfrm>
          <a:off x="1714500" y="57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82278</xdr:rowOff>
    </xdr:from>
    <xdr:to>
      <xdr:col>11</xdr:col>
      <xdr:colOff>136525</xdr:colOff>
      <xdr:row>29</xdr:row>
      <xdr:rowOff>106952</xdr:rowOff>
    </xdr:to>
    <xdr:cxnSp macro="">
      <xdr:nvCxnSpPr>
        <xdr:cNvPr id="94" name="直線コネクタ 93"/>
        <xdr:cNvCxnSpPr/>
      </xdr:nvCxnSpPr>
      <xdr:spPr>
        <a:xfrm flipV="1">
          <a:off x="1765300" y="582585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5"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6"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7"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8"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58346</xdr:rowOff>
    </xdr:from>
    <xdr:ext cx="405111" cy="259045"/>
    <xdr:sp macro="" textlink="">
      <xdr:nvSpPr>
        <xdr:cNvPr id="99" name="n_1mainValue有形固定資産減価償却率"/>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100" name="n_2mainValue有形固定資産減価償却率"/>
        <xdr:cNvSpPr txBox="1"/>
      </xdr:nvSpPr>
      <xdr:spPr>
        <a:xfrm>
          <a:off x="308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149605</xdr:rowOff>
    </xdr:from>
    <xdr:ext cx="405111" cy="259045"/>
    <xdr:sp macro="" textlink="">
      <xdr:nvSpPr>
        <xdr:cNvPr id="101" name="n_3mainValue有形固定資産減価償却率"/>
        <xdr:cNvSpPr txBox="1"/>
      </xdr:nvSpPr>
      <xdr:spPr>
        <a:xfrm>
          <a:off x="2324744" y="5550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2829</xdr:rowOff>
    </xdr:from>
    <xdr:ext cx="405111" cy="259045"/>
    <xdr:sp macro="" textlink="">
      <xdr:nvSpPr>
        <xdr:cNvPr id="102" name="n_4mainValue有形固定資産減価償却率"/>
        <xdr:cNvSpPr txBox="1"/>
      </xdr:nvSpPr>
      <xdr:spPr>
        <a:xfrm>
          <a:off x="1562744" y="55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債務償還比率は類似団体平均を下回っており、令和元年度より</a:t>
          </a:r>
          <a:r>
            <a:rPr kumimoji="1" lang="en-US" altLang="ja-JP" sz="1100">
              <a:latin typeface="ＭＳ Ｐゴシック" panose="020B0600070205080204" pitchFamily="50" charset="-128"/>
              <a:ea typeface="ＭＳ Ｐゴシック" panose="020B0600070205080204" pitchFamily="50" charset="-128"/>
            </a:rPr>
            <a:t>71.8</a:t>
          </a:r>
          <a:r>
            <a:rPr kumimoji="1" lang="ja-JP" altLang="en-US" sz="1100">
              <a:latin typeface="ＭＳ Ｐゴシック" panose="020B0600070205080204" pitchFamily="50" charset="-128"/>
              <a:ea typeface="ＭＳ Ｐゴシック" panose="020B0600070205080204" pitchFamily="50" charset="-128"/>
            </a:rPr>
            <a:t>ポイント減少した。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主な理由としては、蓮田白岡衛生組合と埼葛斎場組合で地方債の償還が進んだことにより、組合負担等見込み額が</a:t>
          </a:r>
          <a:r>
            <a:rPr kumimoji="1" lang="en-US" altLang="ja-JP" sz="1100">
              <a:latin typeface="ＭＳ Ｐゴシック" panose="020B0600070205080204" pitchFamily="50" charset="-128"/>
              <a:ea typeface="ＭＳ Ｐゴシック" panose="020B0600070205080204" pitchFamily="50" charset="-128"/>
            </a:rPr>
            <a:t>96,199</a:t>
          </a:r>
          <a:r>
            <a:rPr kumimoji="1" lang="ja-JP" altLang="en-US" sz="1100">
              <a:latin typeface="ＭＳ Ｐゴシック" panose="020B0600070205080204" pitchFamily="50" charset="-128"/>
              <a:ea typeface="ＭＳ Ｐゴシック" panose="020B0600070205080204" pitchFamily="50" charset="-128"/>
            </a:rPr>
            <a:t>千円減少したこと。環境学習館や福祉作業所の建替えが控えているため公共施設整備基金</a:t>
          </a:r>
          <a:r>
            <a:rPr kumimoji="1" lang="en-US" altLang="ja-JP" sz="1100">
              <a:latin typeface="ＭＳ Ｐゴシック" panose="020B0600070205080204" pitchFamily="50" charset="-128"/>
              <a:ea typeface="ＭＳ Ｐゴシック" panose="020B0600070205080204" pitchFamily="50" charset="-128"/>
            </a:rPr>
            <a:t>410,033</a:t>
          </a:r>
          <a:r>
            <a:rPr kumimoji="1" lang="ja-JP" altLang="en-US" sz="1100">
              <a:latin typeface="ＭＳ Ｐゴシック" panose="020B0600070205080204" pitchFamily="50" charset="-128"/>
              <a:ea typeface="ＭＳ Ｐゴシック" panose="020B0600070205080204" pitchFamily="50" charset="-128"/>
            </a:rPr>
            <a:t>千円積み立て等による。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元利償還金に対して、借入額が少なく、償還が進んでいる状態である。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1" name="直線コネクタ 130"/>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2"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3" name="直線コネクタ 132"/>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36"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7" name="フローチャート: 判断 136"/>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8" name="フローチャート: 判断 137"/>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9" name="フローチャート: 判断 138"/>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0" name="フローチャート: 判断 139"/>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1" name="フローチャート: 判断 140"/>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143969</xdr:rowOff>
    </xdr:from>
    <xdr:to>
      <xdr:col>76</xdr:col>
      <xdr:colOff>73025</xdr:colOff>
      <xdr:row>30</xdr:row>
      <xdr:rowOff>74119</xdr:rowOff>
    </xdr:to>
    <xdr:sp macro="" textlink="">
      <xdr:nvSpPr>
        <xdr:cNvPr id="147" name="楕円 146"/>
        <xdr:cNvSpPr/>
      </xdr:nvSpPr>
      <xdr:spPr>
        <a:xfrm>
          <a:off x="14744700" y="58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166846</xdr:rowOff>
    </xdr:from>
    <xdr:ext cx="469744" cy="259045"/>
    <xdr:sp macro="" textlink="">
      <xdr:nvSpPr>
        <xdr:cNvPr id="148" name="債務償還比率該当値テキスト"/>
        <xdr:cNvSpPr txBox="1"/>
      </xdr:nvSpPr>
      <xdr:spPr>
        <a:xfrm>
          <a:off x="14846300" y="573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58639</xdr:rowOff>
    </xdr:from>
    <xdr:to>
      <xdr:col>72</xdr:col>
      <xdr:colOff>123825</xdr:colOff>
      <xdr:row>30</xdr:row>
      <xdr:rowOff>160239</xdr:rowOff>
    </xdr:to>
    <xdr:sp macro="" textlink="">
      <xdr:nvSpPr>
        <xdr:cNvPr id="149" name="楕円 148"/>
        <xdr:cNvSpPr/>
      </xdr:nvSpPr>
      <xdr:spPr>
        <a:xfrm>
          <a:off x="14033500" y="59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23319</xdr:rowOff>
    </xdr:from>
    <xdr:to>
      <xdr:col>76</xdr:col>
      <xdr:colOff>22225</xdr:colOff>
      <xdr:row>30</xdr:row>
      <xdr:rowOff>109439</xdr:rowOff>
    </xdr:to>
    <xdr:cxnSp macro="">
      <xdr:nvCxnSpPr>
        <xdr:cNvPr id="150" name="直線コネクタ 149"/>
        <xdr:cNvCxnSpPr/>
      </xdr:nvCxnSpPr>
      <xdr:spPr>
        <a:xfrm flipV="1">
          <a:off x="14084300" y="5938344"/>
          <a:ext cx="711200" cy="8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133773</xdr:rowOff>
    </xdr:from>
    <xdr:to>
      <xdr:col>68</xdr:col>
      <xdr:colOff>123825</xdr:colOff>
      <xdr:row>30</xdr:row>
      <xdr:rowOff>63923</xdr:rowOff>
    </xdr:to>
    <xdr:sp macro="" textlink="">
      <xdr:nvSpPr>
        <xdr:cNvPr id="151" name="楕円 150"/>
        <xdr:cNvSpPr/>
      </xdr:nvSpPr>
      <xdr:spPr>
        <a:xfrm>
          <a:off x="13271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13123</xdr:rowOff>
    </xdr:from>
    <xdr:to>
      <xdr:col>72</xdr:col>
      <xdr:colOff>73025</xdr:colOff>
      <xdr:row>30</xdr:row>
      <xdr:rowOff>109439</xdr:rowOff>
    </xdr:to>
    <xdr:cxnSp macro="">
      <xdr:nvCxnSpPr>
        <xdr:cNvPr id="152" name="直線コネクタ 151"/>
        <xdr:cNvCxnSpPr/>
      </xdr:nvCxnSpPr>
      <xdr:spPr>
        <a:xfrm>
          <a:off x="13322300" y="5928148"/>
          <a:ext cx="762000" cy="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125018</xdr:rowOff>
    </xdr:from>
    <xdr:to>
      <xdr:col>64</xdr:col>
      <xdr:colOff>123825</xdr:colOff>
      <xdr:row>30</xdr:row>
      <xdr:rowOff>55168</xdr:rowOff>
    </xdr:to>
    <xdr:sp macro="" textlink="">
      <xdr:nvSpPr>
        <xdr:cNvPr id="153" name="楕円 152"/>
        <xdr:cNvSpPr/>
      </xdr:nvSpPr>
      <xdr:spPr>
        <a:xfrm>
          <a:off x="12509500" y="58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4368</xdr:rowOff>
    </xdr:from>
    <xdr:to>
      <xdr:col>68</xdr:col>
      <xdr:colOff>73025</xdr:colOff>
      <xdr:row>30</xdr:row>
      <xdr:rowOff>13123</xdr:rowOff>
    </xdr:to>
    <xdr:cxnSp macro="">
      <xdr:nvCxnSpPr>
        <xdr:cNvPr id="154" name="直線コネクタ 153"/>
        <xdr:cNvCxnSpPr/>
      </xdr:nvCxnSpPr>
      <xdr:spPr>
        <a:xfrm>
          <a:off x="12560300" y="5919393"/>
          <a:ext cx="762000" cy="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17258</xdr:rowOff>
    </xdr:from>
    <xdr:to>
      <xdr:col>60</xdr:col>
      <xdr:colOff>123825</xdr:colOff>
      <xdr:row>30</xdr:row>
      <xdr:rowOff>118858</xdr:rowOff>
    </xdr:to>
    <xdr:sp macro="" textlink="">
      <xdr:nvSpPr>
        <xdr:cNvPr id="155" name="楕円 154"/>
        <xdr:cNvSpPr/>
      </xdr:nvSpPr>
      <xdr:spPr>
        <a:xfrm>
          <a:off x="11747500" y="59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4368</xdr:rowOff>
    </xdr:from>
    <xdr:to>
      <xdr:col>64</xdr:col>
      <xdr:colOff>73025</xdr:colOff>
      <xdr:row>30</xdr:row>
      <xdr:rowOff>68058</xdr:rowOff>
    </xdr:to>
    <xdr:cxnSp macro="">
      <xdr:nvCxnSpPr>
        <xdr:cNvPr id="156" name="直線コネクタ 155"/>
        <xdr:cNvCxnSpPr/>
      </xdr:nvCxnSpPr>
      <xdr:spPr>
        <a:xfrm flipV="1">
          <a:off x="11798300" y="5919393"/>
          <a:ext cx="762000" cy="6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57" name="n_1aveValue債務償還比率"/>
        <xdr:cNvSpPr txBox="1"/>
      </xdr:nvSpPr>
      <xdr:spPr>
        <a:xfrm>
          <a:off x="138367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58" name="n_2aveValue債務償還比率"/>
        <xdr:cNvSpPr txBox="1"/>
      </xdr:nvSpPr>
      <xdr:spPr>
        <a:xfrm>
          <a:off x="130874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59" name="n_3aveValue債務償還比率"/>
        <xdr:cNvSpPr txBox="1"/>
      </xdr:nvSpPr>
      <xdr:spPr>
        <a:xfrm>
          <a:off x="12325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0" name="n_4aveValue債務償還比率"/>
        <xdr:cNvSpPr txBox="1"/>
      </xdr:nvSpPr>
      <xdr:spPr>
        <a:xfrm>
          <a:off x="11563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5316</xdr:rowOff>
    </xdr:from>
    <xdr:ext cx="469744" cy="259045"/>
    <xdr:sp macro="" textlink="">
      <xdr:nvSpPr>
        <xdr:cNvPr id="161" name="n_1mainValue債務償還比率"/>
        <xdr:cNvSpPr txBox="1"/>
      </xdr:nvSpPr>
      <xdr:spPr>
        <a:xfrm>
          <a:off x="13836727" y="57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80450</xdr:rowOff>
    </xdr:from>
    <xdr:ext cx="469744" cy="259045"/>
    <xdr:sp macro="" textlink="">
      <xdr:nvSpPr>
        <xdr:cNvPr id="162" name="n_2mainValue債務償還比率"/>
        <xdr:cNvSpPr txBox="1"/>
      </xdr:nvSpPr>
      <xdr:spPr>
        <a:xfrm>
          <a:off x="13087427" y="56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71695</xdr:rowOff>
    </xdr:from>
    <xdr:ext cx="469744" cy="259045"/>
    <xdr:sp macro="" textlink="">
      <xdr:nvSpPr>
        <xdr:cNvPr id="163" name="n_3mainValue債務償還比率"/>
        <xdr:cNvSpPr txBox="1"/>
      </xdr:nvSpPr>
      <xdr:spPr>
        <a:xfrm>
          <a:off x="12325427" y="564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135385</xdr:rowOff>
    </xdr:from>
    <xdr:ext cx="469744" cy="259045"/>
    <xdr:sp macro="" textlink="">
      <xdr:nvSpPr>
        <xdr:cNvPr id="164" name="n_4mainValue債務償還比率"/>
        <xdr:cNvSpPr txBox="1"/>
      </xdr:nvSpPr>
      <xdr:spPr>
        <a:xfrm>
          <a:off x="11563427" y="570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61,540
60,868
27.28
27,937,710
26,448,994
1,138,923
12,717,694
14,530,438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138067</xdr:rowOff>
    </xdr:from>
    <xdr:to>
      <xdr:col>24</xdr:col>
      <xdr:colOff>114300</xdr:colOff>
      <xdr:row>37</xdr:row>
      <xdr:rowOff>68217</xdr:rowOff>
    </xdr:to>
    <xdr:sp macro="" textlink="">
      <xdr:nvSpPr>
        <xdr:cNvPr id="74" name="楕円 73"/>
        <xdr:cNvSpPr/>
      </xdr:nvSpPr>
      <xdr:spPr>
        <a:xfrm>
          <a:off x="45847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160944</xdr:rowOff>
    </xdr:from>
    <xdr:ext cx="405111" cy="259045"/>
    <xdr:sp macro="" textlink="">
      <xdr:nvSpPr>
        <xdr:cNvPr id="75" name="【道路】&#10;有形固定資産減価償却率該当値テキスト"/>
        <xdr:cNvSpPr txBox="1"/>
      </xdr:nvSpPr>
      <xdr:spPr>
        <a:xfrm>
          <a:off x="4673600" y="616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80917</xdr:rowOff>
    </xdr:from>
    <xdr:to>
      <xdr:col>20</xdr:col>
      <xdr:colOff>38100</xdr:colOff>
      <xdr:row>37</xdr:row>
      <xdr:rowOff>11067</xdr:rowOff>
    </xdr:to>
    <xdr:sp macro="" textlink="">
      <xdr:nvSpPr>
        <xdr:cNvPr id="76" name="楕円 75"/>
        <xdr:cNvSpPr/>
      </xdr:nvSpPr>
      <xdr:spPr>
        <a:xfrm>
          <a:off x="3746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131717</xdr:rowOff>
    </xdr:from>
    <xdr:to>
      <xdr:col>24</xdr:col>
      <xdr:colOff>63500</xdr:colOff>
      <xdr:row>37</xdr:row>
      <xdr:rowOff>17417</xdr:rowOff>
    </xdr:to>
    <xdr:cxnSp macro="">
      <xdr:nvCxnSpPr>
        <xdr:cNvPr id="77" name="直線コネクタ 76"/>
        <xdr:cNvCxnSpPr/>
      </xdr:nvCxnSpPr>
      <xdr:spPr>
        <a:xfrm>
          <a:off x="3797300" y="630391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95613</xdr:rowOff>
    </xdr:from>
    <xdr:to>
      <xdr:col>15</xdr:col>
      <xdr:colOff>101600</xdr:colOff>
      <xdr:row>37</xdr:row>
      <xdr:rowOff>25763</xdr:rowOff>
    </xdr:to>
    <xdr:sp macro="" textlink="">
      <xdr:nvSpPr>
        <xdr:cNvPr id="78" name="楕円 77"/>
        <xdr:cNvSpPr/>
      </xdr:nvSpPr>
      <xdr:spPr>
        <a:xfrm>
          <a:off x="2857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131717</xdr:rowOff>
    </xdr:from>
    <xdr:to>
      <xdr:col>19</xdr:col>
      <xdr:colOff>177800</xdr:colOff>
      <xdr:row>36</xdr:row>
      <xdr:rowOff>146413</xdr:rowOff>
    </xdr:to>
    <xdr:cxnSp macro="">
      <xdr:nvCxnSpPr>
        <xdr:cNvPr id="79" name="直線コネクタ 78"/>
        <xdr:cNvCxnSpPr/>
      </xdr:nvCxnSpPr>
      <xdr:spPr>
        <a:xfrm flipV="1">
          <a:off x="2908300" y="630391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61323</xdr:rowOff>
    </xdr:from>
    <xdr:to>
      <xdr:col>10</xdr:col>
      <xdr:colOff>165100</xdr:colOff>
      <xdr:row>36</xdr:row>
      <xdr:rowOff>162923</xdr:rowOff>
    </xdr:to>
    <xdr:sp macro="" textlink="">
      <xdr:nvSpPr>
        <xdr:cNvPr id="80" name="楕円 79"/>
        <xdr:cNvSpPr/>
      </xdr:nvSpPr>
      <xdr:spPr>
        <a:xfrm>
          <a:off x="1968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112123</xdr:rowOff>
    </xdr:from>
    <xdr:to>
      <xdr:col>15</xdr:col>
      <xdr:colOff>50800</xdr:colOff>
      <xdr:row>36</xdr:row>
      <xdr:rowOff>146413</xdr:rowOff>
    </xdr:to>
    <xdr:cxnSp macro="">
      <xdr:nvCxnSpPr>
        <xdr:cNvPr id="81" name="直線コネクタ 80"/>
        <xdr:cNvCxnSpPr/>
      </xdr:nvCxnSpPr>
      <xdr:spPr>
        <a:xfrm>
          <a:off x="2019300" y="62843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35197</xdr:rowOff>
    </xdr:from>
    <xdr:to>
      <xdr:col>6</xdr:col>
      <xdr:colOff>38100</xdr:colOff>
      <xdr:row>36</xdr:row>
      <xdr:rowOff>136797</xdr:rowOff>
    </xdr:to>
    <xdr:sp macro="" textlink="">
      <xdr:nvSpPr>
        <xdr:cNvPr id="82" name="楕円 81"/>
        <xdr:cNvSpPr/>
      </xdr:nvSpPr>
      <xdr:spPr>
        <a:xfrm>
          <a:off x="1079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85997</xdr:rowOff>
    </xdr:from>
    <xdr:to>
      <xdr:col>10</xdr:col>
      <xdr:colOff>114300</xdr:colOff>
      <xdr:row>36</xdr:row>
      <xdr:rowOff>112123</xdr:rowOff>
    </xdr:to>
    <xdr:cxnSp macro="">
      <xdr:nvCxnSpPr>
        <xdr:cNvPr id="83" name="直線コネクタ 82"/>
        <xdr:cNvCxnSpPr/>
      </xdr:nvCxnSpPr>
      <xdr:spPr>
        <a:xfrm>
          <a:off x="1130300" y="62581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27594</xdr:rowOff>
    </xdr:from>
    <xdr:ext cx="405111" cy="259045"/>
    <xdr:sp macro="" textlink="">
      <xdr:nvSpPr>
        <xdr:cNvPr id="88" name="n_1mainValue【道路】&#10;有形固定資産減価償却率"/>
        <xdr:cNvSpPr txBox="1"/>
      </xdr:nvSpPr>
      <xdr:spPr>
        <a:xfrm>
          <a:off x="35820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9" name="n_2mainValue【道路】&#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8000</xdr:rowOff>
    </xdr:from>
    <xdr:ext cx="405111" cy="259045"/>
    <xdr:sp macro="" textlink="">
      <xdr:nvSpPr>
        <xdr:cNvPr id="90" name="n_3mainValue【道路】&#10;有形固定資産減価償却率"/>
        <xdr:cNvSpPr txBox="1"/>
      </xdr:nvSpPr>
      <xdr:spPr>
        <a:xfrm>
          <a:off x="1816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153324</xdr:rowOff>
    </xdr:from>
    <xdr:ext cx="405111" cy="259045"/>
    <xdr:sp macro="" textlink="">
      <xdr:nvSpPr>
        <xdr:cNvPr id="91" name="n_4mainValue【道路】&#10;有形固定資産減価償却率"/>
        <xdr:cNvSpPr txBox="1"/>
      </xdr:nvSpPr>
      <xdr:spPr>
        <a:xfrm>
          <a:off x="927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59728</xdr:rowOff>
    </xdr:from>
    <xdr:to>
      <xdr:col>55</xdr:col>
      <xdr:colOff>50800</xdr:colOff>
      <xdr:row>40</xdr:row>
      <xdr:rowOff>161328</xdr:rowOff>
    </xdr:to>
    <xdr:sp macro="" textlink="">
      <xdr:nvSpPr>
        <xdr:cNvPr id="131" name="楕円 130"/>
        <xdr:cNvSpPr/>
      </xdr:nvSpPr>
      <xdr:spPr>
        <a:xfrm>
          <a:off x="10426700" y="69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38155</xdr:rowOff>
    </xdr:from>
    <xdr:ext cx="469744" cy="259045"/>
    <xdr:sp macro="" textlink="">
      <xdr:nvSpPr>
        <xdr:cNvPr id="132" name="【道路】&#10;一人当たり延長該当値テキスト"/>
        <xdr:cNvSpPr txBox="1"/>
      </xdr:nvSpPr>
      <xdr:spPr>
        <a:xfrm>
          <a:off x="10515600" y="689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59957</xdr:rowOff>
    </xdr:from>
    <xdr:to>
      <xdr:col>50</xdr:col>
      <xdr:colOff>165100</xdr:colOff>
      <xdr:row>40</xdr:row>
      <xdr:rowOff>161557</xdr:rowOff>
    </xdr:to>
    <xdr:sp macro="" textlink="">
      <xdr:nvSpPr>
        <xdr:cNvPr id="133" name="楕円 132"/>
        <xdr:cNvSpPr/>
      </xdr:nvSpPr>
      <xdr:spPr>
        <a:xfrm>
          <a:off x="9588500" y="69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110528</xdr:rowOff>
    </xdr:from>
    <xdr:to>
      <xdr:col>55</xdr:col>
      <xdr:colOff>0</xdr:colOff>
      <xdr:row>40</xdr:row>
      <xdr:rowOff>110757</xdr:rowOff>
    </xdr:to>
    <xdr:cxnSp macro="">
      <xdr:nvCxnSpPr>
        <xdr:cNvPr id="134" name="直線コネクタ 133"/>
        <xdr:cNvCxnSpPr/>
      </xdr:nvCxnSpPr>
      <xdr:spPr>
        <a:xfrm flipV="1">
          <a:off x="9639300" y="696852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61747</xdr:rowOff>
    </xdr:from>
    <xdr:to>
      <xdr:col>46</xdr:col>
      <xdr:colOff>38100</xdr:colOff>
      <xdr:row>40</xdr:row>
      <xdr:rowOff>163347</xdr:rowOff>
    </xdr:to>
    <xdr:sp macro="" textlink="">
      <xdr:nvSpPr>
        <xdr:cNvPr id="135" name="楕円 134"/>
        <xdr:cNvSpPr/>
      </xdr:nvSpPr>
      <xdr:spPr>
        <a:xfrm>
          <a:off x="8699500" y="69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110757</xdr:rowOff>
    </xdr:from>
    <xdr:to>
      <xdr:col>50</xdr:col>
      <xdr:colOff>114300</xdr:colOff>
      <xdr:row>40</xdr:row>
      <xdr:rowOff>112547</xdr:rowOff>
    </xdr:to>
    <xdr:cxnSp macro="">
      <xdr:nvCxnSpPr>
        <xdr:cNvPr id="136" name="直線コネクタ 135"/>
        <xdr:cNvCxnSpPr/>
      </xdr:nvCxnSpPr>
      <xdr:spPr>
        <a:xfrm flipV="1">
          <a:off x="8750300" y="6968757"/>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62891</xdr:rowOff>
    </xdr:from>
    <xdr:to>
      <xdr:col>41</xdr:col>
      <xdr:colOff>101600</xdr:colOff>
      <xdr:row>40</xdr:row>
      <xdr:rowOff>164491</xdr:rowOff>
    </xdr:to>
    <xdr:sp macro="" textlink="">
      <xdr:nvSpPr>
        <xdr:cNvPr id="137" name="楕円 136"/>
        <xdr:cNvSpPr/>
      </xdr:nvSpPr>
      <xdr:spPr>
        <a:xfrm>
          <a:off x="7810500" y="692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112547</xdr:rowOff>
    </xdr:from>
    <xdr:to>
      <xdr:col>45</xdr:col>
      <xdr:colOff>177800</xdr:colOff>
      <xdr:row>40</xdr:row>
      <xdr:rowOff>113691</xdr:rowOff>
    </xdr:to>
    <xdr:cxnSp macro="">
      <xdr:nvCxnSpPr>
        <xdr:cNvPr id="138" name="直線コネクタ 137"/>
        <xdr:cNvCxnSpPr/>
      </xdr:nvCxnSpPr>
      <xdr:spPr>
        <a:xfrm flipV="1">
          <a:off x="7861300" y="697054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63653</xdr:rowOff>
    </xdr:from>
    <xdr:to>
      <xdr:col>36</xdr:col>
      <xdr:colOff>165100</xdr:colOff>
      <xdr:row>40</xdr:row>
      <xdr:rowOff>165253</xdr:rowOff>
    </xdr:to>
    <xdr:sp macro="" textlink="">
      <xdr:nvSpPr>
        <xdr:cNvPr id="139" name="楕円 138"/>
        <xdr:cNvSpPr/>
      </xdr:nvSpPr>
      <xdr:spPr>
        <a:xfrm>
          <a:off x="6921500" y="69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113691</xdr:rowOff>
    </xdr:from>
    <xdr:to>
      <xdr:col>41</xdr:col>
      <xdr:colOff>50800</xdr:colOff>
      <xdr:row>40</xdr:row>
      <xdr:rowOff>114453</xdr:rowOff>
    </xdr:to>
    <xdr:cxnSp macro="">
      <xdr:nvCxnSpPr>
        <xdr:cNvPr id="140" name="直線コネクタ 139"/>
        <xdr:cNvCxnSpPr/>
      </xdr:nvCxnSpPr>
      <xdr:spPr>
        <a:xfrm flipV="1">
          <a:off x="6972300" y="697169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152684</xdr:rowOff>
    </xdr:from>
    <xdr:ext cx="469744" cy="259045"/>
    <xdr:sp macro="" textlink="">
      <xdr:nvSpPr>
        <xdr:cNvPr id="145" name="n_1mainValue【道路】&#10;一人当たり延長"/>
        <xdr:cNvSpPr txBox="1"/>
      </xdr:nvSpPr>
      <xdr:spPr>
        <a:xfrm>
          <a:off x="9391727" y="701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154474</xdr:rowOff>
    </xdr:from>
    <xdr:ext cx="469744" cy="259045"/>
    <xdr:sp macro="" textlink="">
      <xdr:nvSpPr>
        <xdr:cNvPr id="146" name="n_2mainValue【道路】&#10;一人当たり延長"/>
        <xdr:cNvSpPr txBox="1"/>
      </xdr:nvSpPr>
      <xdr:spPr>
        <a:xfrm>
          <a:off x="8515427" y="701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155618</xdr:rowOff>
    </xdr:from>
    <xdr:ext cx="469744" cy="259045"/>
    <xdr:sp macro="" textlink="">
      <xdr:nvSpPr>
        <xdr:cNvPr id="147" name="n_3mainValue【道路】&#10;一人当たり延長"/>
        <xdr:cNvSpPr txBox="1"/>
      </xdr:nvSpPr>
      <xdr:spPr>
        <a:xfrm>
          <a:off x="7626427" y="701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156380</xdr:rowOff>
    </xdr:from>
    <xdr:ext cx="469744" cy="259045"/>
    <xdr:sp macro="" textlink="">
      <xdr:nvSpPr>
        <xdr:cNvPr id="148" name="n_4mainValue【道路】&#10;一人当たり延長"/>
        <xdr:cNvSpPr txBox="1"/>
      </xdr:nvSpPr>
      <xdr:spPr>
        <a:xfrm>
          <a:off x="6737427" y="701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90" name="楕円 189"/>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91" name="【橋りょう・トンネル】&#10;有形固定資産減価償却率該当値テキスト"/>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92" name="楕円 191"/>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156754</xdr:rowOff>
    </xdr:to>
    <xdr:cxnSp macro="">
      <xdr:nvCxnSpPr>
        <xdr:cNvPr id="193" name="直線コネクタ 192"/>
        <xdr:cNvCxnSpPr/>
      </xdr:nvCxnSpPr>
      <xdr:spPr>
        <a:xfrm>
          <a:off x="3797300" y="1038823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4" name="楕円 193"/>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101237</xdr:rowOff>
    </xdr:to>
    <xdr:cxnSp macro="">
      <xdr:nvCxnSpPr>
        <xdr:cNvPr id="195" name="直線コネクタ 194"/>
        <xdr:cNvCxnSpPr/>
      </xdr:nvCxnSpPr>
      <xdr:spPr>
        <a:xfrm>
          <a:off x="2908300" y="103882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96" name="楕円 195"/>
        <xdr:cNvSpPr/>
      </xdr:nvSpPr>
      <xdr:spPr>
        <a:xfrm>
          <a:off x="1968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73478</xdr:rowOff>
    </xdr:from>
    <xdr:to>
      <xdr:col>15</xdr:col>
      <xdr:colOff>50800</xdr:colOff>
      <xdr:row>60</xdr:row>
      <xdr:rowOff>101237</xdr:rowOff>
    </xdr:to>
    <xdr:cxnSp macro="">
      <xdr:nvCxnSpPr>
        <xdr:cNvPr id="197" name="直線コネクタ 196"/>
        <xdr:cNvCxnSpPr/>
      </xdr:nvCxnSpPr>
      <xdr:spPr>
        <a:xfrm>
          <a:off x="2019300" y="103604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8" name="楕円 197"/>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73478</xdr:rowOff>
    </xdr:to>
    <xdr:cxnSp macro="">
      <xdr:nvCxnSpPr>
        <xdr:cNvPr id="199" name="直線コネクタ 198"/>
        <xdr:cNvCxnSpPr/>
      </xdr:nvCxnSpPr>
      <xdr:spPr>
        <a:xfrm>
          <a:off x="1130300" y="103327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xdr:cNvSpPr txBox="1"/>
      </xdr:nvSpPr>
      <xdr:spPr>
        <a:xfrm>
          <a:off x="1816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xdr:cNvSpPr txBox="1"/>
      </xdr:nvSpPr>
      <xdr:spPr>
        <a:xfrm>
          <a:off x="927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4" name="n_1mainValue【橋りょう・トンネル】&#10;有形固定資産減価償却率"/>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5" name="n_2mainValue【橋りょう・トンネ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6" name="n_3main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7" name="n_4mainValue【橋りょう・トンネル】&#10;有形固定資産減価償却率"/>
        <xdr:cNvSpPr txBox="1"/>
      </xdr:nvSpPr>
      <xdr:spPr>
        <a:xfrm>
          <a:off x="927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150526</xdr:rowOff>
    </xdr:from>
    <xdr:to>
      <xdr:col>55</xdr:col>
      <xdr:colOff>50800</xdr:colOff>
      <xdr:row>64</xdr:row>
      <xdr:rowOff>80676</xdr:rowOff>
    </xdr:to>
    <xdr:sp macro="" textlink="">
      <xdr:nvSpPr>
        <xdr:cNvPr id="247" name="楕円 246"/>
        <xdr:cNvSpPr/>
      </xdr:nvSpPr>
      <xdr:spPr>
        <a:xfrm>
          <a:off x="10426700" y="1095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65453</xdr:rowOff>
    </xdr:from>
    <xdr:ext cx="534377" cy="259045"/>
    <xdr:sp macro="" textlink="">
      <xdr:nvSpPr>
        <xdr:cNvPr id="248" name="【橋りょう・トンネル】&#10;一人当たり有形固定資産（償却資産）額該当値テキスト"/>
        <xdr:cNvSpPr txBox="1"/>
      </xdr:nvSpPr>
      <xdr:spPr>
        <a:xfrm>
          <a:off x="10515600" y="108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150548</xdr:rowOff>
    </xdr:from>
    <xdr:to>
      <xdr:col>50</xdr:col>
      <xdr:colOff>165100</xdr:colOff>
      <xdr:row>64</xdr:row>
      <xdr:rowOff>80698</xdr:rowOff>
    </xdr:to>
    <xdr:sp macro="" textlink="">
      <xdr:nvSpPr>
        <xdr:cNvPr id="249" name="楕円 248"/>
        <xdr:cNvSpPr/>
      </xdr:nvSpPr>
      <xdr:spPr>
        <a:xfrm>
          <a:off x="9588500" y="109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29876</xdr:rowOff>
    </xdr:from>
    <xdr:to>
      <xdr:col>55</xdr:col>
      <xdr:colOff>0</xdr:colOff>
      <xdr:row>64</xdr:row>
      <xdr:rowOff>29898</xdr:rowOff>
    </xdr:to>
    <xdr:cxnSp macro="">
      <xdr:nvCxnSpPr>
        <xdr:cNvPr id="250" name="直線コネクタ 249"/>
        <xdr:cNvCxnSpPr/>
      </xdr:nvCxnSpPr>
      <xdr:spPr>
        <a:xfrm flipV="1">
          <a:off x="9639300" y="11002676"/>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150840</xdr:rowOff>
    </xdr:from>
    <xdr:to>
      <xdr:col>46</xdr:col>
      <xdr:colOff>38100</xdr:colOff>
      <xdr:row>64</xdr:row>
      <xdr:rowOff>80990</xdr:rowOff>
    </xdr:to>
    <xdr:sp macro="" textlink="">
      <xdr:nvSpPr>
        <xdr:cNvPr id="251" name="楕円 250"/>
        <xdr:cNvSpPr/>
      </xdr:nvSpPr>
      <xdr:spPr>
        <a:xfrm>
          <a:off x="8699500" y="109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29898</xdr:rowOff>
    </xdr:from>
    <xdr:to>
      <xdr:col>50</xdr:col>
      <xdr:colOff>114300</xdr:colOff>
      <xdr:row>64</xdr:row>
      <xdr:rowOff>30190</xdr:rowOff>
    </xdr:to>
    <xdr:cxnSp macro="">
      <xdr:nvCxnSpPr>
        <xdr:cNvPr id="252" name="直線コネクタ 251"/>
        <xdr:cNvCxnSpPr/>
      </xdr:nvCxnSpPr>
      <xdr:spPr>
        <a:xfrm flipV="1">
          <a:off x="8750300" y="11002698"/>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151037</xdr:rowOff>
    </xdr:from>
    <xdr:to>
      <xdr:col>41</xdr:col>
      <xdr:colOff>101600</xdr:colOff>
      <xdr:row>64</xdr:row>
      <xdr:rowOff>81187</xdr:rowOff>
    </xdr:to>
    <xdr:sp macro="" textlink="">
      <xdr:nvSpPr>
        <xdr:cNvPr id="253" name="楕円 252"/>
        <xdr:cNvSpPr/>
      </xdr:nvSpPr>
      <xdr:spPr>
        <a:xfrm>
          <a:off x="7810500" y="109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30190</xdr:rowOff>
    </xdr:from>
    <xdr:to>
      <xdr:col>45</xdr:col>
      <xdr:colOff>177800</xdr:colOff>
      <xdr:row>64</xdr:row>
      <xdr:rowOff>30387</xdr:rowOff>
    </xdr:to>
    <xdr:cxnSp macro="">
      <xdr:nvCxnSpPr>
        <xdr:cNvPr id="254" name="直線コネクタ 253"/>
        <xdr:cNvCxnSpPr/>
      </xdr:nvCxnSpPr>
      <xdr:spPr>
        <a:xfrm flipV="1">
          <a:off x="7861300" y="11002990"/>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151706</xdr:rowOff>
    </xdr:from>
    <xdr:to>
      <xdr:col>36</xdr:col>
      <xdr:colOff>165100</xdr:colOff>
      <xdr:row>64</xdr:row>
      <xdr:rowOff>81856</xdr:rowOff>
    </xdr:to>
    <xdr:sp macro="" textlink="">
      <xdr:nvSpPr>
        <xdr:cNvPr id="255" name="楕円 254"/>
        <xdr:cNvSpPr/>
      </xdr:nvSpPr>
      <xdr:spPr>
        <a:xfrm>
          <a:off x="6921500" y="109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30387</xdr:rowOff>
    </xdr:from>
    <xdr:to>
      <xdr:col>41</xdr:col>
      <xdr:colOff>50800</xdr:colOff>
      <xdr:row>64</xdr:row>
      <xdr:rowOff>31056</xdr:rowOff>
    </xdr:to>
    <xdr:cxnSp macro="">
      <xdr:nvCxnSpPr>
        <xdr:cNvPr id="256" name="直線コネクタ 255"/>
        <xdr:cNvCxnSpPr/>
      </xdr:nvCxnSpPr>
      <xdr:spPr>
        <a:xfrm flipV="1">
          <a:off x="6972300" y="11003187"/>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71825</xdr:rowOff>
    </xdr:from>
    <xdr:ext cx="534377" cy="259045"/>
    <xdr:sp macro="" textlink="">
      <xdr:nvSpPr>
        <xdr:cNvPr id="261" name="n_1mainValue【橋りょう・トンネル】&#10;一人当たり有形固定資産（償却資産）額"/>
        <xdr:cNvSpPr txBox="1"/>
      </xdr:nvSpPr>
      <xdr:spPr>
        <a:xfrm>
          <a:off x="9359411" y="110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72117</xdr:rowOff>
    </xdr:from>
    <xdr:ext cx="534377" cy="259045"/>
    <xdr:sp macro="" textlink="">
      <xdr:nvSpPr>
        <xdr:cNvPr id="262" name="n_2mainValue【橋りょう・トンネル】&#10;一人当たり有形固定資産（償却資産）額"/>
        <xdr:cNvSpPr txBox="1"/>
      </xdr:nvSpPr>
      <xdr:spPr>
        <a:xfrm>
          <a:off x="8483111" y="1104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72314</xdr:rowOff>
    </xdr:from>
    <xdr:ext cx="534377" cy="259045"/>
    <xdr:sp macro="" textlink="">
      <xdr:nvSpPr>
        <xdr:cNvPr id="263" name="n_3mainValue【橋りょう・トンネル】&#10;一人当たり有形固定資産（償却資産）額"/>
        <xdr:cNvSpPr txBox="1"/>
      </xdr:nvSpPr>
      <xdr:spPr>
        <a:xfrm>
          <a:off x="7594111" y="110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72983</xdr:rowOff>
    </xdr:from>
    <xdr:ext cx="534377" cy="259045"/>
    <xdr:sp macro="" textlink="">
      <xdr:nvSpPr>
        <xdr:cNvPr id="264" name="n_4mainValue【橋りょう・トンネル】&#10;一人当たり有形固定資産（償却資産）額"/>
        <xdr:cNvSpPr txBox="1"/>
      </xdr:nvSpPr>
      <xdr:spPr>
        <a:xfrm>
          <a:off x="6705111" y="110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322" name="直線コネクタ 321"/>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323"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324" name="直線コネクタ 323"/>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325"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326" name="直線コネクタ 325"/>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327" name="【認定こども園・幼稚園・保育所】&#10;有形固定資産減価償却率平均値テキスト"/>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328" name="フローチャート: 判断 327"/>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329" name="フローチャート: 判断 328"/>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30" name="フローチャート: 判断 329"/>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331" name="フローチャート: 判断 330"/>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332" name="フローチャート: 判断 331"/>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27033</xdr:rowOff>
    </xdr:from>
    <xdr:to>
      <xdr:col>85</xdr:col>
      <xdr:colOff>177800</xdr:colOff>
      <xdr:row>36</xdr:row>
      <xdr:rowOff>128633</xdr:rowOff>
    </xdr:to>
    <xdr:sp macro="" textlink="">
      <xdr:nvSpPr>
        <xdr:cNvPr id="338" name="楕円 337"/>
        <xdr:cNvSpPr/>
      </xdr:nvSpPr>
      <xdr:spPr>
        <a:xfrm>
          <a:off x="16268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49910</xdr:rowOff>
    </xdr:from>
    <xdr:ext cx="405111" cy="259045"/>
    <xdr:sp macro="" textlink="">
      <xdr:nvSpPr>
        <xdr:cNvPr id="339" name="【認定こども園・幼稚園・保育所】&#10;有形固定資産減価償却率該当値テキスト"/>
        <xdr:cNvSpPr txBox="1"/>
      </xdr:nvSpPr>
      <xdr:spPr>
        <a:xfrm>
          <a:off x="163576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95613</xdr:rowOff>
    </xdr:from>
    <xdr:to>
      <xdr:col>81</xdr:col>
      <xdr:colOff>101600</xdr:colOff>
      <xdr:row>36</xdr:row>
      <xdr:rowOff>25763</xdr:rowOff>
    </xdr:to>
    <xdr:sp macro="" textlink="">
      <xdr:nvSpPr>
        <xdr:cNvPr id="340" name="楕円 339"/>
        <xdr:cNvSpPr/>
      </xdr:nvSpPr>
      <xdr:spPr>
        <a:xfrm>
          <a:off x="15430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146413</xdr:rowOff>
    </xdr:from>
    <xdr:to>
      <xdr:col>85</xdr:col>
      <xdr:colOff>127000</xdr:colOff>
      <xdr:row>36</xdr:row>
      <xdr:rowOff>77833</xdr:rowOff>
    </xdr:to>
    <xdr:cxnSp macro="">
      <xdr:nvCxnSpPr>
        <xdr:cNvPr id="341" name="直線コネクタ 340"/>
        <xdr:cNvCxnSpPr/>
      </xdr:nvCxnSpPr>
      <xdr:spPr>
        <a:xfrm>
          <a:off x="15481300" y="6147163"/>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95613</xdr:rowOff>
    </xdr:from>
    <xdr:to>
      <xdr:col>76</xdr:col>
      <xdr:colOff>165100</xdr:colOff>
      <xdr:row>36</xdr:row>
      <xdr:rowOff>25763</xdr:rowOff>
    </xdr:to>
    <xdr:sp macro="" textlink="">
      <xdr:nvSpPr>
        <xdr:cNvPr id="342" name="楕円 341"/>
        <xdr:cNvSpPr/>
      </xdr:nvSpPr>
      <xdr:spPr>
        <a:xfrm>
          <a:off x="14541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146413</xdr:rowOff>
    </xdr:from>
    <xdr:to>
      <xdr:col>81</xdr:col>
      <xdr:colOff>50800</xdr:colOff>
      <xdr:row>35</xdr:row>
      <xdr:rowOff>146413</xdr:rowOff>
    </xdr:to>
    <xdr:cxnSp macro="">
      <xdr:nvCxnSpPr>
        <xdr:cNvPr id="343" name="直線コネクタ 342"/>
        <xdr:cNvCxnSpPr/>
      </xdr:nvCxnSpPr>
      <xdr:spPr>
        <a:xfrm>
          <a:off x="14592300" y="6147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17236</xdr:rowOff>
    </xdr:from>
    <xdr:to>
      <xdr:col>72</xdr:col>
      <xdr:colOff>38100</xdr:colOff>
      <xdr:row>36</xdr:row>
      <xdr:rowOff>118836</xdr:rowOff>
    </xdr:to>
    <xdr:sp macro="" textlink="">
      <xdr:nvSpPr>
        <xdr:cNvPr id="344" name="楕円 343"/>
        <xdr:cNvSpPr/>
      </xdr:nvSpPr>
      <xdr:spPr>
        <a:xfrm>
          <a:off x="13652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146413</xdr:rowOff>
    </xdr:from>
    <xdr:to>
      <xdr:col>76</xdr:col>
      <xdr:colOff>114300</xdr:colOff>
      <xdr:row>36</xdr:row>
      <xdr:rowOff>68036</xdr:rowOff>
    </xdr:to>
    <xdr:cxnSp macro="">
      <xdr:nvCxnSpPr>
        <xdr:cNvPr id="345" name="直線コネクタ 344"/>
        <xdr:cNvCxnSpPr/>
      </xdr:nvCxnSpPr>
      <xdr:spPr>
        <a:xfrm flipV="1">
          <a:off x="13703300" y="614716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113574</xdr:rowOff>
    </xdr:from>
    <xdr:to>
      <xdr:col>67</xdr:col>
      <xdr:colOff>101600</xdr:colOff>
      <xdr:row>37</xdr:row>
      <xdr:rowOff>43724</xdr:rowOff>
    </xdr:to>
    <xdr:sp macro="" textlink="">
      <xdr:nvSpPr>
        <xdr:cNvPr id="346" name="楕円 345"/>
        <xdr:cNvSpPr/>
      </xdr:nvSpPr>
      <xdr:spPr>
        <a:xfrm>
          <a:off x="12763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68036</xdr:rowOff>
    </xdr:from>
    <xdr:to>
      <xdr:col>71</xdr:col>
      <xdr:colOff>177800</xdr:colOff>
      <xdr:row>36</xdr:row>
      <xdr:rowOff>164374</xdr:rowOff>
    </xdr:to>
    <xdr:cxnSp macro="">
      <xdr:nvCxnSpPr>
        <xdr:cNvPr id="347" name="直線コネクタ 346"/>
        <xdr:cNvCxnSpPr/>
      </xdr:nvCxnSpPr>
      <xdr:spPr>
        <a:xfrm flipV="1">
          <a:off x="12814300" y="624023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348" name="n_1ave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349" name="n_2aveValue【認定こども園・幼稚園・保育所】&#10;有形固定資産減価償却率"/>
        <xdr:cNvSpPr txBox="1"/>
      </xdr:nvSpPr>
      <xdr:spPr>
        <a:xfrm>
          <a:off x="14389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350" name="n_3aveValue【認定こども園・幼稚園・保育所】&#10;有形固定資産減価償却率"/>
        <xdr:cNvSpPr txBox="1"/>
      </xdr:nvSpPr>
      <xdr:spPr>
        <a:xfrm>
          <a:off x="13500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351"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42290</xdr:rowOff>
    </xdr:from>
    <xdr:ext cx="405111" cy="259045"/>
    <xdr:sp macro="" textlink="">
      <xdr:nvSpPr>
        <xdr:cNvPr id="352" name="n_1mainValue【認定こども園・幼稚園・保育所】&#10;有形固定資産減価償却率"/>
        <xdr:cNvSpPr txBox="1"/>
      </xdr:nvSpPr>
      <xdr:spPr>
        <a:xfrm>
          <a:off x="15266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42290</xdr:rowOff>
    </xdr:from>
    <xdr:ext cx="405111" cy="259045"/>
    <xdr:sp macro="" textlink="">
      <xdr:nvSpPr>
        <xdr:cNvPr id="353" name="n_2mainValue【認定こども園・幼稚園・保育所】&#10;有形固定資産減価償却率"/>
        <xdr:cNvSpPr txBox="1"/>
      </xdr:nvSpPr>
      <xdr:spPr>
        <a:xfrm>
          <a:off x="14389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135363</xdr:rowOff>
    </xdr:from>
    <xdr:ext cx="405111" cy="259045"/>
    <xdr:sp macro="" textlink="">
      <xdr:nvSpPr>
        <xdr:cNvPr id="354" name="n_3mainValue【認定こども園・幼稚園・保育所】&#10;有形固定資産減価償却率"/>
        <xdr:cNvSpPr txBox="1"/>
      </xdr:nvSpPr>
      <xdr:spPr>
        <a:xfrm>
          <a:off x="13500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60251</xdr:rowOff>
    </xdr:from>
    <xdr:ext cx="405111" cy="259045"/>
    <xdr:sp macro="" textlink="">
      <xdr:nvSpPr>
        <xdr:cNvPr id="355" name="n_4mainValue【認定こども園・幼稚園・保育所】&#10;有形固定資産減価償却率"/>
        <xdr:cNvSpPr txBox="1"/>
      </xdr:nvSpPr>
      <xdr:spPr>
        <a:xfrm>
          <a:off x="12611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377" name="直線コネクタ 376"/>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8"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9" name="直線コネクタ 378"/>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380"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381" name="直線コネクタ 380"/>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382"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383" name="フローチャート: 判断 382"/>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384" name="フローチャート: 判断 383"/>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386" name="フローチャート: 判断 385"/>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387" name="フローチャート: 判断 386"/>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93" name="楕円 392"/>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394"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xdr:rowOff>
    </xdr:from>
    <xdr:to>
      <xdr:col>112</xdr:col>
      <xdr:colOff>38100</xdr:colOff>
      <xdr:row>40</xdr:row>
      <xdr:rowOff>108712</xdr:rowOff>
    </xdr:to>
    <xdr:sp macro="" textlink="">
      <xdr:nvSpPr>
        <xdr:cNvPr id="395" name="楕円 394"/>
        <xdr:cNvSpPr/>
      </xdr:nvSpPr>
      <xdr:spPr>
        <a:xfrm>
          <a:off x="21272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57912</xdr:rowOff>
    </xdr:to>
    <xdr:cxnSp macro="">
      <xdr:nvCxnSpPr>
        <xdr:cNvPr id="396" name="直線コネクタ 395"/>
        <xdr:cNvCxnSpPr/>
      </xdr:nvCxnSpPr>
      <xdr:spPr>
        <a:xfrm flipV="1">
          <a:off x="21323300" y="6888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xdr:rowOff>
    </xdr:from>
    <xdr:to>
      <xdr:col>107</xdr:col>
      <xdr:colOff>101600</xdr:colOff>
      <xdr:row>40</xdr:row>
      <xdr:rowOff>108712</xdr:rowOff>
    </xdr:to>
    <xdr:sp macro="" textlink="">
      <xdr:nvSpPr>
        <xdr:cNvPr id="397" name="楕円 396"/>
        <xdr:cNvSpPr/>
      </xdr:nvSpPr>
      <xdr:spPr>
        <a:xfrm>
          <a:off x="20383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57912</xdr:rowOff>
    </xdr:from>
    <xdr:to>
      <xdr:col>111</xdr:col>
      <xdr:colOff>177800</xdr:colOff>
      <xdr:row>40</xdr:row>
      <xdr:rowOff>57912</xdr:rowOff>
    </xdr:to>
    <xdr:cxnSp macro="">
      <xdr:nvCxnSpPr>
        <xdr:cNvPr id="398" name="直線コネクタ 397"/>
        <xdr:cNvCxnSpPr/>
      </xdr:nvCxnSpPr>
      <xdr:spPr>
        <a:xfrm>
          <a:off x="20434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399" name="楕円 398"/>
        <xdr:cNvSpPr/>
      </xdr:nvSpPr>
      <xdr:spPr>
        <a:xfrm>
          <a:off x="19494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57912</xdr:rowOff>
    </xdr:from>
    <xdr:to>
      <xdr:col>107</xdr:col>
      <xdr:colOff>50800</xdr:colOff>
      <xdr:row>40</xdr:row>
      <xdr:rowOff>62484</xdr:rowOff>
    </xdr:to>
    <xdr:cxnSp macro="">
      <xdr:nvCxnSpPr>
        <xdr:cNvPr id="400" name="直線コネクタ 399"/>
        <xdr:cNvCxnSpPr/>
      </xdr:nvCxnSpPr>
      <xdr:spPr>
        <a:xfrm flipV="1">
          <a:off x="19545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137414</xdr:rowOff>
    </xdr:from>
    <xdr:to>
      <xdr:col>98</xdr:col>
      <xdr:colOff>38100</xdr:colOff>
      <xdr:row>40</xdr:row>
      <xdr:rowOff>67564</xdr:rowOff>
    </xdr:to>
    <xdr:sp macro="" textlink="">
      <xdr:nvSpPr>
        <xdr:cNvPr id="401" name="楕円 400"/>
        <xdr:cNvSpPr/>
      </xdr:nvSpPr>
      <xdr:spPr>
        <a:xfrm>
          <a:off x="186055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xdr:rowOff>
    </xdr:from>
    <xdr:to>
      <xdr:col>102</xdr:col>
      <xdr:colOff>114300</xdr:colOff>
      <xdr:row>40</xdr:row>
      <xdr:rowOff>62484</xdr:rowOff>
    </xdr:to>
    <xdr:cxnSp macro="">
      <xdr:nvCxnSpPr>
        <xdr:cNvPr id="402" name="直線コネクタ 401"/>
        <xdr:cNvCxnSpPr/>
      </xdr:nvCxnSpPr>
      <xdr:spPr>
        <a:xfrm>
          <a:off x="18656300" y="6874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03"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0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05"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06"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99839</xdr:rowOff>
    </xdr:from>
    <xdr:ext cx="469744" cy="259045"/>
    <xdr:sp macro="" textlink="">
      <xdr:nvSpPr>
        <xdr:cNvPr id="407" name="n_1mainValue【認定こども園・幼稚園・保育所】&#10;一人当たり面積"/>
        <xdr:cNvSpPr txBox="1"/>
      </xdr:nvSpPr>
      <xdr:spPr>
        <a:xfrm>
          <a:off x="21075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99839</xdr:rowOff>
    </xdr:from>
    <xdr:ext cx="469744" cy="259045"/>
    <xdr:sp macro="" textlink="">
      <xdr:nvSpPr>
        <xdr:cNvPr id="408" name="n_2mainValue【認定こども園・幼稚園・保育所】&#10;一人当たり面積"/>
        <xdr:cNvSpPr txBox="1"/>
      </xdr:nvSpPr>
      <xdr:spPr>
        <a:xfrm>
          <a:off x="20199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09" name="n_3main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58691</xdr:rowOff>
    </xdr:from>
    <xdr:ext cx="469744" cy="259045"/>
    <xdr:sp macro="" textlink="">
      <xdr:nvSpPr>
        <xdr:cNvPr id="410" name="n_4mainValue【認定こども園・幼稚園・保育所】&#10;一人当たり面積"/>
        <xdr:cNvSpPr txBox="1"/>
      </xdr:nvSpPr>
      <xdr:spPr>
        <a:xfrm>
          <a:off x="184214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3" name="テキスト ボックス 4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3" name="テキスト ボックス 4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435" name="直線コネクタ 434"/>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436"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437" name="直線コネクタ 436"/>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438"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439" name="直線コネクタ 438"/>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440"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441" name="フローチャート: 判断 440"/>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442" name="フローチャート: 判断 441"/>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43" name="フローチャート: 判断 442"/>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444" name="フローチャート: 判断 443"/>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5" name="フローチャート: 判断 444"/>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451" name="楕円 450"/>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452" name="【学校施設】&#10;有形固定資産減価償却率該当値テキスト"/>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453" name="楕円 452"/>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61</xdr:row>
      <xdr:rowOff>5715</xdr:rowOff>
    </xdr:to>
    <xdr:cxnSp macro="">
      <xdr:nvCxnSpPr>
        <xdr:cNvPr id="454" name="直線コネクタ 453"/>
        <xdr:cNvCxnSpPr/>
      </xdr:nvCxnSpPr>
      <xdr:spPr>
        <a:xfrm>
          <a:off x="15481300" y="1038796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50165</xdr:rowOff>
    </xdr:from>
    <xdr:to>
      <xdr:col>76</xdr:col>
      <xdr:colOff>165100</xdr:colOff>
      <xdr:row>60</xdr:row>
      <xdr:rowOff>151765</xdr:rowOff>
    </xdr:to>
    <xdr:sp macro="" textlink="">
      <xdr:nvSpPr>
        <xdr:cNvPr id="455" name="楕円 454"/>
        <xdr:cNvSpPr/>
      </xdr:nvSpPr>
      <xdr:spPr>
        <a:xfrm>
          <a:off x="14541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100965</xdr:rowOff>
    </xdr:from>
    <xdr:to>
      <xdr:col>81</xdr:col>
      <xdr:colOff>50800</xdr:colOff>
      <xdr:row>60</xdr:row>
      <xdr:rowOff>100965</xdr:rowOff>
    </xdr:to>
    <xdr:cxnSp macro="">
      <xdr:nvCxnSpPr>
        <xdr:cNvPr id="456" name="直線コネクタ 455"/>
        <xdr:cNvCxnSpPr/>
      </xdr:nvCxnSpPr>
      <xdr:spPr>
        <a:xfrm>
          <a:off x="14592300" y="10387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xdr:rowOff>
    </xdr:from>
    <xdr:to>
      <xdr:col>72</xdr:col>
      <xdr:colOff>38100</xdr:colOff>
      <xdr:row>60</xdr:row>
      <xdr:rowOff>115570</xdr:rowOff>
    </xdr:to>
    <xdr:sp macro="" textlink="">
      <xdr:nvSpPr>
        <xdr:cNvPr id="457" name="楕円 456"/>
        <xdr:cNvSpPr/>
      </xdr:nvSpPr>
      <xdr:spPr>
        <a:xfrm>
          <a:off x="13652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100965</xdr:rowOff>
    </xdr:to>
    <xdr:cxnSp macro="">
      <xdr:nvCxnSpPr>
        <xdr:cNvPr id="458" name="直線コネクタ 457"/>
        <xdr:cNvCxnSpPr/>
      </xdr:nvCxnSpPr>
      <xdr:spPr>
        <a:xfrm>
          <a:off x="13703300" y="103517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141605</xdr:rowOff>
    </xdr:from>
    <xdr:to>
      <xdr:col>67</xdr:col>
      <xdr:colOff>101600</xdr:colOff>
      <xdr:row>60</xdr:row>
      <xdr:rowOff>71755</xdr:rowOff>
    </xdr:to>
    <xdr:sp macro="" textlink="">
      <xdr:nvSpPr>
        <xdr:cNvPr id="459" name="楕円 458"/>
        <xdr:cNvSpPr/>
      </xdr:nvSpPr>
      <xdr:spPr>
        <a:xfrm>
          <a:off x="12763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20955</xdr:rowOff>
    </xdr:from>
    <xdr:to>
      <xdr:col>71</xdr:col>
      <xdr:colOff>177800</xdr:colOff>
      <xdr:row>60</xdr:row>
      <xdr:rowOff>64770</xdr:rowOff>
    </xdr:to>
    <xdr:cxnSp macro="">
      <xdr:nvCxnSpPr>
        <xdr:cNvPr id="460" name="直線コネクタ 459"/>
        <xdr:cNvCxnSpPr/>
      </xdr:nvCxnSpPr>
      <xdr:spPr>
        <a:xfrm>
          <a:off x="12814300" y="103079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461"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62"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463"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464"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465" name="n_1mainValue【学校施設】&#10;有形固定資産減価償却率"/>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142892</xdr:rowOff>
    </xdr:from>
    <xdr:ext cx="405111" cy="259045"/>
    <xdr:sp macro="" textlink="">
      <xdr:nvSpPr>
        <xdr:cNvPr id="466" name="n_2mainValue【学校施設】&#10;有形固定資産減価償却率"/>
        <xdr:cNvSpPr txBox="1"/>
      </xdr:nvSpPr>
      <xdr:spPr>
        <a:xfrm>
          <a:off x="143897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132097</xdr:rowOff>
    </xdr:from>
    <xdr:ext cx="405111" cy="259045"/>
    <xdr:sp macro="" textlink="">
      <xdr:nvSpPr>
        <xdr:cNvPr id="467" name="n_3mainValue【学校施設】&#10;有形固定資産減価償却率"/>
        <xdr:cNvSpPr txBox="1"/>
      </xdr:nvSpPr>
      <xdr:spPr>
        <a:xfrm>
          <a:off x="13500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468" name="n_4mainValue【学校施設】&#10;有形固定資産減価償却率"/>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492" name="直線コネクタ 491"/>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493"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494" name="直線コネクタ 493"/>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495"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496" name="直線コネクタ 495"/>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497" name="【学校施設】&#10;一人当たり面積平均値テキスト"/>
        <xdr:cNvSpPr txBox="1"/>
      </xdr:nvSpPr>
      <xdr:spPr>
        <a:xfrm>
          <a:off x="22199600" y="10558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498" name="フローチャート: 判断 497"/>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499" name="フローチャート: 判断 498"/>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00" name="フローチャート: 判断 499"/>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01" name="フローチャート: 判断 500"/>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02" name="フローチャート: 判断 501"/>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136271</xdr:rowOff>
    </xdr:from>
    <xdr:to>
      <xdr:col>116</xdr:col>
      <xdr:colOff>114300</xdr:colOff>
      <xdr:row>63</xdr:row>
      <xdr:rowOff>66421</xdr:rowOff>
    </xdr:to>
    <xdr:sp macro="" textlink="">
      <xdr:nvSpPr>
        <xdr:cNvPr id="508" name="楕円 507"/>
        <xdr:cNvSpPr/>
      </xdr:nvSpPr>
      <xdr:spPr>
        <a:xfrm>
          <a:off x="22110700" y="107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55643</xdr:rowOff>
    </xdr:from>
    <xdr:ext cx="469744" cy="259045"/>
    <xdr:sp macro="" textlink="">
      <xdr:nvSpPr>
        <xdr:cNvPr id="509" name="【学校施設】&#10;一人当たり面積該当値テキスト"/>
        <xdr:cNvSpPr txBox="1"/>
      </xdr:nvSpPr>
      <xdr:spPr>
        <a:xfrm>
          <a:off x="22199600"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136461</xdr:rowOff>
    </xdr:from>
    <xdr:to>
      <xdr:col>112</xdr:col>
      <xdr:colOff>38100</xdr:colOff>
      <xdr:row>63</xdr:row>
      <xdr:rowOff>66611</xdr:rowOff>
    </xdr:to>
    <xdr:sp macro="" textlink="">
      <xdr:nvSpPr>
        <xdr:cNvPr id="510" name="楕円 509"/>
        <xdr:cNvSpPr/>
      </xdr:nvSpPr>
      <xdr:spPr>
        <a:xfrm>
          <a:off x="21272500" y="1076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xdr:rowOff>
    </xdr:from>
    <xdr:to>
      <xdr:col>116</xdr:col>
      <xdr:colOff>63500</xdr:colOff>
      <xdr:row>63</xdr:row>
      <xdr:rowOff>15811</xdr:rowOff>
    </xdr:to>
    <xdr:cxnSp macro="">
      <xdr:nvCxnSpPr>
        <xdr:cNvPr id="511" name="直線コネクタ 510"/>
        <xdr:cNvCxnSpPr/>
      </xdr:nvCxnSpPr>
      <xdr:spPr>
        <a:xfrm flipV="1">
          <a:off x="21323300" y="1081697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137985</xdr:rowOff>
    </xdr:from>
    <xdr:to>
      <xdr:col>107</xdr:col>
      <xdr:colOff>101600</xdr:colOff>
      <xdr:row>63</xdr:row>
      <xdr:rowOff>68135</xdr:rowOff>
    </xdr:to>
    <xdr:sp macro="" textlink="">
      <xdr:nvSpPr>
        <xdr:cNvPr id="512" name="楕円 511"/>
        <xdr:cNvSpPr/>
      </xdr:nvSpPr>
      <xdr:spPr>
        <a:xfrm>
          <a:off x="20383500" y="107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15811</xdr:rowOff>
    </xdr:from>
    <xdr:to>
      <xdr:col>111</xdr:col>
      <xdr:colOff>177800</xdr:colOff>
      <xdr:row>63</xdr:row>
      <xdr:rowOff>17335</xdr:rowOff>
    </xdr:to>
    <xdr:cxnSp macro="">
      <xdr:nvCxnSpPr>
        <xdr:cNvPr id="513" name="直線コネクタ 512"/>
        <xdr:cNvCxnSpPr/>
      </xdr:nvCxnSpPr>
      <xdr:spPr>
        <a:xfrm flipV="1">
          <a:off x="20434300" y="1081716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138938</xdr:rowOff>
    </xdr:from>
    <xdr:to>
      <xdr:col>102</xdr:col>
      <xdr:colOff>165100</xdr:colOff>
      <xdr:row>63</xdr:row>
      <xdr:rowOff>69088</xdr:rowOff>
    </xdr:to>
    <xdr:sp macro="" textlink="">
      <xdr:nvSpPr>
        <xdr:cNvPr id="514" name="楕円 513"/>
        <xdr:cNvSpPr/>
      </xdr:nvSpPr>
      <xdr:spPr>
        <a:xfrm>
          <a:off x="19494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17335</xdr:rowOff>
    </xdr:from>
    <xdr:to>
      <xdr:col>107</xdr:col>
      <xdr:colOff>50800</xdr:colOff>
      <xdr:row>63</xdr:row>
      <xdr:rowOff>18288</xdr:rowOff>
    </xdr:to>
    <xdr:cxnSp macro="">
      <xdr:nvCxnSpPr>
        <xdr:cNvPr id="515" name="直線コネクタ 514"/>
        <xdr:cNvCxnSpPr/>
      </xdr:nvCxnSpPr>
      <xdr:spPr>
        <a:xfrm flipV="1">
          <a:off x="19545300" y="1081868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139319</xdr:rowOff>
    </xdr:from>
    <xdr:to>
      <xdr:col>98</xdr:col>
      <xdr:colOff>38100</xdr:colOff>
      <xdr:row>63</xdr:row>
      <xdr:rowOff>69469</xdr:rowOff>
    </xdr:to>
    <xdr:sp macro="" textlink="">
      <xdr:nvSpPr>
        <xdr:cNvPr id="516" name="楕円 515"/>
        <xdr:cNvSpPr/>
      </xdr:nvSpPr>
      <xdr:spPr>
        <a:xfrm>
          <a:off x="18605500" y="1076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18288</xdr:rowOff>
    </xdr:from>
    <xdr:to>
      <xdr:col>102</xdr:col>
      <xdr:colOff>114300</xdr:colOff>
      <xdr:row>63</xdr:row>
      <xdr:rowOff>18669</xdr:rowOff>
    </xdr:to>
    <xdr:cxnSp macro="">
      <xdr:nvCxnSpPr>
        <xdr:cNvPr id="517" name="直線コネクタ 516"/>
        <xdr:cNvCxnSpPr/>
      </xdr:nvCxnSpPr>
      <xdr:spPr>
        <a:xfrm flipV="1">
          <a:off x="18656300" y="108196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518" name="n_1aveValue【学校施設】&#10;一人当たり面積"/>
        <xdr:cNvSpPr txBox="1"/>
      </xdr:nvSpPr>
      <xdr:spPr>
        <a:xfrm>
          <a:off x="21075727" y="1048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519"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520" name="n_3aveValue【学校施設】&#10;一人当たり面積"/>
        <xdr:cNvSpPr txBox="1"/>
      </xdr:nvSpPr>
      <xdr:spPr>
        <a:xfrm>
          <a:off x="19310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521" name="n_4aveValue【学校施設】&#10;一人当たり面積"/>
        <xdr:cNvSpPr txBox="1"/>
      </xdr:nvSpPr>
      <xdr:spPr>
        <a:xfrm>
          <a:off x="18421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57738</xdr:rowOff>
    </xdr:from>
    <xdr:ext cx="469744" cy="259045"/>
    <xdr:sp macro="" textlink="">
      <xdr:nvSpPr>
        <xdr:cNvPr id="522" name="n_1mainValue【学校施設】&#10;一人当たり面積"/>
        <xdr:cNvSpPr txBox="1"/>
      </xdr:nvSpPr>
      <xdr:spPr>
        <a:xfrm>
          <a:off x="21075727" y="108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59262</xdr:rowOff>
    </xdr:from>
    <xdr:ext cx="469744" cy="259045"/>
    <xdr:sp macro="" textlink="">
      <xdr:nvSpPr>
        <xdr:cNvPr id="523" name="n_2mainValue【学校施設】&#10;一人当たり面積"/>
        <xdr:cNvSpPr txBox="1"/>
      </xdr:nvSpPr>
      <xdr:spPr>
        <a:xfrm>
          <a:off x="20199427"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60215</xdr:rowOff>
    </xdr:from>
    <xdr:ext cx="469744" cy="259045"/>
    <xdr:sp macro="" textlink="">
      <xdr:nvSpPr>
        <xdr:cNvPr id="524" name="n_3mainValue【学校施設】&#10;一人当たり面積"/>
        <xdr:cNvSpPr txBox="1"/>
      </xdr:nvSpPr>
      <xdr:spPr>
        <a:xfrm>
          <a:off x="19310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60596</xdr:rowOff>
    </xdr:from>
    <xdr:ext cx="469744" cy="259045"/>
    <xdr:sp macro="" textlink="">
      <xdr:nvSpPr>
        <xdr:cNvPr id="525" name="n_4mainValue【学校施設】&#10;一人当たり面積"/>
        <xdr:cNvSpPr txBox="1"/>
      </xdr:nvSpPr>
      <xdr:spPr>
        <a:xfrm>
          <a:off x="18421427" y="1086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551" name="直線コネクタ 550"/>
        <xdr:cNvCxnSpPr/>
      </xdr:nvCxnSpPr>
      <xdr:spPr>
        <a:xfrm flipV="1">
          <a:off x="16318864" y="1340630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4" name="【児童館】&#10;有形固定資産減価償却率最大値テキスト"/>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5" name="直線コネクタ 554"/>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111414</xdr:rowOff>
    </xdr:from>
    <xdr:ext cx="405111" cy="259045"/>
    <xdr:sp macro="" textlink="">
      <xdr:nvSpPr>
        <xdr:cNvPr id="556" name="【児童館】&#10;有形固定資産減価償却率平均値テキスト"/>
        <xdr:cNvSpPr txBox="1"/>
      </xdr:nvSpPr>
      <xdr:spPr>
        <a:xfrm>
          <a:off x="16357600" y="1399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557" name="フローチャート: 判断 556"/>
        <xdr:cNvSpPr/>
      </xdr:nvSpPr>
      <xdr:spPr>
        <a:xfrm>
          <a:off x="162687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558" name="フローチャート: 判断 557"/>
        <xdr:cNvSpPr/>
      </xdr:nvSpPr>
      <xdr:spPr>
        <a:xfrm>
          <a:off x="15430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559" name="フローチャート: 判断 558"/>
        <xdr:cNvSpPr/>
      </xdr:nvSpPr>
      <xdr:spPr>
        <a:xfrm>
          <a:off x="14541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560" name="フローチャート: 判断 559"/>
        <xdr:cNvSpPr/>
      </xdr:nvSpPr>
      <xdr:spPr>
        <a:xfrm>
          <a:off x="13652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561" name="フローチャート: 判断 560"/>
        <xdr:cNvSpPr/>
      </xdr:nvSpPr>
      <xdr:spPr>
        <a:xfrm>
          <a:off x="12763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567" name="楕円 566"/>
        <xdr:cNvSpPr/>
      </xdr:nvSpPr>
      <xdr:spPr>
        <a:xfrm>
          <a:off x="16268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568" name="【児童館】&#10;有形固定資産減価償却率該当値テキスト"/>
        <xdr:cNvSpPr txBox="1"/>
      </xdr:nvSpPr>
      <xdr:spPr>
        <a:xfrm>
          <a:off x="16357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108131</xdr:rowOff>
    </xdr:from>
    <xdr:to>
      <xdr:col>81</xdr:col>
      <xdr:colOff>101600</xdr:colOff>
      <xdr:row>83</xdr:row>
      <xdr:rowOff>38281</xdr:rowOff>
    </xdr:to>
    <xdr:sp macro="" textlink="">
      <xdr:nvSpPr>
        <xdr:cNvPr id="569" name="楕円 568"/>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158931</xdr:rowOff>
    </xdr:from>
    <xdr:to>
      <xdr:col>85</xdr:col>
      <xdr:colOff>127000</xdr:colOff>
      <xdr:row>83</xdr:row>
      <xdr:rowOff>57694</xdr:rowOff>
    </xdr:to>
    <xdr:cxnSp macro="">
      <xdr:nvCxnSpPr>
        <xdr:cNvPr id="570" name="直線コネクタ 569"/>
        <xdr:cNvCxnSpPr/>
      </xdr:nvCxnSpPr>
      <xdr:spPr>
        <a:xfrm>
          <a:off x="15481300" y="14217831"/>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71" name="楕円 570"/>
        <xdr:cNvSpPr/>
      </xdr:nvSpPr>
      <xdr:spPr>
        <a:xfrm>
          <a:off x="14541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158931</xdr:rowOff>
    </xdr:from>
    <xdr:to>
      <xdr:col>81</xdr:col>
      <xdr:colOff>50800</xdr:colOff>
      <xdr:row>82</xdr:row>
      <xdr:rowOff>158931</xdr:rowOff>
    </xdr:to>
    <xdr:cxnSp macro="">
      <xdr:nvCxnSpPr>
        <xdr:cNvPr id="572" name="直線コネクタ 571"/>
        <xdr:cNvCxnSpPr/>
      </xdr:nvCxnSpPr>
      <xdr:spPr>
        <a:xfrm>
          <a:off x="14592300" y="142178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73842</xdr:rowOff>
    </xdr:from>
    <xdr:to>
      <xdr:col>72</xdr:col>
      <xdr:colOff>38100</xdr:colOff>
      <xdr:row>83</xdr:row>
      <xdr:rowOff>3992</xdr:rowOff>
    </xdr:to>
    <xdr:sp macro="" textlink="">
      <xdr:nvSpPr>
        <xdr:cNvPr id="573" name="楕円 572"/>
        <xdr:cNvSpPr/>
      </xdr:nvSpPr>
      <xdr:spPr>
        <a:xfrm>
          <a:off x="13652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124642</xdr:rowOff>
    </xdr:from>
    <xdr:to>
      <xdr:col>76</xdr:col>
      <xdr:colOff>114300</xdr:colOff>
      <xdr:row>82</xdr:row>
      <xdr:rowOff>158931</xdr:rowOff>
    </xdr:to>
    <xdr:cxnSp macro="">
      <xdr:nvCxnSpPr>
        <xdr:cNvPr id="574" name="直線コネクタ 573"/>
        <xdr:cNvCxnSpPr/>
      </xdr:nvCxnSpPr>
      <xdr:spPr>
        <a:xfrm>
          <a:off x="13703300" y="141835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575" name="楕円 574"/>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60961</xdr:rowOff>
    </xdr:from>
    <xdr:to>
      <xdr:col>71</xdr:col>
      <xdr:colOff>177800</xdr:colOff>
      <xdr:row>82</xdr:row>
      <xdr:rowOff>124642</xdr:rowOff>
    </xdr:to>
    <xdr:cxnSp macro="">
      <xdr:nvCxnSpPr>
        <xdr:cNvPr id="576" name="直線コネクタ 575"/>
        <xdr:cNvCxnSpPr/>
      </xdr:nvCxnSpPr>
      <xdr:spPr>
        <a:xfrm>
          <a:off x="12814300" y="1411986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22151</xdr:rowOff>
    </xdr:from>
    <xdr:ext cx="405111" cy="259045"/>
    <xdr:sp macro="" textlink="">
      <xdr:nvSpPr>
        <xdr:cNvPr id="577" name="n_1aveValue【児童館】&#10;有形固定資産減価償却率"/>
        <xdr:cNvSpPr txBox="1"/>
      </xdr:nvSpPr>
      <xdr:spPr>
        <a:xfrm>
          <a:off x="15266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15620</xdr:rowOff>
    </xdr:from>
    <xdr:ext cx="405111" cy="259045"/>
    <xdr:sp macro="" textlink="">
      <xdr:nvSpPr>
        <xdr:cNvPr id="578" name="n_2aveValue【児童館】&#10;有形固定資産減価償却率"/>
        <xdr:cNvSpPr txBox="1"/>
      </xdr:nvSpPr>
      <xdr:spPr>
        <a:xfrm>
          <a:off x="14389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13988</xdr:rowOff>
    </xdr:from>
    <xdr:ext cx="405111" cy="259045"/>
    <xdr:sp macro="" textlink="">
      <xdr:nvSpPr>
        <xdr:cNvPr id="579" name="n_3aveValue【児童館】&#10;有形固定資産減価償却率"/>
        <xdr:cNvSpPr txBox="1"/>
      </xdr:nvSpPr>
      <xdr:spPr>
        <a:xfrm>
          <a:off x="13500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580" name="n_4aveValue【児童館】&#10;有形固定資産減価償却率"/>
        <xdr:cNvSpPr txBox="1"/>
      </xdr:nvSpPr>
      <xdr:spPr>
        <a:xfrm>
          <a:off x="12611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29408</xdr:rowOff>
    </xdr:from>
    <xdr:ext cx="405111" cy="259045"/>
    <xdr:sp macro="" textlink="">
      <xdr:nvSpPr>
        <xdr:cNvPr id="581" name="n_1mainValue【児童館】&#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582" name="n_2mainValue【児童館】&#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583" name="n_3mainValue【児童館】&#10;有形固定資産減価償却率"/>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84" name="n_4mainValue【児童館】&#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608" name="直線コネクタ 607"/>
        <xdr:cNvCxnSpPr/>
      </xdr:nvCxnSpPr>
      <xdr:spPr>
        <a:xfrm flipV="1">
          <a:off x="22160864" y="1331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9"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10" name="直線コネクタ 6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611" name="【児童館】&#10;一人当たり面積最大値テキスト"/>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612" name="直線コネクタ 611"/>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5" name="フローチャート: 判断 614"/>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6" name="フローチャート: 判断 615"/>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617" name="フローチャート: 判断 616"/>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618" name="フローチャート: 判断 617"/>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624" name="楕円 623"/>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625"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26" name="楕円 625"/>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627" name="直線コネクタ 626"/>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28" name="楕円 627"/>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629" name="直線コネクタ 628"/>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30" name="楕円 629"/>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631" name="直線コネクタ 630"/>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632" name="楕円 631"/>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633" name="直線コネクタ 632"/>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636"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637"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38"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639"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640"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641"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66" name="直線コネクタ 665"/>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9"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70" name="直線コネクタ 669"/>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71"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72" name="フローチャート: 判断 671"/>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73" name="フローチャート: 判断 672"/>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4" name="フローチャート: 判断 673"/>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75" name="フローチャート: 判断 674"/>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6" name="フローチャート: 判断 675"/>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10161</xdr:rowOff>
    </xdr:from>
    <xdr:to>
      <xdr:col>85</xdr:col>
      <xdr:colOff>177800</xdr:colOff>
      <xdr:row>101</xdr:row>
      <xdr:rowOff>111761</xdr:rowOff>
    </xdr:to>
    <xdr:sp macro="" textlink="">
      <xdr:nvSpPr>
        <xdr:cNvPr id="682" name="楕円 681"/>
        <xdr:cNvSpPr/>
      </xdr:nvSpPr>
      <xdr:spPr>
        <a:xfrm>
          <a:off x="162687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33038</xdr:rowOff>
    </xdr:from>
    <xdr:ext cx="405111" cy="259045"/>
    <xdr:sp macro="" textlink="">
      <xdr:nvSpPr>
        <xdr:cNvPr id="683" name="【公民館】&#10;有形固定資産減価償却率該当値テキスト"/>
        <xdr:cNvSpPr txBox="1"/>
      </xdr:nvSpPr>
      <xdr:spPr>
        <a:xfrm>
          <a:off x="16357600"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143511</xdr:rowOff>
    </xdr:from>
    <xdr:to>
      <xdr:col>81</xdr:col>
      <xdr:colOff>101600</xdr:colOff>
      <xdr:row>101</xdr:row>
      <xdr:rowOff>73661</xdr:rowOff>
    </xdr:to>
    <xdr:sp macro="" textlink="">
      <xdr:nvSpPr>
        <xdr:cNvPr id="684" name="楕円 683"/>
        <xdr:cNvSpPr/>
      </xdr:nvSpPr>
      <xdr:spPr>
        <a:xfrm>
          <a:off x="15430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22861</xdr:rowOff>
    </xdr:from>
    <xdr:to>
      <xdr:col>85</xdr:col>
      <xdr:colOff>127000</xdr:colOff>
      <xdr:row>101</xdr:row>
      <xdr:rowOff>60961</xdr:rowOff>
    </xdr:to>
    <xdr:cxnSp macro="">
      <xdr:nvCxnSpPr>
        <xdr:cNvPr id="685" name="直線コネクタ 684"/>
        <xdr:cNvCxnSpPr/>
      </xdr:nvCxnSpPr>
      <xdr:spPr>
        <a:xfrm>
          <a:off x="15481300" y="173393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143511</xdr:rowOff>
    </xdr:from>
    <xdr:to>
      <xdr:col>76</xdr:col>
      <xdr:colOff>165100</xdr:colOff>
      <xdr:row>101</xdr:row>
      <xdr:rowOff>73661</xdr:rowOff>
    </xdr:to>
    <xdr:sp macro="" textlink="">
      <xdr:nvSpPr>
        <xdr:cNvPr id="686" name="楕円 685"/>
        <xdr:cNvSpPr/>
      </xdr:nvSpPr>
      <xdr:spPr>
        <a:xfrm>
          <a:off x="14541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22861</xdr:rowOff>
    </xdr:from>
    <xdr:to>
      <xdr:col>81</xdr:col>
      <xdr:colOff>50800</xdr:colOff>
      <xdr:row>101</xdr:row>
      <xdr:rowOff>22861</xdr:rowOff>
    </xdr:to>
    <xdr:cxnSp macro="">
      <xdr:nvCxnSpPr>
        <xdr:cNvPr id="687" name="直線コネクタ 686"/>
        <xdr:cNvCxnSpPr/>
      </xdr:nvCxnSpPr>
      <xdr:spPr>
        <a:xfrm>
          <a:off x="14592300" y="17339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6350</xdr:rowOff>
    </xdr:from>
    <xdr:to>
      <xdr:col>72</xdr:col>
      <xdr:colOff>38100</xdr:colOff>
      <xdr:row>101</xdr:row>
      <xdr:rowOff>107950</xdr:rowOff>
    </xdr:to>
    <xdr:sp macro="" textlink="">
      <xdr:nvSpPr>
        <xdr:cNvPr id="688" name="楕円 687"/>
        <xdr:cNvSpPr/>
      </xdr:nvSpPr>
      <xdr:spPr>
        <a:xfrm>
          <a:off x="13652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22861</xdr:rowOff>
    </xdr:from>
    <xdr:to>
      <xdr:col>76</xdr:col>
      <xdr:colOff>114300</xdr:colOff>
      <xdr:row>101</xdr:row>
      <xdr:rowOff>57150</xdr:rowOff>
    </xdr:to>
    <xdr:cxnSp macro="">
      <xdr:nvCxnSpPr>
        <xdr:cNvPr id="689" name="直線コネクタ 688"/>
        <xdr:cNvCxnSpPr/>
      </xdr:nvCxnSpPr>
      <xdr:spPr>
        <a:xfrm flipV="1">
          <a:off x="13703300" y="17339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139700</xdr:rowOff>
    </xdr:from>
    <xdr:to>
      <xdr:col>67</xdr:col>
      <xdr:colOff>101600</xdr:colOff>
      <xdr:row>101</xdr:row>
      <xdr:rowOff>69850</xdr:rowOff>
    </xdr:to>
    <xdr:sp macro="" textlink="">
      <xdr:nvSpPr>
        <xdr:cNvPr id="690" name="楕円 689"/>
        <xdr:cNvSpPr/>
      </xdr:nvSpPr>
      <xdr:spPr>
        <a:xfrm>
          <a:off x="12763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19050</xdr:rowOff>
    </xdr:from>
    <xdr:to>
      <xdr:col>71</xdr:col>
      <xdr:colOff>177800</xdr:colOff>
      <xdr:row>101</xdr:row>
      <xdr:rowOff>57150</xdr:rowOff>
    </xdr:to>
    <xdr:cxnSp macro="">
      <xdr:nvCxnSpPr>
        <xdr:cNvPr id="691" name="直線コネクタ 690"/>
        <xdr:cNvCxnSpPr/>
      </xdr:nvCxnSpPr>
      <xdr:spPr>
        <a:xfrm>
          <a:off x="12814300" y="1733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92"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3"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94"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95"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90188</xdr:rowOff>
    </xdr:from>
    <xdr:ext cx="405111" cy="259045"/>
    <xdr:sp macro="" textlink="">
      <xdr:nvSpPr>
        <xdr:cNvPr id="696" name="n_1mainValue【公民館】&#10;有形固定資産減価償却率"/>
        <xdr:cNvSpPr txBox="1"/>
      </xdr:nvSpPr>
      <xdr:spPr>
        <a:xfrm>
          <a:off x="152660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90188</xdr:rowOff>
    </xdr:from>
    <xdr:ext cx="405111" cy="259045"/>
    <xdr:sp macro="" textlink="">
      <xdr:nvSpPr>
        <xdr:cNvPr id="697" name="n_2mainValue【公民館】&#10;有形固定資産減価償却率"/>
        <xdr:cNvSpPr txBox="1"/>
      </xdr:nvSpPr>
      <xdr:spPr>
        <a:xfrm>
          <a:off x="14389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124477</xdr:rowOff>
    </xdr:from>
    <xdr:ext cx="405111" cy="259045"/>
    <xdr:sp macro="" textlink="">
      <xdr:nvSpPr>
        <xdr:cNvPr id="698" name="n_3mainValue【公民館】&#10;有形固定資産減価償却率"/>
        <xdr:cNvSpPr txBox="1"/>
      </xdr:nvSpPr>
      <xdr:spPr>
        <a:xfrm>
          <a:off x="13500744" y="1709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86377</xdr:rowOff>
    </xdr:from>
    <xdr:ext cx="405111" cy="259045"/>
    <xdr:sp macro="" textlink="">
      <xdr:nvSpPr>
        <xdr:cNvPr id="699" name="n_4mainValue【公民館】&#10;有形固定資産減価償却率"/>
        <xdr:cNvSpPr txBox="1"/>
      </xdr:nvSpPr>
      <xdr:spPr>
        <a:xfrm>
          <a:off x="12611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25" name="直線コネクタ 724"/>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26"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27" name="直線コネクタ 726"/>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28"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9" name="直線コネクタ 72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30" name="【公民館】&#10;一人当たり面積平均値テキスト"/>
        <xdr:cNvSpPr txBox="1"/>
      </xdr:nvSpPr>
      <xdr:spPr>
        <a:xfrm>
          <a:off x="22199600" y="1823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31" name="フローチャート: 判断 730"/>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32" name="フローチャート: 判断 731"/>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33" name="フローチャート: 判断 732"/>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34" name="フローチャート: 判断 733"/>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35" name="フローチャート: 判断 734"/>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87449</xdr:rowOff>
    </xdr:from>
    <xdr:to>
      <xdr:col>116</xdr:col>
      <xdr:colOff>114300</xdr:colOff>
      <xdr:row>109</xdr:row>
      <xdr:rowOff>17599</xdr:rowOff>
    </xdr:to>
    <xdr:sp macro="" textlink="">
      <xdr:nvSpPr>
        <xdr:cNvPr id="741" name="楕円 740"/>
        <xdr:cNvSpPr/>
      </xdr:nvSpPr>
      <xdr:spPr>
        <a:xfrm>
          <a:off x="221107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xdr:rowOff>
    </xdr:from>
    <xdr:ext cx="469744" cy="259045"/>
    <xdr:sp macro="" textlink="">
      <xdr:nvSpPr>
        <xdr:cNvPr id="742" name="【公民館】&#10;一人当たり面積該当値テキスト"/>
        <xdr:cNvSpPr txBox="1"/>
      </xdr:nvSpPr>
      <xdr:spPr>
        <a:xfrm>
          <a:off x="22199600" y="1851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87449</xdr:rowOff>
    </xdr:from>
    <xdr:to>
      <xdr:col>112</xdr:col>
      <xdr:colOff>38100</xdr:colOff>
      <xdr:row>109</xdr:row>
      <xdr:rowOff>17599</xdr:rowOff>
    </xdr:to>
    <xdr:sp macro="" textlink="">
      <xdr:nvSpPr>
        <xdr:cNvPr id="743" name="楕円 742"/>
        <xdr:cNvSpPr/>
      </xdr:nvSpPr>
      <xdr:spPr>
        <a:xfrm>
          <a:off x="21272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138249</xdr:rowOff>
    </xdr:from>
    <xdr:to>
      <xdr:col>116</xdr:col>
      <xdr:colOff>63500</xdr:colOff>
      <xdr:row>108</xdr:row>
      <xdr:rowOff>138249</xdr:rowOff>
    </xdr:to>
    <xdr:cxnSp macro="">
      <xdr:nvCxnSpPr>
        <xdr:cNvPr id="744" name="直線コネクタ 743"/>
        <xdr:cNvCxnSpPr/>
      </xdr:nvCxnSpPr>
      <xdr:spPr>
        <a:xfrm>
          <a:off x="21323300" y="1865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745" name="楕円 744"/>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138249</xdr:rowOff>
    </xdr:from>
    <xdr:to>
      <xdr:col>111</xdr:col>
      <xdr:colOff>177800</xdr:colOff>
      <xdr:row>108</xdr:row>
      <xdr:rowOff>138249</xdr:rowOff>
    </xdr:to>
    <xdr:cxnSp macro="">
      <xdr:nvCxnSpPr>
        <xdr:cNvPr id="746" name="直線コネクタ 745"/>
        <xdr:cNvCxnSpPr/>
      </xdr:nvCxnSpPr>
      <xdr:spPr>
        <a:xfrm>
          <a:off x="20434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747" name="楕円 746"/>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138249</xdr:rowOff>
    </xdr:from>
    <xdr:to>
      <xdr:col>107</xdr:col>
      <xdr:colOff>50800</xdr:colOff>
      <xdr:row>108</xdr:row>
      <xdr:rowOff>138249</xdr:rowOff>
    </xdr:to>
    <xdr:cxnSp macro="">
      <xdr:nvCxnSpPr>
        <xdr:cNvPr id="748" name="直線コネクタ 747"/>
        <xdr:cNvCxnSpPr/>
      </xdr:nvCxnSpPr>
      <xdr:spPr>
        <a:xfrm>
          <a:off x="19545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749" name="楕円 748"/>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750" name="直線コネクタ 749"/>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751"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52"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753"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754" name="n_4aveValue【公民館】&#10;一人当たり面積"/>
        <xdr:cNvSpPr txBox="1"/>
      </xdr:nvSpPr>
      <xdr:spPr>
        <a:xfrm>
          <a:off x="18421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8726</xdr:rowOff>
    </xdr:from>
    <xdr:ext cx="469744" cy="259045"/>
    <xdr:sp macro="" textlink="">
      <xdr:nvSpPr>
        <xdr:cNvPr id="755" name="n_1mainValue【公民館】&#10;一人当たり面積"/>
        <xdr:cNvSpPr txBox="1"/>
      </xdr:nvSpPr>
      <xdr:spPr>
        <a:xfrm>
          <a:off x="210757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756"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757"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758"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複数の施設類型において有形固定資産減価償却率は全国平均を下回っている。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の中央公民館関山分館は、昭和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年度に建築されたが、平成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年度に耐震補強その他改修工事をおこなっているため、有形固定資産減価償却率は全国平均を大きく下回っている。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は全国平均を上回っているが、計画的な老朽化対策を行うことにより、適切な予防保全、維持管理を図っている。令和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月策定の「蓮田市立小中学校施設長寿命化」に基づき、計画的に長寿命化のための改修や建替えを検討している。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埼玉県蓮田市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61,540
60,868
27.28
27,937,710
26,448,994
1,138,923
12,717,694
14,530,438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76019</xdr:rowOff>
    </xdr:from>
    <xdr:to>
      <xdr:col>24</xdr:col>
      <xdr:colOff>114300</xdr:colOff>
      <xdr:row>39</xdr:row>
      <xdr:rowOff>6169</xdr:rowOff>
    </xdr:to>
    <xdr:sp macro="" textlink="">
      <xdr:nvSpPr>
        <xdr:cNvPr id="74" name="楕円 73"/>
        <xdr:cNvSpPr/>
      </xdr:nvSpPr>
      <xdr:spPr>
        <a:xfrm>
          <a:off x="45847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54446</xdr:rowOff>
    </xdr:from>
    <xdr:ext cx="405111" cy="259045"/>
    <xdr:sp macro="" textlink="">
      <xdr:nvSpPr>
        <xdr:cNvPr id="75" name="【図書館】&#10;有形固定資産減価償却率該当値テキスト"/>
        <xdr:cNvSpPr txBox="1"/>
      </xdr:nvSpPr>
      <xdr:spPr>
        <a:xfrm>
          <a:off x="4673600"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126819</xdr:rowOff>
    </xdr:to>
    <xdr:cxnSp macro="">
      <xdr:nvCxnSpPr>
        <xdr:cNvPr id="77" name="直線コネクタ 76"/>
        <xdr:cNvCxnSpPr/>
      </xdr:nvCxnSpPr>
      <xdr:spPr>
        <a:xfrm>
          <a:off x="3797300" y="6550478"/>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156028</xdr:rowOff>
    </xdr:from>
    <xdr:to>
      <xdr:col>15</xdr:col>
      <xdr:colOff>101600</xdr:colOff>
      <xdr:row>38</xdr:row>
      <xdr:rowOff>86178</xdr:rowOff>
    </xdr:to>
    <xdr:sp macro="" textlink="">
      <xdr:nvSpPr>
        <xdr:cNvPr id="78" name="楕円 77"/>
        <xdr:cNvSpPr/>
      </xdr:nvSpPr>
      <xdr:spPr>
        <a:xfrm>
          <a:off x="2857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35378</xdr:rowOff>
    </xdr:from>
    <xdr:to>
      <xdr:col>19</xdr:col>
      <xdr:colOff>177800</xdr:colOff>
      <xdr:row>38</xdr:row>
      <xdr:rowOff>35378</xdr:rowOff>
    </xdr:to>
    <xdr:cxnSp macro="">
      <xdr:nvCxnSpPr>
        <xdr:cNvPr id="79" name="直線コネクタ 78"/>
        <xdr:cNvCxnSpPr/>
      </xdr:nvCxnSpPr>
      <xdr:spPr>
        <a:xfrm>
          <a:off x="2908300" y="6550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xdr:cNvSpPr/>
      </xdr:nvSpPr>
      <xdr:spPr>
        <a:xfrm>
          <a:off x="19685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35378</xdr:rowOff>
    </xdr:to>
    <xdr:cxnSp macro="">
      <xdr:nvCxnSpPr>
        <xdr:cNvPr id="81" name="直線コネクタ 80"/>
        <xdr:cNvCxnSpPr/>
      </xdr:nvCxnSpPr>
      <xdr:spPr>
        <a:xfrm>
          <a:off x="2019300" y="65178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xdr:cNvSpPr/>
      </xdr:nvSpPr>
      <xdr:spPr>
        <a:xfrm>
          <a:off x="1079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38</xdr:row>
      <xdr:rowOff>2722</xdr:rowOff>
    </xdr:to>
    <xdr:cxnSp macro="">
      <xdr:nvCxnSpPr>
        <xdr:cNvPr id="83" name="直線コネクタ 82"/>
        <xdr:cNvCxnSpPr/>
      </xdr:nvCxnSpPr>
      <xdr:spPr>
        <a:xfrm>
          <a:off x="1130300" y="647373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77305</xdr:rowOff>
    </xdr:from>
    <xdr:ext cx="405111" cy="259045"/>
    <xdr:sp macro="" textlink="">
      <xdr:nvSpPr>
        <xdr:cNvPr id="88" name="n_1mainValue【図書館】&#10;有形固定資産減価償却率"/>
        <xdr:cNvSpPr txBox="1"/>
      </xdr:nvSpPr>
      <xdr:spPr>
        <a:xfrm>
          <a:off x="3582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77305</xdr:rowOff>
    </xdr:from>
    <xdr:ext cx="405111" cy="259045"/>
    <xdr:sp macro="" textlink="">
      <xdr:nvSpPr>
        <xdr:cNvPr id="89" name="n_2mainValue【図書館】&#10;有形固定資産減価償却率"/>
        <xdr:cNvSpPr txBox="1"/>
      </xdr:nvSpPr>
      <xdr:spPr>
        <a:xfrm>
          <a:off x="2705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44649</xdr:rowOff>
    </xdr:from>
    <xdr:ext cx="405111" cy="259045"/>
    <xdr:sp macro="" textlink="">
      <xdr:nvSpPr>
        <xdr:cNvPr id="90" name="n_3mainValue【図書館】&#10;有形固定資産減価償却率"/>
        <xdr:cNvSpPr txBox="1"/>
      </xdr:nvSpPr>
      <xdr:spPr>
        <a:xfrm>
          <a:off x="1816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xdr:cNvSpPr txBox="1"/>
      </xdr:nvSpPr>
      <xdr:spPr>
        <a:xfrm>
          <a:off x="927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27" name="楕円 126"/>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53992</xdr:rowOff>
    </xdr:from>
    <xdr:ext cx="469744" cy="259045"/>
    <xdr:sp macro="" textlink="">
      <xdr:nvSpPr>
        <xdr:cNvPr id="128" name="【図書館】&#10;一人当たり面積該当値テキスト"/>
        <xdr:cNvSpPr txBox="1"/>
      </xdr:nvSpPr>
      <xdr:spPr>
        <a:xfrm>
          <a:off x="10515600" y="65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31115</xdr:rowOff>
    </xdr:from>
    <xdr:to>
      <xdr:col>50</xdr:col>
      <xdr:colOff>165100</xdr:colOff>
      <xdr:row>39</xdr:row>
      <xdr:rowOff>132715</xdr:rowOff>
    </xdr:to>
    <xdr:sp macro="" textlink="">
      <xdr:nvSpPr>
        <xdr:cNvPr id="129" name="楕円 128"/>
        <xdr:cNvSpPr/>
      </xdr:nvSpPr>
      <xdr:spPr>
        <a:xfrm>
          <a:off x="958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81915</xdr:rowOff>
    </xdr:from>
    <xdr:to>
      <xdr:col>55</xdr:col>
      <xdr:colOff>0</xdr:colOff>
      <xdr:row>39</xdr:row>
      <xdr:rowOff>81915</xdr:rowOff>
    </xdr:to>
    <xdr:cxnSp macro="">
      <xdr:nvCxnSpPr>
        <xdr:cNvPr id="130" name="直線コネクタ 129"/>
        <xdr:cNvCxnSpPr/>
      </xdr:nvCxnSpPr>
      <xdr:spPr>
        <a:xfrm>
          <a:off x="9639300" y="67684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31115</xdr:rowOff>
    </xdr:from>
    <xdr:to>
      <xdr:col>46</xdr:col>
      <xdr:colOff>38100</xdr:colOff>
      <xdr:row>39</xdr:row>
      <xdr:rowOff>132715</xdr:rowOff>
    </xdr:to>
    <xdr:sp macro="" textlink="">
      <xdr:nvSpPr>
        <xdr:cNvPr id="131" name="楕円 130"/>
        <xdr:cNvSpPr/>
      </xdr:nvSpPr>
      <xdr:spPr>
        <a:xfrm>
          <a:off x="8699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81915</xdr:rowOff>
    </xdr:from>
    <xdr:to>
      <xdr:col>50</xdr:col>
      <xdr:colOff>114300</xdr:colOff>
      <xdr:row>39</xdr:row>
      <xdr:rowOff>81915</xdr:rowOff>
    </xdr:to>
    <xdr:cxnSp macro="">
      <xdr:nvCxnSpPr>
        <xdr:cNvPr id="132" name="直線コネクタ 131"/>
        <xdr:cNvCxnSpPr/>
      </xdr:nvCxnSpPr>
      <xdr:spPr>
        <a:xfrm>
          <a:off x="8750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31115</xdr:rowOff>
    </xdr:from>
    <xdr:to>
      <xdr:col>41</xdr:col>
      <xdr:colOff>101600</xdr:colOff>
      <xdr:row>39</xdr:row>
      <xdr:rowOff>132715</xdr:rowOff>
    </xdr:to>
    <xdr:sp macro="" textlink="">
      <xdr:nvSpPr>
        <xdr:cNvPr id="133" name="楕円 132"/>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81915</xdr:rowOff>
    </xdr:from>
    <xdr:to>
      <xdr:col>45</xdr:col>
      <xdr:colOff>177800</xdr:colOff>
      <xdr:row>39</xdr:row>
      <xdr:rowOff>81915</xdr:rowOff>
    </xdr:to>
    <xdr:cxnSp macro="">
      <xdr:nvCxnSpPr>
        <xdr:cNvPr id="134" name="直線コネクタ 133"/>
        <xdr:cNvCxnSpPr/>
      </xdr:nvCxnSpPr>
      <xdr:spPr>
        <a:xfrm>
          <a:off x="7861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31115</xdr:rowOff>
    </xdr:from>
    <xdr:to>
      <xdr:col>36</xdr:col>
      <xdr:colOff>165100</xdr:colOff>
      <xdr:row>39</xdr:row>
      <xdr:rowOff>132715</xdr:rowOff>
    </xdr:to>
    <xdr:sp macro="" textlink="">
      <xdr:nvSpPr>
        <xdr:cNvPr id="135" name="楕円 134"/>
        <xdr:cNvSpPr/>
      </xdr:nvSpPr>
      <xdr:spPr>
        <a:xfrm>
          <a:off x="6921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81915</xdr:rowOff>
    </xdr:from>
    <xdr:to>
      <xdr:col>41</xdr:col>
      <xdr:colOff>50800</xdr:colOff>
      <xdr:row>39</xdr:row>
      <xdr:rowOff>81915</xdr:rowOff>
    </xdr:to>
    <xdr:cxnSp macro="">
      <xdr:nvCxnSpPr>
        <xdr:cNvPr id="136" name="直線コネクタ 135"/>
        <xdr:cNvCxnSpPr/>
      </xdr:nvCxnSpPr>
      <xdr:spPr>
        <a:xfrm>
          <a:off x="6972300" y="67684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149242</xdr:rowOff>
    </xdr:from>
    <xdr:ext cx="469744" cy="259045"/>
    <xdr:sp macro="" textlink="">
      <xdr:nvSpPr>
        <xdr:cNvPr id="141" name="n_1mainValue【図書館】&#10;一人当たり面積"/>
        <xdr:cNvSpPr txBox="1"/>
      </xdr:nvSpPr>
      <xdr:spPr>
        <a:xfrm>
          <a:off x="93917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149242</xdr:rowOff>
    </xdr:from>
    <xdr:ext cx="469744" cy="259045"/>
    <xdr:sp macro="" textlink="">
      <xdr:nvSpPr>
        <xdr:cNvPr id="142" name="n_2mainValue【図書館】&#10;一人当たり面積"/>
        <xdr:cNvSpPr txBox="1"/>
      </xdr:nvSpPr>
      <xdr:spPr>
        <a:xfrm>
          <a:off x="8515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149242</xdr:rowOff>
    </xdr:from>
    <xdr:ext cx="469744" cy="259045"/>
    <xdr:sp macro="" textlink="">
      <xdr:nvSpPr>
        <xdr:cNvPr id="143" name="n_3mainValue【図書館】&#10;一人当たり面積"/>
        <xdr:cNvSpPr txBox="1"/>
      </xdr:nvSpPr>
      <xdr:spPr>
        <a:xfrm>
          <a:off x="7626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149242</xdr:rowOff>
    </xdr:from>
    <xdr:ext cx="469744" cy="259045"/>
    <xdr:sp macro="" textlink="">
      <xdr:nvSpPr>
        <xdr:cNvPr id="144" name="n_4mainValue【図書館】&#10;一人当たり面積"/>
        <xdr:cNvSpPr txBox="1"/>
      </xdr:nvSpPr>
      <xdr:spPr>
        <a:xfrm>
          <a:off x="6737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xdr:cNvSpPr txBox="1"/>
      </xdr:nvSpPr>
      <xdr:spPr>
        <a:xfrm>
          <a:off x="4673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85" name="楕円 184"/>
        <xdr:cNvSpPr/>
      </xdr:nvSpPr>
      <xdr:spPr>
        <a:xfrm>
          <a:off x="45847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86" name="【体育館・プール】&#10;有形固定資産減価償却率該当値テキスト"/>
        <xdr:cNvSpPr txBox="1"/>
      </xdr:nvSpPr>
      <xdr:spPr>
        <a:xfrm>
          <a:off x="4673600"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xdr:rowOff>
    </xdr:from>
    <xdr:to>
      <xdr:col>20</xdr:col>
      <xdr:colOff>38100</xdr:colOff>
      <xdr:row>59</xdr:row>
      <xdr:rowOff>106045</xdr:rowOff>
    </xdr:to>
    <xdr:sp macro="" textlink="">
      <xdr:nvSpPr>
        <xdr:cNvPr id="187" name="楕円 186"/>
        <xdr:cNvSpPr/>
      </xdr:nvSpPr>
      <xdr:spPr>
        <a:xfrm>
          <a:off x="3746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55245</xdr:rowOff>
    </xdr:from>
    <xdr:to>
      <xdr:col>24</xdr:col>
      <xdr:colOff>63500</xdr:colOff>
      <xdr:row>59</xdr:row>
      <xdr:rowOff>114300</xdr:rowOff>
    </xdr:to>
    <xdr:cxnSp macro="">
      <xdr:nvCxnSpPr>
        <xdr:cNvPr id="188" name="直線コネクタ 187"/>
        <xdr:cNvCxnSpPr/>
      </xdr:nvCxnSpPr>
      <xdr:spPr>
        <a:xfrm>
          <a:off x="3797300" y="101707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89" name="楕円 188"/>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55245</xdr:rowOff>
    </xdr:to>
    <xdr:cxnSp macro="">
      <xdr:nvCxnSpPr>
        <xdr:cNvPr id="190" name="直線コネクタ 189"/>
        <xdr:cNvCxnSpPr/>
      </xdr:nvCxnSpPr>
      <xdr:spPr>
        <a:xfrm>
          <a:off x="2908300" y="10170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133985</xdr:rowOff>
    </xdr:from>
    <xdr:to>
      <xdr:col>10</xdr:col>
      <xdr:colOff>165100</xdr:colOff>
      <xdr:row>59</xdr:row>
      <xdr:rowOff>64135</xdr:rowOff>
    </xdr:to>
    <xdr:sp macro="" textlink="">
      <xdr:nvSpPr>
        <xdr:cNvPr id="191" name="楕円 190"/>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xdr:rowOff>
    </xdr:from>
    <xdr:to>
      <xdr:col>15</xdr:col>
      <xdr:colOff>50800</xdr:colOff>
      <xdr:row>59</xdr:row>
      <xdr:rowOff>55245</xdr:rowOff>
    </xdr:to>
    <xdr:cxnSp macro="">
      <xdr:nvCxnSpPr>
        <xdr:cNvPr id="192" name="直線コネクタ 191"/>
        <xdr:cNvCxnSpPr/>
      </xdr:nvCxnSpPr>
      <xdr:spPr>
        <a:xfrm>
          <a:off x="2019300" y="101288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92075</xdr:rowOff>
    </xdr:from>
    <xdr:to>
      <xdr:col>6</xdr:col>
      <xdr:colOff>38100</xdr:colOff>
      <xdr:row>59</xdr:row>
      <xdr:rowOff>22225</xdr:rowOff>
    </xdr:to>
    <xdr:sp macro="" textlink="">
      <xdr:nvSpPr>
        <xdr:cNvPr id="193" name="楕円 192"/>
        <xdr:cNvSpPr/>
      </xdr:nvSpPr>
      <xdr:spPr>
        <a:xfrm>
          <a:off x="1079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142875</xdr:rowOff>
    </xdr:from>
    <xdr:to>
      <xdr:col>10</xdr:col>
      <xdr:colOff>114300</xdr:colOff>
      <xdr:row>59</xdr:row>
      <xdr:rowOff>13335</xdr:rowOff>
    </xdr:to>
    <xdr:cxnSp macro="">
      <xdr:nvCxnSpPr>
        <xdr:cNvPr id="194" name="直線コネクタ 193"/>
        <xdr:cNvCxnSpPr/>
      </xdr:nvCxnSpPr>
      <xdr:spPr>
        <a:xfrm>
          <a:off x="1130300" y="10086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89552</xdr:rowOff>
    </xdr:from>
    <xdr:ext cx="405111" cy="259045"/>
    <xdr:sp macro="" textlink="">
      <xdr:nvSpPr>
        <xdr:cNvPr id="195" name="n_1aveValue【体育館・プール】&#10;有形固定資産減価償却率"/>
        <xdr:cNvSpPr txBox="1"/>
      </xdr:nvSpPr>
      <xdr:spPr>
        <a:xfrm>
          <a:off x="3582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45737</xdr:rowOff>
    </xdr:from>
    <xdr:ext cx="405111" cy="259045"/>
    <xdr:sp macro="" textlink="">
      <xdr:nvSpPr>
        <xdr:cNvPr id="196" name="n_2aveValue【体育館・プール】&#10;有形固定資産減価償却率"/>
        <xdr:cNvSpPr txBox="1"/>
      </xdr:nvSpPr>
      <xdr:spPr>
        <a:xfrm>
          <a:off x="2705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97"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98"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122572</xdr:rowOff>
    </xdr:from>
    <xdr:ext cx="405111" cy="259045"/>
    <xdr:sp macro="" textlink="">
      <xdr:nvSpPr>
        <xdr:cNvPr id="199" name="n_1mainValue【体育館・プール】&#10;有形固定資産減価償却率"/>
        <xdr:cNvSpPr txBox="1"/>
      </xdr:nvSpPr>
      <xdr:spPr>
        <a:xfrm>
          <a:off x="3582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122572</xdr:rowOff>
    </xdr:from>
    <xdr:ext cx="405111" cy="259045"/>
    <xdr:sp macro="" textlink="">
      <xdr:nvSpPr>
        <xdr:cNvPr id="200" name="n_2mainValue【体育館・プール】&#10;有形固定資産減価償却率"/>
        <xdr:cNvSpPr txBox="1"/>
      </xdr:nvSpPr>
      <xdr:spPr>
        <a:xfrm>
          <a:off x="2705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80662</xdr:rowOff>
    </xdr:from>
    <xdr:ext cx="405111" cy="259045"/>
    <xdr:sp macro="" textlink="">
      <xdr:nvSpPr>
        <xdr:cNvPr id="201" name="n_3mainValue【体育館・プール】&#10;有形固定資産減価償却率"/>
        <xdr:cNvSpPr txBox="1"/>
      </xdr:nvSpPr>
      <xdr:spPr>
        <a:xfrm>
          <a:off x="1816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2" name="n_4mainValue【体育館・プール】&#10;有形固定資産減価償却率"/>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61867</xdr:rowOff>
    </xdr:from>
    <xdr:to>
      <xdr:col>55</xdr:col>
      <xdr:colOff>50800</xdr:colOff>
      <xdr:row>63</xdr:row>
      <xdr:rowOff>163467</xdr:rowOff>
    </xdr:to>
    <xdr:sp macro="" textlink="">
      <xdr:nvSpPr>
        <xdr:cNvPr id="244" name="楕円 243"/>
        <xdr:cNvSpPr/>
      </xdr:nvSpPr>
      <xdr:spPr>
        <a:xfrm>
          <a:off x="104267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40294</xdr:rowOff>
    </xdr:from>
    <xdr:ext cx="469744" cy="259045"/>
    <xdr:sp macro="" textlink="">
      <xdr:nvSpPr>
        <xdr:cNvPr id="245" name="【体育館・プール】&#10;一人当たり面積該当値テキスト"/>
        <xdr:cNvSpPr txBox="1"/>
      </xdr:nvSpPr>
      <xdr:spPr>
        <a:xfrm>
          <a:off x="1051560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61867</xdr:rowOff>
    </xdr:from>
    <xdr:to>
      <xdr:col>50</xdr:col>
      <xdr:colOff>165100</xdr:colOff>
      <xdr:row>63</xdr:row>
      <xdr:rowOff>163467</xdr:rowOff>
    </xdr:to>
    <xdr:sp macro="" textlink="">
      <xdr:nvSpPr>
        <xdr:cNvPr id="246" name="楕円 245"/>
        <xdr:cNvSpPr/>
      </xdr:nvSpPr>
      <xdr:spPr>
        <a:xfrm>
          <a:off x="9588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112667</xdr:rowOff>
    </xdr:from>
    <xdr:to>
      <xdr:col>55</xdr:col>
      <xdr:colOff>0</xdr:colOff>
      <xdr:row>63</xdr:row>
      <xdr:rowOff>112667</xdr:rowOff>
    </xdr:to>
    <xdr:cxnSp macro="">
      <xdr:nvCxnSpPr>
        <xdr:cNvPr id="247" name="直線コネクタ 246"/>
        <xdr:cNvCxnSpPr/>
      </xdr:nvCxnSpPr>
      <xdr:spPr>
        <a:xfrm>
          <a:off x="9639300" y="109140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63500</xdr:rowOff>
    </xdr:from>
    <xdr:to>
      <xdr:col>46</xdr:col>
      <xdr:colOff>38100</xdr:colOff>
      <xdr:row>63</xdr:row>
      <xdr:rowOff>165100</xdr:rowOff>
    </xdr:to>
    <xdr:sp macro="" textlink="">
      <xdr:nvSpPr>
        <xdr:cNvPr id="248" name="楕円 247"/>
        <xdr:cNvSpPr/>
      </xdr:nvSpPr>
      <xdr:spPr>
        <a:xfrm>
          <a:off x="869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112667</xdr:rowOff>
    </xdr:from>
    <xdr:to>
      <xdr:col>50</xdr:col>
      <xdr:colOff>114300</xdr:colOff>
      <xdr:row>63</xdr:row>
      <xdr:rowOff>114300</xdr:rowOff>
    </xdr:to>
    <xdr:cxnSp macro="">
      <xdr:nvCxnSpPr>
        <xdr:cNvPr id="249" name="直線コネクタ 248"/>
        <xdr:cNvCxnSpPr/>
      </xdr:nvCxnSpPr>
      <xdr:spPr>
        <a:xfrm flipV="1">
          <a:off x="8750300" y="109140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0" name="楕円 249"/>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114300</xdr:rowOff>
    </xdr:from>
    <xdr:to>
      <xdr:col>45</xdr:col>
      <xdr:colOff>177800</xdr:colOff>
      <xdr:row>63</xdr:row>
      <xdr:rowOff>114300</xdr:rowOff>
    </xdr:to>
    <xdr:cxnSp macro="">
      <xdr:nvCxnSpPr>
        <xdr:cNvPr id="251" name="直線コネクタ 250"/>
        <xdr:cNvCxnSpPr/>
      </xdr:nvCxnSpPr>
      <xdr:spPr>
        <a:xfrm>
          <a:off x="7861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63500</xdr:rowOff>
    </xdr:from>
    <xdr:to>
      <xdr:col>36</xdr:col>
      <xdr:colOff>165100</xdr:colOff>
      <xdr:row>63</xdr:row>
      <xdr:rowOff>165100</xdr:rowOff>
    </xdr:to>
    <xdr:sp macro="" textlink="">
      <xdr:nvSpPr>
        <xdr:cNvPr id="252" name="楕円 251"/>
        <xdr:cNvSpPr/>
      </xdr:nvSpPr>
      <xdr:spPr>
        <a:xfrm>
          <a:off x="6921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114300</xdr:rowOff>
    </xdr:to>
    <xdr:cxnSp macro="">
      <xdr:nvCxnSpPr>
        <xdr:cNvPr id="253" name="直線コネクタ 252"/>
        <xdr:cNvCxnSpPr/>
      </xdr:nvCxnSpPr>
      <xdr:spPr>
        <a:xfrm>
          <a:off x="6972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xdr:cNvSpPr txBox="1"/>
      </xdr:nvSpPr>
      <xdr:spPr>
        <a:xfrm>
          <a:off x="7626427" y="105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154594</xdr:rowOff>
    </xdr:from>
    <xdr:ext cx="469744" cy="259045"/>
    <xdr:sp macro="" textlink="">
      <xdr:nvSpPr>
        <xdr:cNvPr id="258" name="n_1mainValue【体育館・プール】&#10;一人当たり面積"/>
        <xdr:cNvSpPr txBox="1"/>
      </xdr:nvSpPr>
      <xdr:spPr>
        <a:xfrm>
          <a:off x="93917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156227</xdr:rowOff>
    </xdr:from>
    <xdr:ext cx="469744" cy="259045"/>
    <xdr:sp macro="" textlink="">
      <xdr:nvSpPr>
        <xdr:cNvPr id="259" name="n_2mainValue【体育館・プール】&#10;一人当たり面積"/>
        <xdr:cNvSpPr txBox="1"/>
      </xdr:nvSpPr>
      <xdr:spPr>
        <a:xfrm>
          <a:off x="8515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0"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156227</xdr:rowOff>
    </xdr:from>
    <xdr:ext cx="469744" cy="259045"/>
    <xdr:sp macro="" textlink="">
      <xdr:nvSpPr>
        <xdr:cNvPr id="261" name="n_4mainValue【体育館・プール】&#10;一人当たり面積"/>
        <xdr:cNvSpPr txBox="1"/>
      </xdr:nvSpPr>
      <xdr:spPr>
        <a:xfrm>
          <a:off x="6737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300" name="楕円 299"/>
        <xdr:cNvSpPr/>
      </xdr:nvSpPr>
      <xdr:spPr>
        <a:xfrm>
          <a:off x="4584700" y="1384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107459</xdr:rowOff>
    </xdr:from>
    <xdr:ext cx="405111" cy="259045"/>
    <xdr:sp macro="" textlink="">
      <xdr:nvSpPr>
        <xdr:cNvPr id="301" name="【福祉施設】&#10;有形固定資産減価償却率該当値テキスト"/>
        <xdr:cNvSpPr txBox="1"/>
      </xdr:nvSpPr>
      <xdr:spPr>
        <a:xfrm>
          <a:off x="4673600" y="1382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302" name="楕円 301"/>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8382</xdr:rowOff>
    </xdr:to>
    <xdr:cxnSp macro="">
      <xdr:nvCxnSpPr>
        <xdr:cNvPr id="303" name="直線コネクタ 302"/>
        <xdr:cNvCxnSpPr/>
      </xdr:nvCxnSpPr>
      <xdr:spPr>
        <a:xfrm>
          <a:off x="3797300" y="13834111"/>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304" name="楕円 303"/>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118111</xdr:rowOff>
    </xdr:to>
    <xdr:cxnSp macro="">
      <xdr:nvCxnSpPr>
        <xdr:cNvPr id="305" name="直線コネクタ 304"/>
        <xdr:cNvCxnSpPr/>
      </xdr:nvCxnSpPr>
      <xdr:spPr>
        <a:xfrm>
          <a:off x="2908300" y="13834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35306</xdr:rowOff>
    </xdr:from>
    <xdr:to>
      <xdr:col>10</xdr:col>
      <xdr:colOff>165100</xdr:colOff>
      <xdr:row>80</xdr:row>
      <xdr:rowOff>136906</xdr:rowOff>
    </xdr:to>
    <xdr:sp macro="" textlink="">
      <xdr:nvSpPr>
        <xdr:cNvPr id="306" name="楕円 305"/>
        <xdr:cNvSpPr/>
      </xdr:nvSpPr>
      <xdr:spPr>
        <a:xfrm>
          <a:off x="1968500" y="137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86106</xdr:rowOff>
    </xdr:from>
    <xdr:to>
      <xdr:col>15</xdr:col>
      <xdr:colOff>50800</xdr:colOff>
      <xdr:row>80</xdr:row>
      <xdr:rowOff>118111</xdr:rowOff>
    </xdr:to>
    <xdr:cxnSp macro="">
      <xdr:nvCxnSpPr>
        <xdr:cNvPr id="307" name="直線コネクタ 306"/>
        <xdr:cNvCxnSpPr/>
      </xdr:nvCxnSpPr>
      <xdr:spPr>
        <a:xfrm>
          <a:off x="2019300" y="1380210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5587</xdr:rowOff>
    </xdr:from>
    <xdr:to>
      <xdr:col>6</xdr:col>
      <xdr:colOff>38100</xdr:colOff>
      <xdr:row>80</xdr:row>
      <xdr:rowOff>107187</xdr:rowOff>
    </xdr:to>
    <xdr:sp macro="" textlink="">
      <xdr:nvSpPr>
        <xdr:cNvPr id="308" name="楕円 307"/>
        <xdr:cNvSpPr/>
      </xdr:nvSpPr>
      <xdr:spPr>
        <a:xfrm>
          <a:off x="1079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56387</xdr:rowOff>
    </xdr:from>
    <xdr:to>
      <xdr:col>10</xdr:col>
      <xdr:colOff>114300</xdr:colOff>
      <xdr:row>80</xdr:row>
      <xdr:rowOff>86106</xdr:rowOff>
    </xdr:to>
    <xdr:cxnSp macro="">
      <xdr:nvCxnSpPr>
        <xdr:cNvPr id="309" name="直線コネクタ 308"/>
        <xdr:cNvCxnSpPr/>
      </xdr:nvCxnSpPr>
      <xdr:spPr>
        <a:xfrm>
          <a:off x="1130300" y="13772387"/>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160038</xdr:rowOff>
    </xdr:from>
    <xdr:ext cx="405111" cy="259045"/>
    <xdr:sp macro="" textlink="">
      <xdr:nvSpPr>
        <xdr:cNvPr id="314" name="n_1mainValue【福祉施設】&#10;有形固定資産減価償却率"/>
        <xdr:cNvSpPr txBox="1"/>
      </xdr:nvSpPr>
      <xdr:spPr>
        <a:xfrm>
          <a:off x="35820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160038</xdr:rowOff>
    </xdr:from>
    <xdr:ext cx="405111" cy="259045"/>
    <xdr:sp macro="" textlink="">
      <xdr:nvSpPr>
        <xdr:cNvPr id="315" name="n_2mainValue【福祉施設】&#10;有形固定資産減価償却率"/>
        <xdr:cNvSpPr txBox="1"/>
      </xdr:nvSpPr>
      <xdr:spPr>
        <a:xfrm>
          <a:off x="2705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128033</xdr:rowOff>
    </xdr:from>
    <xdr:ext cx="405111" cy="259045"/>
    <xdr:sp macro="" textlink="">
      <xdr:nvSpPr>
        <xdr:cNvPr id="316" name="n_3mainValue【福祉施設】&#10;有形固定資産減価償却率"/>
        <xdr:cNvSpPr txBox="1"/>
      </xdr:nvSpPr>
      <xdr:spPr>
        <a:xfrm>
          <a:off x="1816744" y="1384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98314</xdr:rowOff>
    </xdr:from>
    <xdr:ext cx="405111" cy="259045"/>
    <xdr:sp macro="" textlink="">
      <xdr:nvSpPr>
        <xdr:cNvPr id="317" name="n_4mainValue【福祉施設】&#10;有形固定資産減価償却率"/>
        <xdr:cNvSpPr txBox="1"/>
      </xdr:nvSpPr>
      <xdr:spPr>
        <a:xfrm>
          <a:off x="927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342"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53" name="楕円 352"/>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54" name="【福祉施設】&#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55" name="楕円 354"/>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56" name="直線コネクタ 355"/>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57" name="楕円 356"/>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58" name="直線コネクタ 357"/>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59" name="楕円 358"/>
        <xdr:cNvSpPr/>
      </xdr:nvSpPr>
      <xdr:spPr>
        <a:xfrm>
          <a:off x="781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0" name="直線コネクタ 359"/>
        <xdr:cNvCxnSpPr/>
      </xdr:nvCxnSpPr>
      <xdr:spPr>
        <a:xfrm>
          <a:off x="7861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1" name="楕円 360"/>
        <xdr:cNvSpPr/>
      </xdr:nvSpPr>
      <xdr:spPr>
        <a:xfrm>
          <a:off x="692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2" name="直線コネクタ 361"/>
        <xdr:cNvCxnSpPr/>
      </xdr:nvCxnSpPr>
      <xdr:spPr>
        <a:xfrm>
          <a:off x="6972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3"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67" name="n_1mainValue【福祉施設】&#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68" name="n_2mainValue【福祉施設】&#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69" name="n_3mainValue【福祉施設】&#10;一人当たり面積"/>
        <xdr:cNvSpPr txBox="1"/>
      </xdr:nvSpPr>
      <xdr:spPr>
        <a:xfrm>
          <a:off x="7626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0" name="n_4mainValue【福祉施設】&#10;一人当たり面積"/>
        <xdr:cNvSpPr txBox="1"/>
      </xdr:nvSpPr>
      <xdr:spPr>
        <a:xfrm>
          <a:off x="6737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23768</xdr:rowOff>
    </xdr:from>
    <xdr:to>
      <xdr:col>24</xdr:col>
      <xdr:colOff>114300</xdr:colOff>
      <xdr:row>100</xdr:row>
      <xdr:rowOff>125368</xdr:rowOff>
    </xdr:to>
    <xdr:sp macro="" textlink="">
      <xdr:nvSpPr>
        <xdr:cNvPr id="412" name="楕円 411"/>
        <xdr:cNvSpPr/>
      </xdr:nvSpPr>
      <xdr:spPr>
        <a:xfrm>
          <a:off x="4584700" y="1716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148245</xdr:rowOff>
    </xdr:from>
    <xdr:ext cx="340478" cy="259045"/>
    <xdr:sp macro="" textlink="">
      <xdr:nvSpPr>
        <xdr:cNvPr id="413" name="【市民会館】&#10;有形固定資産減価償却率該当値テキスト"/>
        <xdr:cNvSpPr txBox="1"/>
      </xdr:nvSpPr>
      <xdr:spPr>
        <a:xfrm>
          <a:off x="4673600" y="17121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110870</xdr:rowOff>
    </xdr:from>
    <xdr:ext cx="405111" cy="259045"/>
    <xdr:sp macro="" textlink="">
      <xdr:nvSpPr>
        <xdr:cNvPr id="414"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15"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16"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17"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8" name="直線コネクタ 42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9" name="テキスト ボックス 42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0" name="直線コネクタ 42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1" name="テキスト ボックス 43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2" name="直線コネクタ 43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3" name="テキスト ボックス 43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4" name="直線コネクタ 43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5" name="テキスト ボックス 43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6" name="直線コネクタ 43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7" name="テキスト ボックス 43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8" name="直線コネクタ 43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9" name="テキスト ボックス 43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43" name="直線コネクタ 442"/>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4"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5" name="直線コネクタ 444"/>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46"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47" name="直線コネクタ 446"/>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48"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49" name="フローチャート: 判断 448"/>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50" name="フローチャート: 判断 449"/>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51" name="フローチャート: 判断 450"/>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52" name="フローチャート: 判断 451"/>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53" name="フローチャート: 判断 452"/>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108676</xdr:rowOff>
    </xdr:from>
    <xdr:to>
      <xdr:col>55</xdr:col>
      <xdr:colOff>50800</xdr:colOff>
      <xdr:row>108</xdr:row>
      <xdr:rowOff>38826</xdr:rowOff>
    </xdr:to>
    <xdr:sp macro="" textlink="">
      <xdr:nvSpPr>
        <xdr:cNvPr id="459" name="楕円 458"/>
        <xdr:cNvSpPr/>
      </xdr:nvSpPr>
      <xdr:spPr>
        <a:xfrm>
          <a:off x="10426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87103</xdr:rowOff>
    </xdr:from>
    <xdr:ext cx="469744" cy="259045"/>
    <xdr:sp macro="" textlink="">
      <xdr:nvSpPr>
        <xdr:cNvPr id="460" name="【市民会館】&#10;一人当たり面積該当値テキスト"/>
        <xdr:cNvSpPr txBox="1"/>
      </xdr:nvSpPr>
      <xdr:spPr>
        <a:xfrm>
          <a:off x="10515600"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34126</xdr:rowOff>
    </xdr:from>
    <xdr:ext cx="469744" cy="259045"/>
    <xdr:sp macro="" textlink="">
      <xdr:nvSpPr>
        <xdr:cNvPr id="46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6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6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6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489" name="直線コネクタ 488"/>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490"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491" name="直線コネクタ 490"/>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92"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93" name="直線コネクタ 492"/>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494"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495" name="フローチャート: 判断 494"/>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496" name="フローチャート: 判断 495"/>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7" name="フローチャート: 判断 496"/>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498" name="フローチャート: 判断 497"/>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99" name="フローチャート: 判断 498"/>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0" name="テキスト ボックス 4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1" name="テキスト ボックス 5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2" name="テキスト ボックス 5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3" name="テキスト ボックス 5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4" name="テキスト ボックス 5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4445</xdr:rowOff>
    </xdr:from>
    <xdr:to>
      <xdr:col>85</xdr:col>
      <xdr:colOff>177800</xdr:colOff>
      <xdr:row>40</xdr:row>
      <xdr:rowOff>106045</xdr:rowOff>
    </xdr:to>
    <xdr:sp macro="" textlink="">
      <xdr:nvSpPr>
        <xdr:cNvPr id="505" name="楕円 504"/>
        <xdr:cNvSpPr/>
      </xdr:nvSpPr>
      <xdr:spPr>
        <a:xfrm>
          <a:off x="162687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154322</xdr:rowOff>
    </xdr:from>
    <xdr:ext cx="405111" cy="259045"/>
    <xdr:sp macro="" textlink="">
      <xdr:nvSpPr>
        <xdr:cNvPr id="506" name="【一般廃棄物処理施設】&#10;有形固定資産減価償却率該当値テキスト"/>
        <xdr:cNvSpPr txBox="1"/>
      </xdr:nvSpPr>
      <xdr:spPr>
        <a:xfrm>
          <a:off x="16357600"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xdr:rowOff>
    </xdr:from>
    <xdr:to>
      <xdr:col>81</xdr:col>
      <xdr:colOff>101600</xdr:colOff>
      <xdr:row>40</xdr:row>
      <xdr:rowOff>106045</xdr:rowOff>
    </xdr:to>
    <xdr:sp macro="" textlink="">
      <xdr:nvSpPr>
        <xdr:cNvPr id="507" name="楕円 506"/>
        <xdr:cNvSpPr/>
      </xdr:nvSpPr>
      <xdr:spPr>
        <a:xfrm>
          <a:off x="15430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55245</xdr:rowOff>
    </xdr:from>
    <xdr:to>
      <xdr:col>85</xdr:col>
      <xdr:colOff>127000</xdr:colOff>
      <xdr:row>40</xdr:row>
      <xdr:rowOff>55245</xdr:rowOff>
    </xdr:to>
    <xdr:cxnSp macro="">
      <xdr:nvCxnSpPr>
        <xdr:cNvPr id="508" name="直線コネクタ 507"/>
        <xdr:cNvCxnSpPr/>
      </xdr:nvCxnSpPr>
      <xdr:spPr>
        <a:xfrm>
          <a:off x="15481300" y="6913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149225</xdr:rowOff>
    </xdr:from>
    <xdr:to>
      <xdr:col>76</xdr:col>
      <xdr:colOff>165100</xdr:colOff>
      <xdr:row>40</xdr:row>
      <xdr:rowOff>79375</xdr:rowOff>
    </xdr:to>
    <xdr:sp macro="" textlink="">
      <xdr:nvSpPr>
        <xdr:cNvPr id="509" name="楕円 508"/>
        <xdr:cNvSpPr/>
      </xdr:nvSpPr>
      <xdr:spPr>
        <a:xfrm>
          <a:off x="14541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55245</xdr:rowOff>
    </xdr:to>
    <xdr:cxnSp macro="">
      <xdr:nvCxnSpPr>
        <xdr:cNvPr id="510" name="直線コネクタ 509"/>
        <xdr:cNvCxnSpPr/>
      </xdr:nvCxnSpPr>
      <xdr:spPr>
        <a:xfrm>
          <a:off x="14592300" y="68865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153035</xdr:rowOff>
    </xdr:from>
    <xdr:to>
      <xdr:col>72</xdr:col>
      <xdr:colOff>38100</xdr:colOff>
      <xdr:row>40</xdr:row>
      <xdr:rowOff>83185</xdr:rowOff>
    </xdr:to>
    <xdr:sp macro="" textlink="">
      <xdr:nvSpPr>
        <xdr:cNvPr id="511" name="楕円 510"/>
        <xdr:cNvSpPr/>
      </xdr:nvSpPr>
      <xdr:spPr>
        <a:xfrm>
          <a:off x="13652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32385</xdr:rowOff>
    </xdr:to>
    <xdr:cxnSp macro="">
      <xdr:nvCxnSpPr>
        <xdr:cNvPr id="512" name="直線コネクタ 511"/>
        <xdr:cNvCxnSpPr/>
      </xdr:nvCxnSpPr>
      <xdr:spPr>
        <a:xfrm flipV="1">
          <a:off x="13703300" y="68865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128270</xdr:rowOff>
    </xdr:from>
    <xdr:to>
      <xdr:col>67</xdr:col>
      <xdr:colOff>101600</xdr:colOff>
      <xdr:row>40</xdr:row>
      <xdr:rowOff>58420</xdr:rowOff>
    </xdr:to>
    <xdr:sp macro="" textlink="">
      <xdr:nvSpPr>
        <xdr:cNvPr id="513" name="楕円 512"/>
        <xdr:cNvSpPr/>
      </xdr:nvSpPr>
      <xdr:spPr>
        <a:xfrm>
          <a:off x="1276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xdr:rowOff>
    </xdr:from>
    <xdr:to>
      <xdr:col>71</xdr:col>
      <xdr:colOff>177800</xdr:colOff>
      <xdr:row>40</xdr:row>
      <xdr:rowOff>32385</xdr:rowOff>
    </xdr:to>
    <xdr:cxnSp macro="">
      <xdr:nvCxnSpPr>
        <xdr:cNvPr id="514" name="直線コネクタ 513"/>
        <xdr:cNvCxnSpPr/>
      </xdr:nvCxnSpPr>
      <xdr:spPr>
        <a:xfrm>
          <a:off x="12814300" y="68656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15"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16"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17"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18"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97172</xdr:rowOff>
    </xdr:from>
    <xdr:ext cx="405111" cy="259045"/>
    <xdr:sp macro="" textlink="">
      <xdr:nvSpPr>
        <xdr:cNvPr id="519" name="n_1mainValue【一般廃棄物処理施設】&#10;有形固定資産減価償却率"/>
        <xdr:cNvSpPr txBox="1"/>
      </xdr:nvSpPr>
      <xdr:spPr>
        <a:xfrm>
          <a:off x="152660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70502</xdr:rowOff>
    </xdr:from>
    <xdr:ext cx="405111" cy="259045"/>
    <xdr:sp macro="" textlink="">
      <xdr:nvSpPr>
        <xdr:cNvPr id="520" name="n_2mainValue【一般廃棄物処理施設】&#10;有形固定資産減価償却率"/>
        <xdr:cNvSpPr txBox="1"/>
      </xdr:nvSpPr>
      <xdr:spPr>
        <a:xfrm>
          <a:off x="14389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74312</xdr:rowOff>
    </xdr:from>
    <xdr:ext cx="405111" cy="259045"/>
    <xdr:sp macro="" textlink="">
      <xdr:nvSpPr>
        <xdr:cNvPr id="521" name="n_3mainValue【一般廃棄物処理施設】&#10;有形固定資産減価償却率"/>
        <xdr:cNvSpPr txBox="1"/>
      </xdr:nvSpPr>
      <xdr:spPr>
        <a:xfrm>
          <a:off x="13500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49547</xdr:rowOff>
    </xdr:from>
    <xdr:ext cx="405111" cy="259045"/>
    <xdr:sp macro="" textlink="">
      <xdr:nvSpPr>
        <xdr:cNvPr id="522" name="n_4mainValue【一般廃棄物処理施設】&#10;有形固定資産減価償却率"/>
        <xdr:cNvSpPr txBox="1"/>
      </xdr:nvSpPr>
      <xdr:spPr>
        <a:xfrm>
          <a:off x="12611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3" name="直線コネクタ 532"/>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34" name="テキスト ボックス 533"/>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7" name="直線コネクタ 536"/>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8" name="テキスト ボックス 537"/>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0" name="テキスト ボックス 53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42" name="直線コネクタ 541"/>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43"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44" name="直線コネクタ 543"/>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45"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46" name="直線コネクタ 545"/>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47"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48" name="フローチャート: 判断 547"/>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49" name="フローチャート: 判断 548"/>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50" name="フローチャート: 判断 549"/>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51" name="フローチャート: 判断 550"/>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52" name="フローチャート: 判断 551"/>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xdr:rowOff>
    </xdr:from>
    <xdr:to>
      <xdr:col>116</xdr:col>
      <xdr:colOff>114300</xdr:colOff>
      <xdr:row>37</xdr:row>
      <xdr:rowOff>114581</xdr:rowOff>
    </xdr:to>
    <xdr:sp macro="" textlink="">
      <xdr:nvSpPr>
        <xdr:cNvPr id="558" name="楕円 557"/>
        <xdr:cNvSpPr/>
      </xdr:nvSpPr>
      <xdr:spPr>
        <a:xfrm>
          <a:off x="22110700" y="63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35858</xdr:rowOff>
    </xdr:from>
    <xdr:ext cx="599010" cy="259045"/>
    <xdr:sp macro="" textlink="">
      <xdr:nvSpPr>
        <xdr:cNvPr id="559" name="【一般廃棄物処理施設】&#10;一人当たり有形固定資産（償却資産）額該当値テキスト"/>
        <xdr:cNvSpPr txBox="1"/>
      </xdr:nvSpPr>
      <xdr:spPr>
        <a:xfrm>
          <a:off x="22199600" y="620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13296</xdr:rowOff>
    </xdr:from>
    <xdr:to>
      <xdr:col>112</xdr:col>
      <xdr:colOff>38100</xdr:colOff>
      <xdr:row>37</xdr:row>
      <xdr:rowOff>114896</xdr:rowOff>
    </xdr:to>
    <xdr:sp macro="" textlink="">
      <xdr:nvSpPr>
        <xdr:cNvPr id="560" name="楕円 559"/>
        <xdr:cNvSpPr/>
      </xdr:nvSpPr>
      <xdr:spPr>
        <a:xfrm>
          <a:off x="21272500" y="63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63781</xdr:rowOff>
    </xdr:from>
    <xdr:to>
      <xdr:col>116</xdr:col>
      <xdr:colOff>63500</xdr:colOff>
      <xdr:row>37</xdr:row>
      <xdr:rowOff>64096</xdr:rowOff>
    </xdr:to>
    <xdr:cxnSp macro="">
      <xdr:nvCxnSpPr>
        <xdr:cNvPr id="561" name="直線コネクタ 560"/>
        <xdr:cNvCxnSpPr/>
      </xdr:nvCxnSpPr>
      <xdr:spPr>
        <a:xfrm flipV="1">
          <a:off x="21323300" y="6407431"/>
          <a:ext cx="8382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18616</xdr:rowOff>
    </xdr:from>
    <xdr:to>
      <xdr:col>107</xdr:col>
      <xdr:colOff>101600</xdr:colOff>
      <xdr:row>37</xdr:row>
      <xdr:rowOff>120216</xdr:rowOff>
    </xdr:to>
    <xdr:sp macro="" textlink="">
      <xdr:nvSpPr>
        <xdr:cNvPr id="562" name="楕円 561"/>
        <xdr:cNvSpPr/>
      </xdr:nvSpPr>
      <xdr:spPr>
        <a:xfrm>
          <a:off x="20383500" y="63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64096</xdr:rowOff>
    </xdr:from>
    <xdr:to>
      <xdr:col>111</xdr:col>
      <xdr:colOff>177800</xdr:colOff>
      <xdr:row>37</xdr:row>
      <xdr:rowOff>69416</xdr:rowOff>
    </xdr:to>
    <xdr:cxnSp macro="">
      <xdr:nvCxnSpPr>
        <xdr:cNvPr id="563" name="直線コネクタ 562"/>
        <xdr:cNvCxnSpPr/>
      </xdr:nvCxnSpPr>
      <xdr:spPr>
        <a:xfrm flipV="1">
          <a:off x="20434300" y="6407746"/>
          <a:ext cx="889000" cy="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90917</xdr:rowOff>
    </xdr:from>
    <xdr:to>
      <xdr:col>102</xdr:col>
      <xdr:colOff>165100</xdr:colOff>
      <xdr:row>37</xdr:row>
      <xdr:rowOff>21067</xdr:rowOff>
    </xdr:to>
    <xdr:sp macro="" textlink="">
      <xdr:nvSpPr>
        <xdr:cNvPr id="564" name="楕円 563"/>
        <xdr:cNvSpPr/>
      </xdr:nvSpPr>
      <xdr:spPr>
        <a:xfrm>
          <a:off x="19494500" y="62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141717</xdr:rowOff>
    </xdr:from>
    <xdr:to>
      <xdr:col>107</xdr:col>
      <xdr:colOff>50800</xdr:colOff>
      <xdr:row>37</xdr:row>
      <xdr:rowOff>69416</xdr:rowOff>
    </xdr:to>
    <xdr:cxnSp macro="">
      <xdr:nvCxnSpPr>
        <xdr:cNvPr id="565" name="直線コネクタ 564"/>
        <xdr:cNvCxnSpPr/>
      </xdr:nvCxnSpPr>
      <xdr:spPr>
        <a:xfrm>
          <a:off x="19545300" y="6313917"/>
          <a:ext cx="889000" cy="9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93397</xdr:rowOff>
    </xdr:from>
    <xdr:to>
      <xdr:col>98</xdr:col>
      <xdr:colOff>38100</xdr:colOff>
      <xdr:row>37</xdr:row>
      <xdr:rowOff>23547</xdr:rowOff>
    </xdr:to>
    <xdr:sp macro="" textlink="">
      <xdr:nvSpPr>
        <xdr:cNvPr id="566" name="楕円 565"/>
        <xdr:cNvSpPr/>
      </xdr:nvSpPr>
      <xdr:spPr>
        <a:xfrm>
          <a:off x="18605500" y="62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141717</xdr:rowOff>
    </xdr:from>
    <xdr:to>
      <xdr:col>102</xdr:col>
      <xdr:colOff>114300</xdr:colOff>
      <xdr:row>36</xdr:row>
      <xdr:rowOff>144197</xdr:rowOff>
    </xdr:to>
    <xdr:cxnSp macro="">
      <xdr:nvCxnSpPr>
        <xdr:cNvPr id="567" name="直線コネクタ 566"/>
        <xdr:cNvCxnSpPr/>
      </xdr:nvCxnSpPr>
      <xdr:spPr>
        <a:xfrm flipV="1">
          <a:off x="18656300" y="6313917"/>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68"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69"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70"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71"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131423</xdr:rowOff>
    </xdr:from>
    <xdr:ext cx="599010" cy="259045"/>
    <xdr:sp macro="" textlink="">
      <xdr:nvSpPr>
        <xdr:cNvPr id="572" name="n_1mainValue【一般廃棄物処理施設】&#10;一人当たり有形固定資産（償却資産）額"/>
        <xdr:cNvSpPr txBox="1"/>
      </xdr:nvSpPr>
      <xdr:spPr>
        <a:xfrm>
          <a:off x="21011095" y="613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136743</xdr:rowOff>
    </xdr:from>
    <xdr:ext cx="599010" cy="259045"/>
    <xdr:sp macro="" textlink="">
      <xdr:nvSpPr>
        <xdr:cNvPr id="573" name="n_2mainValue【一般廃棄物処理施設】&#10;一人当たり有形固定資産（償却資産）額"/>
        <xdr:cNvSpPr txBox="1"/>
      </xdr:nvSpPr>
      <xdr:spPr>
        <a:xfrm>
          <a:off x="20134795" y="613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37594</xdr:rowOff>
    </xdr:from>
    <xdr:ext cx="599010" cy="259045"/>
    <xdr:sp macro="" textlink="">
      <xdr:nvSpPr>
        <xdr:cNvPr id="574" name="n_3mainValue【一般廃棄物処理施設】&#10;一人当たり有形固定資産（償却資産）額"/>
        <xdr:cNvSpPr txBox="1"/>
      </xdr:nvSpPr>
      <xdr:spPr>
        <a:xfrm>
          <a:off x="19245795" y="603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40074</xdr:rowOff>
    </xdr:from>
    <xdr:ext cx="599010" cy="259045"/>
    <xdr:sp macro="" textlink="">
      <xdr:nvSpPr>
        <xdr:cNvPr id="575" name="n_4mainValue【一般廃棄物処理施設】&#10;一人当たり有形固定資産（償却資産）額"/>
        <xdr:cNvSpPr txBox="1"/>
      </xdr:nvSpPr>
      <xdr:spPr>
        <a:xfrm>
          <a:off x="18356795" y="604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8" name="テキスト ボックス 58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8" name="テキスト ボックス 59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00" name="直線コネクタ 599"/>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0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02" name="直線コネクタ 60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03"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04" name="直線コネクタ 603"/>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05"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06" name="フローチャート: 判断 605"/>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07" name="フローチャート: 判断 606"/>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08" name="フローチャート: 判断 607"/>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09" name="フローチャート: 判断 608"/>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10" name="フローチャート: 判断 609"/>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1" name="テキスト ボックス 6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2" name="テキスト ボックス 6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3" name="テキスト ボックス 6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4" name="テキスト ボックス 6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5" name="テキスト ボックス 6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111125</xdr:rowOff>
    </xdr:from>
    <xdr:to>
      <xdr:col>85</xdr:col>
      <xdr:colOff>177800</xdr:colOff>
      <xdr:row>63</xdr:row>
      <xdr:rowOff>41275</xdr:rowOff>
    </xdr:to>
    <xdr:sp macro="" textlink="">
      <xdr:nvSpPr>
        <xdr:cNvPr id="616" name="楕円 615"/>
        <xdr:cNvSpPr/>
      </xdr:nvSpPr>
      <xdr:spPr>
        <a:xfrm>
          <a:off x="162687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89552</xdr:rowOff>
    </xdr:from>
    <xdr:ext cx="405111" cy="259045"/>
    <xdr:sp macro="" textlink="">
      <xdr:nvSpPr>
        <xdr:cNvPr id="617" name="【保健センター・保健所】&#10;有形固定資産減価償却率該当値テキスト"/>
        <xdr:cNvSpPr txBox="1"/>
      </xdr:nvSpPr>
      <xdr:spPr>
        <a:xfrm>
          <a:off x="16357600"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86360</xdr:rowOff>
    </xdr:from>
    <xdr:to>
      <xdr:col>81</xdr:col>
      <xdr:colOff>101600</xdr:colOff>
      <xdr:row>63</xdr:row>
      <xdr:rowOff>16510</xdr:rowOff>
    </xdr:to>
    <xdr:sp macro="" textlink="">
      <xdr:nvSpPr>
        <xdr:cNvPr id="618" name="楕円 617"/>
        <xdr:cNvSpPr/>
      </xdr:nvSpPr>
      <xdr:spPr>
        <a:xfrm>
          <a:off x="1543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137160</xdr:rowOff>
    </xdr:from>
    <xdr:to>
      <xdr:col>85</xdr:col>
      <xdr:colOff>127000</xdr:colOff>
      <xdr:row>62</xdr:row>
      <xdr:rowOff>161925</xdr:rowOff>
    </xdr:to>
    <xdr:cxnSp macro="">
      <xdr:nvCxnSpPr>
        <xdr:cNvPr id="619" name="直線コネクタ 618"/>
        <xdr:cNvCxnSpPr/>
      </xdr:nvCxnSpPr>
      <xdr:spPr>
        <a:xfrm>
          <a:off x="15481300" y="107670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620" name="楕円 619"/>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62</xdr:row>
      <xdr:rowOff>137160</xdr:rowOff>
    </xdr:to>
    <xdr:cxnSp macro="">
      <xdr:nvCxnSpPr>
        <xdr:cNvPr id="621" name="直線コネクタ 620"/>
        <xdr:cNvCxnSpPr/>
      </xdr:nvCxnSpPr>
      <xdr:spPr>
        <a:xfrm>
          <a:off x="14592300" y="1076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74930</xdr:rowOff>
    </xdr:from>
    <xdr:to>
      <xdr:col>72</xdr:col>
      <xdr:colOff>38100</xdr:colOff>
      <xdr:row>63</xdr:row>
      <xdr:rowOff>5080</xdr:rowOff>
    </xdr:to>
    <xdr:sp macro="" textlink="">
      <xdr:nvSpPr>
        <xdr:cNvPr id="622" name="楕円 621"/>
        <xdr:cNvSpPr/>
      </xdr:nvSpPr>
      <xdr:spPr>
        <a:xfrm>
          <a:off x="13652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125730</xdr:rowOff>
    </xdr:from>
    <xdr:to>
      <xdr:col>76</xdr:col>
      <xdr:colOff>114300</xdr:colOff>
      <xdr:row>62</xdr:row>
      <xdr:rowOff>137160</xdr:rowOff>
    </xdr:to>
    <xdr:cxnSp macro="">
      <xdr:nvCxnSpPr>
        <xdr:cNvPr id="623" name="直線コネクタ 622"/>
        <xdr:cNvCxnSpPr/>
      </xdr:nvCxnSpPr>
      <xdr:spPr>
        <a:xfrm>
          <a:off x="13703300" y="10755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624" name="楕円 623"/>
        <xdr:cNvSpPr/>
      </xdr:nvSpPr>
      <xdr:spPr>
        <a:xfrm>
          <a:off x="1276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125730</xdr:rowOff>
    </xdr:to>
    <xdr:cxnSp macro="">
      <xdr:nvCxnSpPr>
        <xdr:cNvPr id="625" name="直線コネクタ 624"/>
        <xdr:cNvCxnSpPr/>
      </xdr:nvCxnSpPr>
      <xdr:spPr>
        <a:xfrm>
          <a:off x="12814300" y="1074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26"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27"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28"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29"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7637</xdr:rowOff>
    </xdr:from>
    <xdr:ext cx="405111" cy="259045"/>
    <xdr:sp macro="" textlink="">
      <xdr:nvSpPr>
        <xdr:cNvPr id="630" name="n_1mainValue【保健センター・保健所】&#10;有形固定資産減価償却率"/>
        <xdr:cNvSpPr txBox="1"/>
      </xdr:nvSpPr>
      <xdr:spPr>
        <a:xfrm>
          <a:off x="15266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631" name="n_2mainValue【保健センター・保健所】&#10;有形固定資産減価償却率"/>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167657</xdr:rowOff>
    </xdr:from>
    <xdr:ext cx="405111" cy="259045"/>
    <xdr:sp macro="" textlink="">
      <xdr:nvSpPr>
        <xdr:cNvPr id="632" name="n_3mainValue【保健センター・保健所】&#10;有形固定資産減価償却率"/>
        <xdr:cNvSpPr txBox="1"/>
      </xdr:nvSpPr>
      <xdr:spPr>
        <a:xfrm>
          <a:off x="13500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633" name="n_4mainValue【保健センター・保健所】&#10;有形固定資産減価償却率"/>
        <xdr:cNvSpPr txBox="1"/>
      </xdr:nvSpPr>
      <xdr:spPr>
        <a:xfrm>
          <a:off x="12611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4" name="直線コネクタ 6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45" name="テキスト ボックス 6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46" name="直線コネクタ 6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47" name="テキスト ボックス 6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48" name="直線コネクタ 6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49" name="テキスト ボックス 6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0" name="直線コネクタ 6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1" name="テキスト ボックス 6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2" name="直線コネクタ 6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3" name="テキスト ボックス 6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55" name="直線コネクタ 654"/>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56"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57" name="直線コネクタ 656"/>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58"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59" name="直線コネクタ 658"/>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60"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61" name="フローチャート: 判断 660"/>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62" name="フローチャート: 判断 661"/>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63" name="フローチャート: 判断 662"/>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64" name="フローチャート: 判断 663"/>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65" name="フローチャート: 判断 664"/>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6" name="テキスト ボックス 6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7" name="テキスト ボックス 6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8" name="テキスト ボックス 6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9" name="テキスト ボックス 6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0" name="テキスト ボックス 6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671" name="楕円 670"/>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672" name="【保健センター・保健所】&#10;一人当たり面積該当値テキスト"/>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673" name="楕円 672"/>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674" name="直線コネクタ 673"/>
        <xdr:cNvCxnSpPr/>
      </xdr:nvCxnSpPr>
      <xdr:spPr>
        <a:xfrm>
          <a:off x="21323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675" name="楕円 674"/>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676" name="直線コネクタ 675"/>
        <xdr:cNvCxnSpPr/>
      </xdr:nvCxnSpPr>
      <xdr:spPr>
        <a:xfrm>
          <a:off x="20434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56642</xdr:rowOff>
    </xdr:from>
    <xdr:to>
      <xdr:col>102</xdr:col>
      <xdr:colOff>165100</xdr:colOff>
      <xdr:row>63</xdr:row>
      <xdr:rowOff>158242</xdr:rowOff>
    </xdr:to>
    <xdr:sp macro="" textlink="">
      <xdr:nvSpPr>
        <xdr:cNvPr id="677" name="楕円 676"/>
        <xdr:cNvSpPr/>
      </xdr:nvSpPr>
      <xdr:spPr>
        <a:xfrm>
          <a:off x="19494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107442</xdr:rowOff>
    </xdr:to>
    <xdr:cxnSp macro="">
      <xdr:nvCxnSpPr>
        <xdr:cNvPr id="678" name="直線コネクタ 677"/>
        <xdr:cNvCxnSpPr/>
      </xdr:nvCxnSpPr>
      <xdr:spPr>
        <a:xfrm>
          <a:off x="19545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679" name="楕円 678"/>
        <xdr:cNvSpPr/>
      </xdr:nvSpPr>
      <xdr:spPr>
        <a:xfrm>
          <a:off x="18605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107442</xdr:rowOff>
    </xdr:from>
    <xdr:to>
      <xdr:col>102</xdr:col>
      <xdr:colOff>114300</xdr:colOff>
      <xdr:row>63</xdr:row>
      <xdr:rowOff>107442</xdr:rowOff>
    </xdr:to>
    <xdr:cxnSp macro="">
      <xdr:nvCxnSpPr>
        <xdr:cNvPr id="680" name="直線コネクタ 679"/>
        <xdr:cNvCxnSpPr/>
      </xdr:nvCxnSpPr>
      <xdr:spPr>
        <a:xfrm>
          <a:off x="18656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681"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82"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83"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684" name="n_4aveValue【保健センター・保健所】&#10;一人当たり面積"/>
        <xdr:cNvSpPr txBox="1"/>
      </xdr:nvSpPr>
      <xdr:spPr>
        <a:xfrm>
          <a:off x="18421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685" name="n_1mainValue【保健センター・保健所】&#10;一人当たり面積"/>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686" name="n_2mainValue【保健センター・保健所】&#10;一人当たり面積"/>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149369</xdr:rowOff>
    </xdr:from>
    <xdr:ext cx="469744" cy="259045"/>
    <xdr:sp macro="" textlink="">
      <xdr:nvSpPr>
        <xdr:cNvPr id="687" name="n_3mainValue【保健センター・保健所】&#10;一人当たり面積"/>
        <xdr:cNvSpPr txBox="1"/>
      </xdr:nvSpPr>
      <xdr:spPr>
        <a:xfrm>
          <a:off x="19310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688" name="n_4mainValue【保健センター・保健所】&#10;一人当たり面積"/>
        <xdr:cNvSpPr txBox="1"/>
      </xdr:nvSpPr>
      <xdr:spPr>
        <a:xfrm>
          <a:off x="18421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0" name="直線コネクタ 6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1" name="テキスト ボックス 70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2" name="直線コネクタ 7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3" name="テキスト ボックス 7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4" name="直線コネクタ 7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5" name="テキスト ボックス 7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6" name="直線コネクタ 7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7" name="テキスト ボックス 7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8" name="直線コネクタ 7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9" name="テキスト ボックス 7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0" name="直線コネクタ 7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1" name="テキスト ボックス 71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2" name="直線コネクタ 7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14" name="直線コネクタ 713"/>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1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16" name="直線コネクタ 71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17"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18" name="直線コネクタ 717"/>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19"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20" name="フローチャート: 判断 719"/>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21" name="フローチャート: 判断 720"/>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22" name="フローチャート: 判断 721"/>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23" name="フローチャート: 判断 722"/>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24" name="フローチャート: 判断 723"/>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85271</xdr:rowOff>
    </xdr:from>
    <xdr:to>
      <xdr:col>85</xdr:col>
      <xdr:colOff>177800</xdr:colOff>
      <xdr:row>82</xdr:row>
      <xdr:rowOff>15421</xdr:rowOff>
    </xdr:to>
    <xdr:sp macro="" textlink="">
      <xdr:nvSpPr>
        <xdr:cNvPr id="730" name="楕円 729"/>
        <xdr:cNvSpPr/>
      </xdr:nvSpPr>
      <xdr:spPr>
        <a:xfrm>
          <a:off x="16268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108148</xdr:rowOff>
    </xdr:from>
    <xdr:ext cx="405111" cy="259045"/>
    <xdr:sp macro="" textlink="">
      <xdr:nvSpPr>
        <xdr:cNvPr id="731" name="【消防施設】&#10;有形固定資産減価償却率該当値テキスト"/>
        <xdr:cNvSpPr txBox="1"/>
      </xdr:nvSpPr>
      <xdr:spPr>
        <a:xfrm>
          <a:off x="16357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13426</xdr:rowOff>
    </xdr:from>
    <xdr:to>
      <xdr:col>81</xdr:col>
      <xdr:colOff>101600</xdr:colOff>
      <xdr:row>81</xdr:row>
      <xdr:rowOff>115026</xdr:rowOff>
    </xdr:to>
    <xdr:sp macro="" textlink="">
      <xdr:nvSpPr>
        <xdr:cNvPr id="732" name="楕円 731"/>
        <xdr:cNvSpPr/>
      </xdr:nvSpPr>
      <xdr:spPr>
        <a:xfrm>
          <a:off x="15430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64226</xdr:rowOff>
    </xdr:from>
    <xdr:to>
      <xdr:col>85</xdr:col>
      <xdr:colOff>127000</xdr:colOff>
      <xdr:row>81</xdr:row>
      <xdr:rowOff>136071</xdr:rowOff>
    </xdr:to>
    <xdr:cxnSp macro="">
      <xdr:nvCxnSpPr>
        <xdr:cNvPr id="733" name="直線コネクタ 732"/>
        <xdr:cNvCxnSpPr/>
      </xdr:nvCxnSpPr>
      <xdr:spPr>
        <a:xfrm>
          <a:off x="15481300" y="1395167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13426</xdr:rowOff>
    </xdr:from>
    <xdr:to>
      <xdr:col>76</xdr:col>
      <xdr:colOff>165100</xdr:colOff>
      <xdr:row>81</xdr:row>
      <xdr:rowOff>115026</xdr:rowOff>
    </xdr:to>
    <xdr:sp macro="" textlink="">
      <xdr:nvSpPr>
        <xdr:cNvPr id="734" name="楕円 733"/>
        <xdr:cNvSpPr/>
      </xdr:nvSpPr>
      <xdr:spPr>
        <a:xfrm>
          <a:off x="14541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64226</xdr:rowOff>
    </xdr:from>
    <xdr:to>
      <xdr:col>81</xdr:col>
      <xdr:colOff>50800</xdr:colOff>
      <xdr:row>81</xdr:row>
      <xdr:rowOff>64226</xdr:rowOff>
    </xdr:to>
    <xdr:cxnSp macro="">
      <xdr:nvCxnSpPr>
        <xdr:cNvPr id="735" name="直線コネクタ 734"/>
        <xdr:cNvCxnSpPr/>
      </xdr:nvCxnSpPr>
      <xdr:spPr>
        <a:xfrm>
          <a:off x="14592300" y="13951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736" name="楕円 735"/>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29936</xdr:rowOff>
    </xdr:from>
    <xdr:to>
      <xdr:col>76</xdr:col>
      <xdr:colOff>114300</xdr:colOff>
      <xdr:row>81</xdr:row>
      <xdr:rowOff>64226</xdr:rowOff>
    </xdr:to>
    <xdr:cxnSp macro="">
      <xdr:nvCxnSpPr>
        <xdr:cNvPr id="737" name="直線コネクタ 736"/>
        <xdr:cNvCxnSpPr/>
      </xdr:nvCxnSpPr>
      <xdr:spPr>
        <a:xfrm>
          <a:off x="13703300" y="139173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114663</xdr:rowOff>
    </xdr:from>
    <xdr:to>
      <xdr:col>67</xdr:col>
      <xdr:colOff>101600</xdr:colOff>
      <xdr:row>81</xdr:row>
      <xdr:rowOff>44813</xdr:rowOff>
    </xdr:to>
    <xdr:sp macro="" textlink="">
      <xdr:nvSpPr>
        <xdr:cNvPr id="738" name="楕円 737"/>
        <xdr:cNvSpPr/>
      </xdr:nvSpPr>
      <xdr:spPr>
        <a:xfrm>
          <a:off x="12763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165463</xdr:rowOff>
    </xdr:from>
    <xdr:to>
      <xdr:col>71</xdr:col>
      <xdr:colOff>177800</xdr:colOff>
      <xdr:row>81</xdr:row>
      <xdr:rowOff>29936</xdr:rowOff>
    </xdr:to>
    <xdr:cxnSp macro="">
      <xdr:nvCxnSpPr>
        <xdr:cNvPr id="739" name="直線コネクタ 738"/>
        <xdr:cNvCxnSpPr/>
      </xdr:nvCxnSpPr>
      <xdr:spPr>
        <a:xfrm>
          <a:off x="12814300" y="1388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40"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41"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42"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43"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131553</xdr:rowOff>
    </xdr:from>
    <xdr:ext cx="405111" cy="259045"/>
    <xdr:sp macro="" textlink="">
      <xdr:nvSpPr>
        <xdr:cNvPr id="744" name="n_1mainValue【消防施設】&#10;有形固定資産減価償却率"/>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131553</xdr:rowOff>
    </xdr:from>
    <xdr:ext cx="405111" cy="259045"/>
    <xdr:sp macro="" textlink="">
      <xdr:nvSpPr>
        <xdr:cNvPr id="745" name="n_2mainValue【消防施設】&#10;有形固定資産減価償却率"/>
        <xdr:cNvSpPr txBox="1"/>
      </xdr:nvSpPr>
      <xdr:spPr>
        <a:xfrm>
          <a:off x="14389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97263</xdr:rowOff>
    </xdr:from>
    <xdr:ext cx="405111" cy="259045"/>
    <xdr:sp macro="" textlink="">
      <xdr:nvSpPr>
        <xdr:cNvPr id="746" name="n_3mainValue【消防施設】&#10;有形固定資産減価償却率"/>
        <xdr:cNvSpPr txBox="1"/>
      </xdr:nvSpPr>
      <xdr:spPr>
        <a:xfrm>
          <a:off x="13500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61340</xdr:rowOff>
    </xdr:from>
    <xdr:ext cx="405111" cy="259045"/>
    <xdr:sp macro="" textlink="">
      <xdr:nvSpPr>
        <xdr:cNvPr id="747" name="n_4mainValue【消防施設】&#10;有形固定資産減価償却率"/>
        <xdr:cNvSpPr txBox="1"/>
      </xdr:nvSpPr>
      <xdr:spPr>
        <a:xfrm>
          <a:off x="12611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9" name="正方形/長方形 7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0" name="正方形/長方形 7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1" name="正方形/長方形 7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2" name="正方形/長方形 7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3" name="正方形/長方形 7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4" name="正方形/長方形 7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5" name="正方形/長方形 7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6" name="テキスト ボックス 7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7" name="直線コネクタ 7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8" name="直線コネクタ 75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9" name="テキスト ボックス 75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0" name="直線コネクタ 75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1" name="テキスト ボックス 76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2" name="直線コネクタ 76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3" name="テキスト ボックス 76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4" name="直線コネクタ 76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5" name="テキスト ボックス 76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6" name="直線コネクタ 7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7" name="テキスト ボックス 7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69" name="直線コネクタ 768"/>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1" name="直線コネクタ 77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72"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73" name="直線コネクタ 77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74"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75" name="フローチャート: 判断 774"/>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776" name="フローチャート: 判断 775"/>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777" name="フローチャート: 判断 776"/>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78" name="フローチャート: 判断 777"/>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79" name="フローチャート: 判断 778"/>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0" name="テキスト ボックス 7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1" name="テキスト ボックス 7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2" name="テキスト ボックス 7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3" name="テキスト ボックス 7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4" name="テキスト ボックス 7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785" name="楕円 784"/>
        <xdr:cNvSpPr/>
      </xdr:nvSpPr>
      <xdr:spPr>
        <a:xfrm>
          <a:off x="221107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786" name="【消防施設】&#10;一人当たり面積該当値テキスト"/>
        <xdr:cNvSpPr txBox="1"/>
      </xdr:nvSpPr>
      <xdr:spPr>
        <a:xfrm>
          <a:off x="221996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787" name="楕円 786"/>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166115</xdr:rowOff>
    </xdr:to>
    <xdr:cxnSp macro="">
      <xdr:nvCxnSpPr>
        <xdr:cNvPr id="788" name="直線コネクタ 787"/>
        <xdr:cNvCxnSpPr/>
      </xdr:nvCxnSpPr>
      <xdr:spPr>
        <a:xfrm>
          <a:off x="21323300" y="14567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789" name="楕円 788"/>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84</xdr:row>
      <xdr:rowOff>166115</xdr:rowOff>
    </xdr:to>
    <xdr:cxnSp macro="">
      <xdr:nvCxnSpPr>
        <xdr:cNvPr id="790" name="直線コネクタ 789"/>
        <xdr:cNvCxnSpPr/>
      </xdr:nvCxnSpPr>
      <xdr:spPr>
        <a:xfrm>
          <a:off x="20434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91" name="楕円 790"/>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792" name="直線コネクタ 791"/>
        <xdr:cNvCxnSpPr/>
      </xdr:nvCxnSpPr>
      <xdr:spPr>
        <a:xfrm>
          <a:off x="19545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93" name="楕円 792"/>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84</xdr:row>
      <xdr:rowOff>166115</xdr:rowOff>
    </xdr:to>
    <xdr:cxnSp macro="">
      <xdr:nvCxnSpPr>
        <xdr:cNvPr id="794" name="直線コネクタ 793"/>
        <xdr:cNvCxnSpPr/>
      </xdr:nvCxnSpPr>
      <xdr:spPr>
        <a:xfrm>
          <a:off x="18656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795"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796"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97"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98"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36592</xdr:rowOff>
    </xdr:from>
    <xdr:ext cx="469744" cy="259045"/>
    <xdr:sp macro="" textlink="">
      <xdr:nvSpPr>
        <xdr:cNvPr id="799"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800" name="n_2mainValue【消防施設】&#10;一人当たり面積"/>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36592</xdr:rowOff>
    </xdr:from>
    <xdr:ext cx="469744" cy="259045"/>
    <xdr:sp macro="" textlink="">
      <xdr:nvSpPr>
        <xdr:cNvPr id="801" name="n_3mainValue【消防施設】&#10;一人当たり面積"/>
        <xdr:cNvSpPr txBox="1"/>
      </xdr:nvSpPr>
      <xdr:spPr>
        <a:xfrm>
          <a:off x="19310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802" name="n_4mainValue【消防施設】&#10;一人当たり面積"/>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28" name="直線コネクタ 827"/>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29"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30" name="直線コネクタ 829"/>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31"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32" name="直線コネクタ 831"/>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33" name="【庁舎】&#10;有形固定資産減価償却率平均値テキスト"/>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34" name="フローチャート: 判断 833"/>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35" name="フローチャート: 判断 834"/>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36" name="フローチャート: 判断 835"/>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37" name="フローチャート: 判断 836"/>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38" name="フローチャート: 判断 837"/>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151130</xdr:rowOff>
    </xdr:from>
    <xdr:to>
      <xdr:col>85</xdr:col>
      <xdr:colOff>177800</xdr:colOff>
      <xdr:row>105</xdr:row>
      <xdr:rowOff>81280</xdr:rowOff>
    </xdr:to>
    <xdr:sp macro="" textlink="">
      <xdr:nvSpPr>
        <xdr:cNvPr id="844" name="楕円 843"/>
        <xdr:cNvSpPr/>
      </xdr:nvSpPr>
      <xdr:spPr>
        <a:xfrm>
          <a:off x="16268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129557</xdr:rowOff>
    </xdr:from>
    <xdr:ext cx="405111" cy="259045"/>
    <xdr:sp macro="" textlink="">
      <xdr:nvSpPr>
        <xdr:cNvPr id="845" name="【庁舎】&#10;有形固定資産減価償却率該当値テキスト"/>
        <xdr:cNvSpPr txBox="1"/>
      </xdr:nvSpPr>
      <xdr:spPr>
        <a:xfrm>
          <a:off x="16357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90714</xdr:rowOff>
    </xdr:from>
    <xdr:to>
      <xdr:col>81</xdr:col>
      <xdr:colOff>101600</xdr:colOff>
      <xdr:row>105</xdr:row>
      <xdr:rowOff>20864</xdr:rowOff>
    </xdr:to>
    <xdr:sp macro="" textlink="">
      <xdr:nvSpPr>
        <xdr:cNvPr id="846" name="楕円 845"/>
        <xdr:cNvSpPr/>
      </xdr:nvSpPr>
      <xdr:spPr>
        <a:xfrm>
          <a:off x="15430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141514</xdr:rowOff>
    </xdr:from>
    <xdr:to>
      <xdr:col>85</xdr:col>
      <xdr:colOff>127000</xdr:colOff>
      <xdr:row>105</xdr:row>
      <xdr:rowOff>30480</xdr:rowOff>
    </xdr:to>
    <xdr:cxnSp macro="">
      <xdr:nvCxnSpPr>
        <xdr:cNvPr id="847" name="直線コネクタ 846"/>
        <xdr:cNvCxnSpPr/>
      </xdr:nvCxnSpPr>
      <xdr:spPr>
        <a:xfrm>
          <a:off x="15481300" y="1797231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61323</xdr:rowOff>
    </xdr:from>
    <xdr:to>
      <xdr:col>76</xdr:col>
      <xdr:colOff>165100</xdr:colOff>
      <xdr:row>105</xdr:row>
      <xdr:rowOff>162923</xdr:rowOff>
    </xdr:to>
    <xdr:sp macro="" textlink="">
      <xdr:nvSpPr>
        <xdr:cNvPr id="848" name="楕円 847"/>
        <xdr:cNvSpPr/>
      </xdr:nvSpPr>
      <xdr:spPr>
        <a:xfrm>
          <a:off x="14541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141514</xdr:rowOff>
    </xdr:from>
    <xdr:to>
      <xdr:col>81</xdr:col>
      <xdr:colOff>50800</xdr:colOff>
      <xdr:row>105</xdr:row>
      <xdr:rowOff>112123</xdr:rowOff>
    </xdr:to>
    <xdr:cxnSp macro="">
      <xdr:nvCxnSpPr>
        <xdr:cNvPr id="849" name="直線コネクタ 848"/>
        <xdr:cNvCxnSpPr/>
      </xdr:nvCxnSpPr>
      <xdr:spPr>
        <a:xfrm flipV="1">
          <a:off x="14592300" y="1797231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850" name="楕円 849"/>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112123</xdr:rowOff>
    </xdr:to>
    <xdr:cxnSp macro="">
      <xdr:nvCxnSpPr>
        <xdr:cNvPr id="851" name="直線コネクタ 850"/>
        <xdr:cNvCxnSpPr/>
      </xdr:nvCxnSpPr>
      <xdr:spPr>
        <a:xfrm>
          <a:off x="13703300" y="180882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xdr:rowOff>
    </xdr:from>
    <xdr:to>
      <xdr:col>67</xdr:col>
      <xdr:colOff>101600</xdr:colOff>
      <xdr:row>105</xdr:row>
      <xdr:rowOff>102507</xdr:rowOff>
    </xdr:to>
    <xdr:sp macro="" textlink="">
      <xdr:nvSpPr>
        <xdr:cNvPr id="852" name="楕円 851"/>
        <xdr:cNvSpPr/>
      </xdr:nvSpPr>
      <xdr:spPr>
        <a:xfrm>
          <a:off x="12763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51707</xdr:rowOff>
    </xdr:from>
    <xdr:to>
      <xdr:col>71</xdr:col>
      <xdr:colOff>177800</xdr:colOff>
      <xdr:row>105</xdr:row>
      <xdr:rowOff>85998</xdr:rowOff>
    </xdr:to>
    <xdr:cxnSp macro="">
      <xdr:nvCxnSpPr>
        <xdr:cNvPr id="853" name="直線コネクタ 852"/>
        <xdr:cNvCxnSpPr/>
      </xdr:nvCxnSpPr>
      <xdr:spPr>
        <a:xfrm>
          <a:off x="12814300" y="1805395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54"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55" name="n_2aveValue【庁舎】&#10;有形固定資産減価償却率"/>
        <xdr:cNvSpPr txBox="1"/>
      </xdr:nvSpPr>
      <xdr:spPr>
        <a:xfrm>
          <a:off x="14389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56" name="n_3aveValue【庁舎】&#10;有形固定資産減価償却率"/>
        <xdr:cNvSpPr txBox="1"/>
      </xdr:nvSpPr>
      <xdr:spPr>
        <a:xfrm>
          <a:off x="13500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57" name="n_4aveValue【庁舎】&#10;有形固定資産減価償却率"/>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37391</xdr:rowOff>
    </xdr:from>
    <xdr:ext cx="405111" cy="259045"/>
    <xdr:sp macro="" textlink="">
      <xdr:nvSpPr>
        <xdr:cNvPr id="858" name="n_1main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154050</xdr:rowOff>
    </xdr:from>
    <xdr:ext cx="405111" cy="259045"/>
    <xdr:sp macro="" textlink="">
      <xdr:nvSpPr>
        <xdr:cNvPr id="859" name="n_2mainValue【庁舎】&#10;有形固定資産減価償却率"/>
        <xdr:cNvSpPr txBox="1"/>
      </xdr:nvSpPr>
      <xdr:spPr>
        <a:xfrm>
          <a:off x="14389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860" name="n_3mainValue【庁舎】&#10;有形固定資産減価償却率"/>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93634</xdr:rowOff>
    </xdr:from>
    <xdr:ext cx="405111" cy="259045"/>
    <xdr:sp macro="" textlink="">
      <xdr:nvSpPr>
        <xdr:cNvPr id="861" name="n_4mainValue【庁舎】&#10;有形固定資産減価償却率"/>
        <xdr:cNvSpPr txBox="1"/>
      </xdr:nvSpPr>
      <xdr:spPr>
        <a:xfrm>
          <a:off x="12611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2" name="正方形/長方形 8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3" name="正方形/長方形 8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4" name="正方形/長方形 8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5" name="正方形/長方形 8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6" name="正方形/長方形 8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7" name="正方形/長方形 8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8" name="正方形/長方形 8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9" name="正方形/長方形 8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0" name="テキスト ボックス 8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1" name="直線コネクタ 8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72" name="直線コネクタ 871"/>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73" name="テキスト ボックス 872"/>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74" name="直線コネクタ 87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75" name="テキスト ボックス 87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76" name="直線コネクタ 875"/>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77" name="テキスト ボックス 876"/>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78" name="直線コネクタ 8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79" name="テキスト ボックス 8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80" name="直線コネクタ 879"/>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81" name="テキスト ボックス 880"/>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82" name="直線コネクタ 88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83" name="テキスト ボックス 88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84" name="直線コネクタ 883"/>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85" name="テキスト ボックス 884"/>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6" name="直線コネクタ 8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7" name="テキスト ボックス 8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889" name="直線コネクタ 888"/>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890"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891" name="直線コネクタ 890"/>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892"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893" name="直線コネクタ 892"/>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894"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895" name="フローチャート: 判断 894"/>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896" name="フローチャート: 判断 895"/>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897" name="フローチャート: 判断 896"/>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98" name="フローチャート: 判断 897"/>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899" name="フローチャート: 判断 898"/>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0" name="テキスト ボックス 8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1" name="テキスト ボックス 9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2" name="テキスト ボックス 9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3" name="テキスト ボックス 9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4" name="テキスト ボックス 9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905" name="楕円 904"/>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906" name="【庁舎】&#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136843</xdr:rowOff>
    </xdr:from>
    <xdr:to>
      <xdr:col>112</xdr:col>
      <xdr:colOff>38100</xdr:colOff>
      <xdr:row>107</xdr:row>
      <xdr:rowOff>66993</xdr:rowOff>
    </xdr:to>
    <xdr:sp macro="" textlink="">
      <xdr:nvSpPr>
        <xdr:cNvPr id="907" name="楕円 906"/>
        <xdr:cNvSpPr/>
      </xdr:nvSpPr>
      <xdr:spPr>
        <a:xfrm>
          <a:off x="21272500" y="1831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16193</xdr:rowOff>
    </xdr:from>
    <xdr:to>
      <xdr:col>116</xdr:col>
      <xdr:colOff>63500</xdr:colOff>
      <xdr:row>107</xdr:row>
      <xdr:rowOff>53339</xdr:rowOff>
    </xdr:to>
    <xdr:cxnSp macro="">
      <xdr:nvCxnSpPr>
        <xdr:cNvPr id="908" name="直線コネクタ 907"/>
        <xdr:cNvCxnSpPr/>
      </xdr:nvCxnSpPr>
      <xdr:spPr>
        <a:xfrm>
          <a:off x="21323300" y="18361343"/>
          <a:ext cx="8382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909" name="楕円 908"/>
        <xdr:cNvSpPr/>
      </xdr:nvSpPr>
      <xdr:spPr>
        <a:xfrm>
          <a:off x="2038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16193</xdr:rowOff>
    </xdr:from>
    <xdr:to>
      <xdr:col>111</xdr:col>
      <xdr:colOff>177800</xdr:colOff>
      <xdr:row>107</xdr:row>
      <xdr:rowOff>53339</xdr:rowOff>
    </xdr:to>
    <xdr:cxnSp macro="">
      <xdr:nvCxnSpPr>
        <xdr:cNvPr id="910" name="直線コネクタ 909"/>
        <xdr:cNvCxnSpPr/>
      </xdr:nvCxnSpPr>
      <xdr:spPr>
        <a:xfrm flipV="1">
          <a:off x="20434300" y="18361343"/>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5398</xdr:rowOff>
    </xdr:from>
    <xdr:to>
      <xdr:col>102</xdr:col>
      <xdr:colOff>165100</xdr:colOff>
      <xdr:row>107</xdr:row>
      <xdr:rowOff>106998</xdr:rowOff>
    </xdr:to>
    <xdr:sp macro="" textlink="">
      <xdr:nvSpPr>
        <xdr:cNvPr id="911" name="楕円 910"/>
        <xdr:cNvSpPr/>
      </xdr:nvSpPr>
      <xdr:spPr>
        <a:xfrm>
          <a:off x="19494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56198</xdr:rowOff>
    </xdr:to>
    <xdr:cxnSp macro="">
      <xdr:nvCxnSpPr>
        <xdr:cNvPr id="912" name="直線コネクタ 911"/>
        <xdr:cNvCxnSpPr/>
      </xdr:nvCxnSpPr>
      <xdr:spPr>
        <a:xfrm flipV="1">
          <a:off x="19545300" y="183984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5398</xdr:rowOff>
    </xdr:from>
    <xdr:to>
      <xdr:col>98</xdr:col>
      <xdr:colOff>38100</xdr:colOff>
      <xdr:row>107</xdr:row>
      <xdr:rowOff>106998</xdr:rowOff>
    </xdr:to>
    <xdr:sp macro="" textlink="">
      <xdr:nvSpPr>
        <xdr:cNvPr id="913" name="楕円 912"/>
        <xdr:cNvSpPr/>
      </xdr:nvSpPr>
      <xdr:spPr>
        <a:xfrm>
          <a:off x="18605500" y="183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56198</xdr:rowOff>
    </xdr:from>
    <xdr:to>
      <xdr:col>102</xdr:col>
      <xdr:colOff>114300</xdr:colOff>
      <xdr:row>107</xdr:row>
      <xdr:rowOff>56198</xdr:rowOff>
    </xdr:to>
    <xdr:cxnSp macro="">
      <xdr:nvCxnSpPr>
        <xdr:cNvPr id="914" name="直線コネクタ 913"/>
        <xdr:cNvCxnSpPr/>
      </xdr:nvCxnSpPr>
      <xdr:spPr>
        <a:xfrm>
          <a:off x="18656300" y="18401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15"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16"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17"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18"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58120</xdr:rowOff>
    </xdr:from>
    <xdr:ext cx="469744" cy="259045"/>
    <xdr:sp macro="" textlink="">
      <xdr:nvSpPr>
        <xdr:cNvPr id="919" name="n_1mainValue【庁舎】&#10;一人当たり面積"/>
        <xdr:cNvSpPr txBox="1"/>
      </xdr:nvSpPr>
      <xdr:spPr>
        <a:xfrm>
          <a:off x="21075727" y="1840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920" name="n_2mainValue【庁舎】&#10;一人当たり面積"/>
        <xdr:cNvSpPr txBox="1"/>
      </xdr:nvSpPr>
      <xdr:spPr>
        <a:xfrm>
          <a:off x="20199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98125</xdr:rowOff>
    </xdr:from>
    <xdr:ext cx="469744" cy="259045"/>
    <xdr:sp macro="" textlink="">
      <xdr:nvSpPr>
        <xdr:cNvPr id="921" name="n_3mainValue【庁舎】&#10;一人当たり面積"/>
        <xdr:cNvSpPr txBox="1"/>
      </xdr:nvSpPr>
      <xdr:spPr>
        <a:xfrm>
          <a:off x="19310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98125</xdr:rowOff>
    </xdr:from>
    <xdr:ext cx="469744" cy="259045"/>
    <xdr:sp macro="" textlink="">
      <xdr:nvSpPr>
        <xdr:cNvPr id="922" name="n_4mainValue【庁舎】&#10;一人当たり面積"/>
        <xdr:cNvSpPr txBox="1"/>
      </xdr:nvSpPr>
      <xdr:spPr>
        <a:xfrm>
          <a:off x="18421427" y="1844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3" name="正方形/長方形 9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4" name="正方形/長方形 9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5" name="テキスト ボックス 9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市民会館の有形固定資産減価償却率の</a:t>
          </a:r>
          <a:r>
            <a:rPr kumimoji="1" lang="en-US" altLang="ja-JP" sz="1300" baseline="0">
              <a:latin typeface="ＭＳ Ｐゴシック" panose="020B0600070205080204" pitchFamily="50" charset="-128"/>
              <a:ea typeface="ＭＳ Ｐゴシック" panose="020B0600070205080204" pitchFamily="50" charset="-128"/>
            </a:rPr>
            <a:t>7.9</a:t>
          </a:r>
          <a:r>
            <a:rPr kumimoji="1" lang="ja-JP" altLang="en-US" sz="1300" baseline="0">
              <a:latin typeface="ＭＳ Ｐゴシック" panose="020B0600070205080204" pitchFamily="50" charset="-128"/>
              <a:ea typeface="ＭＳ Ｐゴシック" panose="020B0600070205080204" pitchFamily="50" charset="-128"/>
            </a:rPr>
            <a:t>％は誤りであり、</a:t>
          </a:r>
          <a:r>
            <a:rPr kumimoji="1" lang="en-US" altLang="ja-JP" sz="1300" baseline="0">
              <a:latin typeface="ＭＳ Ｐゴシック" panose="020B0600070205080204" pitchFamily="50" charset="-128"/>
              <a:ea typeface="ＭＳ Ｐゴシック" panose="020B0600070205080204" pitchFamily="50" charset="-128"/>
            </a:rPr>
            <a:t>0</a:t>
          </a:r>
          <a:r>
            <a:rPr kumimoji="1" lang="ja-JP" altLang="en-US" sz="1300" baseline="0">
              <a:latin typeface="ＭＳ Ｐゴシック" panose="020B0600070205080204" pitchFamily="50" charset="-128"/>
              <a:ea typeface="ＭＳ Ｐゴシック" panose="020B0600070205080204" pitchFamily="50" charset="-128"/>
            </a:rPr>
            <a:t>％が正しい。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体育館・プール、消防施設は全国平均を下回っており、図書館、福祉施設、一般廃棄物処理施設、保健センター・保健所、庁舎は全国平均を上回っている。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消防施設</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の消防署は平成</a:t>
          </a:r>
          <a:r>
            <a:rPr kumimoji="1" lang="en-US" altLang="ja-JP" sz="1300" baseline="0">
              <a:latin typeface="ＭＳ Ｐゴシック" panose="020B0600070205080204" pitchFamily="50" charset="-128"/>
              <a:ea typeface="ＭＳ Ｐゴシック" panose="020B0600070205080204" pitchFamily="50" charset="-128"/>
            </a:rPr>
            <a:t>16</a:t>
          </a:r>
          <a:r>
            <a:rPr kumimoji="1" lang="ja-JP" altLang="en-US" sz="1300" baseline="0">
              <a:latin typeface="ＭＳ Ｐゴシック" panose="020B0600070205080204" pitchFamily="50" charset="-128"/>
              <a:ea typeface="ＭＳ Ｐゴシック" panose="020B0600070205080204" pitchFamily="50" charset="-128"/>
            </a:rPr>
            <a:t>年度に建築され、修繕等を計画的に実施し、適切な維持管理をおこなっている。将来的に築</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年を迎える前に計画改修の実施を目指している。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図書館</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は平成</a:t>
          </a:r>
          <a:r>
            <a:rPr kumimoji="1" lang="en-US" altLang="ja-JP" sz="1300" baseline="0">
              <a:latin typeface="ＭＳ Ｐゴシック" panose="020B0600070205080204" pitchFamily="50" charset="-128"/>
              <a:ea typeface="ＭＳ Ｐゴシック" panose="020B0600070205080204" pitchFamily="50" charset="-128"/>
            </a:rPr>
            <a:t>9</a:t>
          </a:r>
          <a:r>
            <a:rPr kumimoji="1" lang="ja-JP" altLang="en-US" sz="1300" baseline="0">
              <a:latin typeface="ＭＳ Ｐゴシック" panose="020B0600070205080204" pitchFamily="50" charset="-128"/>
              <a:ea typeface="ＭＳ Ｐゴシック" panose="020B0600070205080204" pitchFamily="50" charset="-128"/>
            </a:rPr>
            <a:t>年度に建築され、築</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年を経過しており、経年劣化に起因する外壁、開口部、設備への保全・更新対策が必要となっている。築</a:t>
          </a:r>
          <a:r>
            <a:rPr kumimoji="1" lang="en-US" altLang="ja-JP" sz="1300" baseline="0">
              <a:latin typeface="ＭＳ Ｐゴシック" panose="020B0600070205080204" pitchFamily="50" charset="-128"/>
              <a:ea typeface="ＭＳ Ｐゴシック" panose="020B0600070205080204" pitchFamily="50" charset="-128"/>
            </a:rPr>
            <a:t>40</a:t>
          </a:r>
          <a:r>
            <a:rPr kumimoji="1" lang="ja-JP" altLang="en-US" sz="1300" baseline="0">
              <a:latin typeface="ＭＳ Ｐゴシック" panose="020B0600070205080204" pitchFamily="50" charset="-128"/>
              <a:ea typeface="ＭＳ Ｐゴシック" panose="020B0600070205080204" pitchFamily="50" charset="-128"/>
            </a:rPr>
            <a:t>年を目途に長寿命化の実施を目指している。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381_&#34030;&#3000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15.8</v>
          </cell>
          <cell r="BX51">
            <v>4.5</v>
          </cell>
          <cell r="CN51">
            <v>17.899999999999999</v>
          </cell>
          <cell r="CV51">
            <v>9.6</v>
          </cell>
        </row>
        <row r="53">
          <cell r="BP53">
            <v>49.1</v>
          </cell>
          <cell r="BX53">
            <v>48.3</v>
          </cell>
          <cell r="CF53">
            <v>49.4</v>
          </cell>
          <cell r="CN53">
            <v>50.9</v>
          </cell>
          <cell r="CV53">
            <v>47</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cell r="BP73">
            <v>15.8</v>
          </cell>
          <cell r="BX73">
            <v>4.5</v>
          </cell>
          <cell r="CN73">
            <v>17.899999999999999</v>
          </cell>
          <cell r="CV73">
            <v>9.6</v>
          </cell>
        </row>
        <row r="75">
          <cell r="BP75">
            <v>5.4</v>
          </cell>
          <cell r="BX75">
            <v>5.5</v>
          </cell>
          <cell r="CF75">
            <v>5.7</v>
          </cell>
          <cell r="CN75">
            <v>5.6</v>
          </cell>
          <cell r="CV75">
            <v>5.2</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27937710</v>
      </c>
      <c r="BO4" s="426"/>
      <c r="BP4" s="426"/>
      <c r="BQ4" s="426"/>
      <c r="BR4" s="426"/>
      <c r="BS4" s="426"/>
      <c r="BT4" s="426"/>
      <c r="BU4" s="427"/>
      <c r="BV4" s="425">
        <v>20315896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9</v>
      </c>
      <c r="CU4" s="610"/>
      <c r="CV4" s="610"/>
      <c r="CW4" s="610"/>
      <c r="CX4" s="610"/>
      <c r="CY4" s="610"/>
      <c r="CZ4" s="610"/>
      <c r="DA4" s="611"/>
      <c r="DB4" s="609">
        <v>6.5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26448994</v>
      </c>
      <c r="BO5" s="431"/>
      <c r="BP5" s="431"/>
      <c r="BQ5" s="431"/>
      <c r="BR5" s="431"/>
      <c r="BS5" s="431"/>
      <c r="BT5" s="431"/>
      <c r="BU5" s="432"/>
      <c r="BV5" s="430">
        <v>19337886</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88.8</v>
      </c>
      <c r="CU5" s="401"/>
      <c r="CV5" s="401"/>
      <c r="CW5" s="401"/>
      <c r="CX5" s="401"/>
      <c r="CY5" s="401"/>
      <c r="CZ5" s="401"/>
      <c r="DA5" s="402"/>
      <c r="DB5" s="400">
        <v>91.3</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1488716</v>
      </c>
      <c r="BO6" s="431"/>
      <c r="BP6" s="431"/>
      <c r="BQ6" s="431"/>
      <c r="BR6" s="431"/>
      <c r="BS6" s="431"/>
      <c r="BT6" s="431"/>
      <c r="BU6" s="432"/>
      <c r="BV6" s="430">
        <v>978010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94.5</v>
      </c>
      <c r="CU6" s="584"/>
      <c r="CV6" s="584"/>
      <c r="CW6" s="584"/>
      <c r="CX6" s="584"/>
      <c r="CY6" s="584"/>
      <c r="CZ6" s="584"/>
      <c r="DA6" s="585"/>
      <c r="DB6" s="583">
        <v>97.3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349793</v>
      </c>
      <c r="BO7" s="431"/>
      <c r="BP7" s="431"/>
      <c r="BQ7" s="431"/>
      <c r="BR7" s="431"/>
      <c r="BS7" s="431"/>
      <c r="BT7" s="431"/>
      <c r="BU7" s="432"/>
      <c r="BV7" s="430">
        <v>181256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12717694</v>
      </c>
      <c r="CU7" s="431"/>
      <c r="CV7" s="431"/>
      <c r="CW7" s="431"/>
      <c r="CX7" s="431"/>
      <c r="CY7" s="431"/>
      <c r="CZ7" s="431"/>
      <c r="DA7" s="432"/>
      <c r="DB7" s="430">
        <v>12229054</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1138923</v>
      </c>
      <c r="BO8" s="431"/>
      <c r="BP8" s="431"/>
      <c r="BQ8" s="431"/>
      <c r="BR8" s="431"/>
      <c r="BS8" s="431"/>
      <c r="BT8" s="431"/>
      <c r="BU8" s="432"/>
      <c r="BV8" s="430">
        <v>796754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0.77</v>
      </c>
      <c r="CU8" s="544"/>
      <c r="CV8" s="544"/>
      <c r="CW8" s="544"/>
      <c r="CX8" s="544"/>
      <c r="CY8" s="544"/>
      <c r="CZ8" s="544"/>
      <c r="DA8" s="545"/>
      <c r="DB8" s="543">
        <v>0.77</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61499</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342169</v>
      </c>
      <c r="BO9" s="431"/>
      <c r="BP9" s="431"/>
      <c r="BQ9" s="431"/>
      <c r="BR9" s="431"/>
      <c r="BS9" s="431"/>
      <c r="BT9" s="431"/>
      <c r="BU9" s="432"/>
      <c r="BV9" s="430">
        <v>129437</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8.6999999999999993</v>
      </c>
      <c r="CU9" s="401"/>
      <c r="CV9" s="401"/>
      <c r="CW9" s="401"/>
      <c r="CX9" s="401"/>
      <c r="CY9" s="401"/>
      <c r="CZ9" s="401"/>
      <c r="DA9" s="402"/>
      <c r="DB9" s="400">
        <v>9.3000000000000007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62380</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949672</v>
      </c>
      <c r="BO10" s="431"/>
      <c r="BP10" s="431"/>
      <c r="BQ10" s="431"/>
      <c r="BR10" s="431"/>
      <c r="BS10" s="431"/>
      <c r="BT10" s="431"/>
      <c r="BU10" s="432"/>
      <c r="BV10" s="430">
        <v>657066</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94</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61540</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966900</v>
      </c>
      <c r="BO12" s="431"/>
      <c r="BP12" s="431"/>
      <c r="BQ12" s="431"/>
      <c r="BR12" s="431"/>
      <c r="BS12" s="431"/>
      <c r="BT12" s="431"/>
      <c r="BU12" s="432"/>
      <c r="BV12" s="430">
        <v>876259</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60868</v>
      </c>
      <c r="S13" s="534"/>
      <c r="T13" s="534"/>
      <c r="U13" s="534"/>
      <c r="V13" s="535"/>
      <c r="W13" s="521" t="s">
        <v>139</v>
      </c>
      <c r="X13" s="443"/>
      <c r="Y13" s="443"/>
      <c r="Z13" s="443"/>
      <c r="AA13" s="443"/>
      <c r="AB13" s="444"/>
      <c r="AC13" s="406">
        <v>636</v>
      </c>
      <c r="AD13" s="407"/>
      <c r="AE13" s="407"/>
      <c r="AF13" s="407"/>
      <c r="AG13" s="408"/>
      <c r="AH13" s="406">
        <v>661</v>
      </c>
      <c r="AI13" s="407"/>
      <c r="AJ13" s="407"/>
      <c r="AK13" s="407"/>
      <c r="AL13" s="409"/>
      <c r="AM13" s="499" t="s">
        <v>140</v>
      </c>
      <c r="AN13" s="404"/>
      <c r="AO13" s="404"/>
      <c r="AP13" s="404"/>
      <c r="AQ13" s="404"/>
      <c r="AR13" s="404"/>
      <c r="AS13" s="404"/>
      <c r="AT13" s="405"/>
      <c r="AU13" s="487" t="s">
        <v>141</v>
      </c>
      <c r="AV13" s="488"/>
      <c r="AW13" s="488"/>
      <c r="AX13" s="488"/>
      <c r="AY13" s="410" t="s">
        <v>142</v>
      </c>
      <c r="AZ13" s="411"/>
      <c r="BA13" s="411"/>
      <c r="BB13" s="411"/>
      <c r="BC13" s="411"/>
      <c r="BD13" s="411"/>
      <c r="BE13" s="411"/>
      <c r="BF13" s="411"/>
      <c r="BG13" s="411"/>
      <c r="BH13" s="411"/>
      <c r="BI13" s="411"/>
      <c r="BJ13" s="411"/>
      <c r="BK13" s="411"/>
      <c r="BL13" s="411"/>
      <c r="BM13" s="412"/>
      <c r="BN13" s="430">
        <v>324941</v>
      </c>
      <c r="BO13" s="431"/>
      <c r="BP13" s="431"/>
      <c r="BQ13" s="431"/>
      <c r="BR13" s="431"/>
      <c r="BS13" s="431"/>
      <c r="BT13" s="431"/>
      <c r="BU13" s="432"/>
      <c r="BV13" s="430">
        <v>-89756</v>
      </c>
      <c r="BW13" s="431"/>
      <c r="BX13" s="431"/>
      <c r="BY13" s="431"/>
      <c r="BZ13" s="431"/>
      <c r="CA13" s="431"/>
      <c r="CB13" s="431"/>
      <c r="CC13" s="432"/>
      <c r="CD13" s="439" t="s">
        <v>143</v>
      </c>
      <c r="CE13" s="440"/>
      <c r="CF13" s="440"/>
      <c r="CG13" s="440"/>
      <c r="CH13" s="440"/>
      <c r="CI13" s="440"/>
      <c r="CJ13" s="440"/>
      <c r="CK13" s="440"/>
      <c r="CL13" s="440"/>
      <c r="CM13" s="440"/>
      <c r="CN13" s="440"/>
      <c r="CO13" s="440"/>
      <c r="CP13" s="440"/>
      <c r="CQ13" s="440"/>
      <c r="CR13" s="440"/>
      <c r="CS13" s="441"/>
      <c r="CT13" s="400">
        <v>5.2</v>
      </c>
      <c r="CU13" s="401"/>
      <c r="CV13" s="401"/>
      <c r="CW13" s="401"/>
      <c r="CX13" s="401"/>
      <c r="CY13" s="401"/>
      <c r="CZ13" s="401"/>
      <c r="DA13" s="402"/>
      <c r="DB13" s="400">
        <v>5.6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144</v>
      </c>
      <c r="M14" s="567"/>
      <c r="N14" s="567"/>
      <c r="O14" s="567"/>
      <c r="P14" s="567"/>
      <c r="Q14" s="568"/>
      <c r="R14" s="533">
        <v>61570</v>
      </c>
      <c r="S14" s="534"/>
      <c r="T14" s="534"/>
      <c r="U14" s="534"/>
      <c r="V14" s="535"/>
      <c r="W14" s="536"/>
      <c r="X14" s="446"/>
      <c r="Y14" s="446"/>
      <c r="Z14" s="446"/>
      <c r="AA14" s="446"/>
      <c r="AB14" s="447"/>
      <c r="AC14" s="526">
        <v>2.2999999999999998</v>
      </c>
      <c r="AD14" s="527"/>
      <c r="AE14" s="527"/>
      <c r="AF14" s="527"/>
      <c r="AG14" s="528"/>
      <c r="AH14" s="526">
        <v>2.4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145</v>
      </c>
      <c r="CE14" s="437"/>
      <c r="CF14" s="437"/>
      <c r="CG14" s="437"/>
      <c r="CH14" s="437"/>
      <c r="CI14" s="437"/>
      <c r="CJ14" s="437"/>
      <c r="CK14" s="437"/>
      <c r="CL14" s="437"/>
      <c r="CM14" s="437"/>
      <c r="CN14" s="437"/>
      <c r="CO14" s="437"/>
      <c r="CP14" s="437"/>
      <c r="CQ14" s="437"/>
      <c r="CR14" s="437"/>
      <c r="CS14" s="438"/>
      <c r="CT14" s="537">
        <v>9.6</v>
      </c>
      <c r="CU14" s="538"/>
      <c r="CV14" s="538"/>
      <c r="CW14" s="538"/>
      <c r="CX14" s="538"/>
      <c r="CY14" s="538"/>
      <c r="CZ14" s="538"/>
      <c r="DA14" s="539"/>
      <c r="DB14" s="537">
        <v>17.899999999999999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138</v>
      </c>
      <c r="N15" s="531"/>
      <c r="O15" s="531"/>
      <c r="P15" s="531"/>
      <c r="Q15" s="532"/>
      <c r="R15" s="533">
        <v>60921</v>
      </c>
      <c r="S15" s="534"/>
      <c r="T15" s="534"/>
      <c r="U15" s="534"/>
      <c r="V15" s="535"/>
      <c r="W15" s="521" t="s">
        <v>146</v>
      </c>
      <c r="X15" s="443"/>
      <c r="Y15" s="443"/>
      <c r="Z15" s="443"/>
      <c r="AA15" s="443"/>
      <c r="AB15" s="444"/>
      <c r="AC15" s="406">
        <v>6674</v>
      </c>
      <c r="AD15" s="407"/>
      <c r="AE15" s="407"/>
      <c r="AF15" s="407"/>
      <c r="AG15" s="408"/>
      <c r="AH15" s="406">
        <v>6679</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7521050</v>
      </c>
      <c r="BO15" s="426"/>
      <c r="BP15" s="426"/>
      <c r="BQ15" s="426"/>
      <c r="BR15" s="426"/>
      <c r="BS15" s="426"/>
      <c r="BT15" s="426"/>
      <c r="BU15" s="427"/>
      <c r="BV15" s="425">
        <v>7262140</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24.3</v>
      </c>
      <c r="AD16" s="527"/>
      <c r="AE16" s="527"/>
      <c r="AF16" s="527"/>
      <c r="AG16" s="528"/>
      <c r="AH16" s="526">
        <v>23.8</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9924111</v>
      </c>
      <c r="BO16" s="431"/>
      <c r="BP16" s="431"/>
      <c r="BQ16" s="431"/>
      <c r="BR16" s="431"/>
      <c r="BS16" s="431"/>
      <c r="BT16" s="431"/>
      <c r="BU16" s="432"/>
      <c r="BV16" s="430">
        <v>9453728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20176</v>
      </c>
      <c r="AD17" s="407"/>
      <c r="AE17" s="407"/>
      <c r="AF17" s="407"/>
      <c r="AG17" s="408"/>
      <c r="AH17" s="406">
        <v>20673</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9543342</v>
      </c>
      <c r="BO17" s="431"/>
      <c r="BP17" s="431"/>
      <c r="BQ17" s="431"/>
      <c r="BR17" s="431"/>
      <c r="BS17" s="431"/>
      <c r="BT17" s="431"/>
      <c r="BU17" s="432"/>
      <c r="BV17" s="430">
        <v>9285321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27.28</v>
      </c>
      <c r="M18" s="495"/>
      <c r="N18" s="495"/>
      <c r="O18" s="495"/>
      <c r="P18" s="495"/>
      <c r="Q18" s="495"/>
      <c r="R18" s="496"/>
      <c r="S18" s="496"/>
      <c r="T18" s="496"/>
      <c r="U18" s="496"/>
      <c r="V18" s="497"/>
      <c r="W18" s="511"/>
      <c r="X18" s="512"/>
      <c r="Y18" s="512"/>
      <c r="Z18" s="512"/>
      <c r="AA18" s="512"/>
      <c r="AB18" s="522"/>
      <c r="AC18" s="394">
        <v>73.400000000000006</v>
      </c>
      <c r="AD18" s="395"/>
      <c r="AE18" s="395"/>
      <c r="AF18" s="395"/>
      <c r="AG18" s="498"/>
      <c r="AH18" s="394">
        <v>73.8</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11442699</v>
      </c>
      <c r="BO18" s="431"/>
      <c r="BP18" s="431"/>
      <c r="BQ18" s="431"/>
      <c r="BR18" s="431"/>
      <c r="BS18" s="431"/>
      <c r="BT18" s="431"/>
      <c r="BU18" s="432"/>
      <c r="BV18" s="430">
        <v>11419987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2254</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15679291</v>
      </c>
      <c r="BO19" s="431"/>
      <c r="BP19" s="431"/>
      <c r="BQ19" s="431"/>
      <c r="BR19" s="431"/>
      <c r="BS19" s="431"/>
      <c r="BT19" s="431"/>
      <c r="BU19" s="432"/>
      <c r="BV19" s="430">
        <v>14572787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25474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14530438</v>
      </c>
      <c r="BO23" s="431"/>
      <c r="BP23" s="431"/>
      <c r="BQ23" s="431"/>
      <c r="BR23" s="431"/>
      <c r="BS23" s="431"/>
      <c r="BT23" s="431"/>
      <c r="BU23" s="432"/>
      <c r="BV23" s="430">
        <v>14593063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8450</v>
      </c>
      <c r="R24" s="407"/>
      <c r="S24" s="407"/>
      <c r="T24" s="407"/>
      <c r="U24" s="407"/>
      <c r="V24" s="408"/>
      <c r="W24" s="472"/>
      <c r="X24" s="463"/>
      <c r="Y24" s="464"/>
      <c r="Z24" s="403" t="s">
        <v>170</v>
      </c>
      <c r="AA24" s="404"/>
      <c r="AB24" s="404"/>
      <c r="AC24" s="404"/>
      <c r="AD24" s="404"/>
      <c r="AE24" s="404"/>
      <c r="AF24" s="404"/>
      <c r="AG24" s="405"/>
      <c r="AH24" s="406">
        <v>438</v>
      </c>
      <c r="AI24" s="407"/>
      <c r="AJ24" s="407"/>
      <c r="AK24" s="407"/>
      <c r="AL24" s="408"/>
      <c r="AM24" s="406">
        <v>1275018</v>
      </c>
      <c r="AN24" s="407"/>
      <c r="AO24" s="407"/>
      <c r="AP24" s="407"/>
      <c r="AQ24" s="407"/>
      <c r="AR24" s="408"/>
      <c r="AS24" s="406">
        <v>2911</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13436334</v>
      </c>
      <c r="BO24" s="431"/>
      <c r="BP24" s="431"/>
      <c r="BQ24" s="431"/>
      <c r="BR24" s="431"/>
      <c r="BS24" s="431"/>
      <c r="BT24" s="431"/>
      <c r="BU24" s="432"/>
      <c r="BV24" s="430">
        <v>13463028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7120</v>
      </c>
      <c r="R25" s="407"/>
      <c r="S25" s="407"/>
      <c r="T25" s="407"/>
      <c r="U25" s="407"/>
      <c r="V25" s="408"/>
      <c r="W25" s="472"/>
      <c r="X25" s="463"/>
      <c r="Y25" s="464"/>
      <c r="Z25" s="403" t="s">
        <v>173</v>
      </c>
      <c r="AA25" s="404"/>
      <c r="AB25" s="404"/>
      <c r="AC25" s="404"/>
      <c r="AD25" s="404"/>
      <c r="AE25" s="404"/>
      <c r="AF25" s="404"/>
      <c r="AG25" s="405"/>
      <c r="AH25" s="406">
        <v>90</v>
      </c>
      <c r="AI25" s="407"/>
      <c r="AJ25" s="407"/>
      <c r="AK25" s="407"/>
      <c r="AL25" s="408"/>
      <c r="AM25" s="406">
        <v>257940</v>
      </c>
      <c r="AN25" s="407"/>
      <c r="AO25" s="407"/>
      <c r="AP25" s="407"/>
      <c r="AQ25" s="407"/>
      <c r="AR25" s="408"/>
      <c r="AS25" s="406">
        <v>2866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2285610</v>
      </c>
      <c r="BO25" s="426"/>
      <c r="BP25" s="426"/>
      <c r="BQ25" s="426"/>
      <c r="BR25" s="426"/>
      <c r="BS25" s="426"/>
      <c r="BT25" s="426"/>
      <c r="BU25" s="427"/>
      <c r="BV25" s="425">
        <v>2841788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6650</v>
      </c>
      <c r="R26" s="407"/>
      <c r="S26" s="407"/>
      <c r="T26" s="407"/>
      <c r="U26" s="407"/>
      <c r="V26" s="408"/>
      <c r="W26" s="472"/>
      <c r="X26" s="463"/>
      <c r="Y26" s="464"/>
      <c r="Z26" s="403" t="s">
        <v>176</v>
      </c>
      <c r="AA26" s="485"/>
      <c r="AB26" s="485"/>
      <c r="AC26" s="485"/>
      <c r="AD26" s="485"/>
      <c r="AE26" s="485"/>
      <c r="AF26" s="485"/>
      <c r="AG26" s="486"/>
      <c r="AH26" s="406">
        <v>1</v>
      </c>
      <c r="AI26" s="407"/>
      <c r="AJ26" s="407"/>
      <c r="AK26" s="407"/>
      <c r="AL26" s="408"/>
      <c r="AM26" s="406" t="s">
        <v>177</v>
      </c>
      <c r="AN26" s="407"/>
      <c r="AO26" s="407"/>
      <c r="AP26" s="407"/>
      <c r="AQ26" s="407"/>
      <c r="AR26" s="408"/>
      <c r="AS26" s="406" t="s">
        <v>178</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t="s">
        <v>128</v>
      </c>
      <c r="BO26" s="431"/>
      <c r="BP26" s="431"/>
      <c r="BQ26" s="431"/>
      <c r="BR26" s="431"/>
      <c r="BS26" s="431"/>
      <c r="BT26" s="431"/>
      <c r="BU26" s="432"/>
      <c r="BV26" s="430" t="s">
        <v>137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4200</v>
      </c>
      <c r="R27" s="407"/>
      <c r="S27" s="407"/>
      <c r="T27" s="407"/>
      <c r="U27" s="407"/>
      <c r="V27" s="408"/>
      <c r="W27" s="472"/>
      <c r="X27" s="463"/>
      <c r="Y27" s="464"/>
      <c r="Z27" s="403" t="s">
        <v>181</v>
      </c>
      <c r="AA27" s="404"/>
      <c r="AB27" s="404"/>
      <c r="AC27" s="404"/>
      <c r="AD27" s="404"/>
      <c r="AE27" s="404"/>
      <c r="AF27" s="404"/>
      <c r="AG27" s="405"/>
      <c r="AH27" s="406">
        <v>4</v>
      </c>
      <c r="AI27" s="407"/>
      <c r="AJ27" s="407"/>
      <c r="AK27" s="407"/>
      <c r="AL27" s="408"/>
      <c r="AM27" s="406">
        <v>14676</v>
      </c>
      <c r="AN27" s="407"/>
      <c r="AO27" s="407"/>
      <c r="AP27" s="407"/>
      <c r="AQ27" s="407"/>
      <c r="AR27" s="408"/>
      <c r="AS27" s="406">
        <v>3669</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128</v>
      </c>
      <c r="BO27" s="434"/>
      <c r="BP27" s="434"/>
      <c r="BQ27" s="434"/>
      <c r="BR27" s="434"/>
      <c r="BS27" s="434"/>
      <c r="BT27" s="434"/>
      <c r="BU27" s="435"/>
      <c r="BV27" s="433" t="s">
        <v>128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3650</v>
      </c>
      <c r="R28" s="407"/>
      <c r="S28" s="407"/>
      <c r="T28" s="407"/>
      <c r="U28" s="407"/>
      <c r="V28" s="408"/>
      <c r="W28" s="472"/>
      <c r="X28" s="463"/>
      <c r="Y28" s="464"/>
      <c r="Z28" s="403" t="s">
        <v>184</v>
      </c>
      <c r="AA28" s="404"/>
      <c r="AB28" s="404"/>
      <c r="AC28" s="404"/>
      <c r="AD28" s="404"/>
      <c r="AE28" s="404"/>
      <c r="AF28" s="404"/>
      <c r="AG28" s="405"/>
      <c r="AH28" s="406" t="s">
        <v>185</v>
      </c>
      <c r="AI28" s="407"/>
      <c r="AJ28" s="407"/>
      <c r="AK28" s="407"/>
      <c r="AL28" s="408"/>
      <c r="AM28" s="406" t="s">
        <v>128</v>
      </c>
      <c r="AN28" s="407"/>
      <c r="AO28" s="407"/>
      <c r="AP28" s="407"/>
      <c r="AQ28" s="407"/>
      <c r="AR28" s="408"/>
      <c r="AS28" s="406" t="s">
        <v>128</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1627400</v>
      </c>
      <c r="BO28" s="426"/>
      <c r="BP28" s="426"/>
      <c r="BQ28" s="426"/>
      <c r="BR28" s="426"/>
      <c r="BS28" s="426"/>
      <c r="BT28" s="426"/>
      <c r="BU28" s="427"/>
      <c r="BV28" s="425">
        <v>1644628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18</v>
      </c>
      <c r="M29" s="407"/>
      <c r="N29" s="407"/>
      <c r="O29" s="407"/>
      <c r="P29" s="408"/>
      <c r="Q29" s="406">
        <v>3450</v>
      </c>
      <c r="R29" s="407"/>
      <c r="S29" s="407"/>
      <c r="T29" s="407"/>
      <c r="U29" s="407"/>
      <c r="V29" s="408"/>
      <c r="W29" s="473"/>
      <c r="X29" s="474"/>
      <c r="Y29" s="475"/>
      <c r="Z29" s="403" t="s">
        <v>188</v>
      </c>
      <c r="AA29" s="404"/>
      <c r="AB29" s="404"/>
      <c r="AC29" s="404"/>
      <c r="AD29" s="404"/>
      <c r="AE29" s="404"/>
      <c r="AF29" s="404"/>
      <c r="AG29" s="405"/>
      <c r="AH29" s="406">
        <v>442</v>
      </c>
      <c r="AI29" s="407"/>
      <c r="AJ29" s="407"/>
      <c r="AK29" s="407"/>
      <c r="AL29" s="408"/>
      <c r="AM29" s="406">
        <v>1289694</v>
      </c>
      <c r="AN29" s="407"/>
      <c r="AO29" s="407"/>
      <c r="AP29" s="407"/>
      <c r="AQ29" s="407"/>
      <c r="AR29" s="408"/>
      <c r="AS29" s="406">
        <v>2918</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3089</v>
      </c>
      <c r="BO29" s="431"/>
      <c r="BP29" s="431"/>
      <c r="BQ29" s="431"/>
      <c r="BR29" s="431"/>
      <c r="BS29" s="431"/>
      <c r="BT29" s="431"/>
      <c r="BU29" s="432"/>
      <c r="BV29" s="430">
        <v>3088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886263</v>
      </c>
      <c r="BO30" s="434"/>
      <c r="BP30" s="434"/>
      <c r="BQ30" s="434"/>
      <c r="BR30" s="434"/>
      <c r="BS30" s="434"/>
      <c r="BT30" s="434"/>
      <c r="BU30" s="435"/>
      <c r="BV30" s="433">
        <v>471085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199</v>
      </c>
      <c r="X33" s="392"/>
      <c r="Y33" s="392"/>
      <c r="Z33" s="392"/>
      <c r="AA33" s="392"/>
      <c r="AB33" s="392"/>
      <c r="AC33" s="392"/>
      <c r="AD33" s="392"/>
      <c r="AE33" s="392"/>
      <c r="AF33" s="392"/>
      <c r="AG33" s="392"/>
      <c r="AH33" s="392"/>
      <c r="AI33" s="392"/>
      <c r="AJ33" s="392"/>
      <c r="AK33" s="392"/>
      <c r="AL33" s="216"/>
      <c r="AM33" s="393" t="s">
        <v>197</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197</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蓮田都市計画事業黒浜土地区画整理事業特別会計</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蓮田白岡衛生組合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蓮田市土地開発公社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蓮田都市計画事業蓮田駅西口第一種市街地再開発事業特別会計</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埼葛斎場組合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埼玉県後期高齢者医療広域連合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埼玉県後期高齢者医療広域連合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埼玉県市町村総合事務組合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埼玉県市町村総合事務組合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彩の国さいたま人づくり広域連合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sljpYCOkNIqQ9SHw4RBc9yFVSLQBSXCaNhEYbFI7IXph5upfu9BIlOdd+tJzRS4KNSwTN+eNi+TpqIALOpHYYQ==" saltValue="Lxs6WDdsMlFcMLLKdWRfK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8184626</v>
      </c>
      <c r="S5" s="698"/>
      <c r="T5" s="698"/>
      <c r="U5" s="698"/>
      <c r="V5" s="698"/>
      <c r="W5" s="698"/>
      <c r="X5" s="698"/>
      <c r="Y5" s="741"/>
      <c r="Z5" s="759">
        <v>29.3</v>
      </c>
      <c r="AA5" s="759"/>
      <c r="AB5" s="759"/>
      <c r="AC5" s="759"/>
      <c r="AD5" s="760">
        <v>8000367</v>
      </c>
      <c r="AE5" s="760"/>
      <c r="AF5" s="760"/>
      <c r="AG5" s="760"/>
      <c r="AH5" s="760"/>
      <c r="AI5" s="760"/>
      <c r="AJ5" s="760"/>
      <c r="AK5" s="760"/>
      <c r="AL5" s="742">
        <v>66.099999999999994</v>
      </c>
      <c r="AM5" s="713"/>
      <c r="AN5" s="713"/>
      <c r="AO5" s="743"/>
      <c r="AP5" s="708" t="s">
        <v>227</v>
      </c>
      <c r="AQ5" s="709"/>
      <c r="AR5" s="709"/>
      <c r="AS5" s="709"/>
      <c r="AT5" s="709"/>
      <c r="AU5" s="709"/>
      <c r="AV5" s="709"/>
      <c r="AW5" s="709"/>
      <c r="AX5" s="709"/>
      <c r="AY5" s="709"/>
      <c r="AZ5" s="709"/>
      <c r="BA5" s="709"/>
      <c r="BB5" s="709"/>
      <c r="BC5" s="709"/>
      <c r="BD5" s="709"/>
      <c r="BE5" s="709"/>
      <c r="BF5" s="710"/>
      <c r="BG5" s="642">
        <v>8000367</v>
      </c>
      <c r="BH5" s="643"/>
      <c r="BI5" s="643"/>
      <c r="BJ5" s="643"/>
      <c r="BK5" s="643"/>
      <c r="BL5" s="643"/>
      <c r="BM5" s="643"/>
      <c r="BN5" s="644"/>
      <c r="BO5" s="675">
        <v>97.7</v>
      </c>
      <c r="BP5" s="675"/>
      <c r="BQ5" s="675"/>
      <c r="BR5" s="675"/>
      <c r="BS5" s="676">
        <v>56478</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154434</v>
      </c>
      <c r="S6" s="643"/>
      <c r="T6" s="643"/>
      <c r="U6" s="643"/>
      <c r="V6" s="643"/>
      <c r="W6" s="643"/>
      <c r="X6" s="643"/>
      <c r="Y6" s="644"/>
      <c r="Z6" s="675">
        <v>0.6</v>
      </c>
      <c r="AA6" s="675"/>
      <c r="AB6" s="675"/>
      <c r="AC6" s="675"/>
      <c r="AD6" s="676">
        <v>154434</v>
      </c>
      <c r="AE6" s="676"/>
      <c r="AF6" s="676"/>
      <c r="AG6" s="676"/>
      <c r="AH6" s="676"/>
      <c r="AI6" s="676"/>
      <c r="AJ6" s="676"/>
      <c r="AK6" s="676"/>
      <c r="AL6" s="645">
        <v>1.3</v>
      </c>
      <c r="AM6" s="646"/>
      <c r="AN6" s="646"/>
      <c r="AO6" s="677"/>
      <c r="AP6" s="639" t="s">
        <v>232</v>
      </c>
      <c r="AQ6" s="640"/>
      <c r="AR6" s="640"/>
      <c r="AS6" s="640"/>
      <c r="AT6" s="640"/>
      <c r="AU6" s="640"/>
      <c r="AV6" s="640"/>
      <c r="AW6" s="640"/>
      <c r="AX6" s="640"/>
      <c r="AY6" s="640"/>
      <c r="AZ6" s="640"/>
      <c r="BA6" s="640"/>
      <c r="BB6" s="640"/>
      <c r="BC6" s="640"/>
      <c r="BD6" s="640"/>
      <c r="BE6" s="640"/>
      <c r="BF6" s="641"/>
      <c r="BG6" s="642">
        <v>8000367</v>
      </c>
      <c r="BH6" s="643"/>
      <c r="BI6" s="643"/>
      <c r="BJ6" s="643"/>
      <c r="BK6" s="643"/>
      <c r="BL6" s="643"/>
      <c r="BM6" s="643"/>
      <c r="BN6" s="644"/>
      <c r="BO6" s="675">
        <v>97.7</v>
      </c>
      <c r="BP6" s="675"/>
      <c r="BQ6" s="675"/>
      <c r="BR6" s="675"/>
      <c r="BS6" s="676">
        <v>56478</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201903</v>
      </c>
      <c r="CS6" s="643"/>
      <c r="CT6" s="643"/>
      <c r="CU6" s="643"/>
      <c r="CV6" s="643"/>
      <c r="CW6" s="643"/>
      <c r="CX6" s="643"/>
      <c r="CY6" s="644"/>
      <c r="CZ6" s="742">
        <v>0.8</v>
      </c>
      <c r="DA6" s="713"/>
      <c r="DB6" s="713"/>
      <c r="DC6" s="745"/>
      <c r="DD6" s="648">
        <v>45</v>
      </c>
      <c r="DE6" s="643"/>
      <c r="DF6" s="643"/>
      <c r="DG6" s="643"/>
      <c r="DH6" s="643"/>
      <c r="DI6" s="643"/>
      <c r="DJ6" s="643"/>
      <c r="DK6" s="643"/>
      <c r="DL6" s="643"/>
      <c r="DM6" s="643"/>
      <c r="DN6" s="643"/>
      <c r="DO6" s="643"/>
      <c r="DP6" s="644"/>
      <c r="DQ6" s="648">
        <v>201903</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7045</v>
      </c>
      <c r="S7" s="643"/>
      <c r="T7" s="643"/>
      <c r="U7" s="643"/>
      <c r="V7" s="643"/>
      <c r="W7" s="643"/>
      <c r="X7" s="643"/>
      <c r="Y7" s="644"/>
      <c r="Z7" s="675">
        <v>0</v>
      </c>
      <c r="AA7" s="675"/>
      <c r="AB7" s="675"/>
      <c r="AC7" s="675"/>
      <c r="AD7" s="676">
        <v>7045</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4096611</v>
      </c>
      <c r="BH7" s="643"/>
      <c r="BI7" s="643"/>
      <c r="BJ7" s="643"/>
      <c r="BK7" s="643"/>
      <c r="BL7" s="643"/>
      <c r="BM7" s="643"/>
      <c r="BN7" s="644"/>
      <c r="BO7" s="675">
        <v>50.1</v>
      </c>
      <c r="BP7" s="675"/>
      <c r="BQ7" s="675"/>
      <c r="BR7" s="675"/>
      <c r="BS7" s="676">
        <v>56478</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9507382</v>
      </c>
      <c r="CS7" s="643"/>
      <c r="CT7" s="643"/>
      <c r="CU7" s="643"/>
      <c r="CV7" s="643"/>
      <c r="CW7" s="643"/>
      <c r="CX7" s="643"/>
      <c r="CY7" s="644"/>
      <c r="CZ7" s="675">
        <v>35.9</v>
      </c>
      <c r="DA7" s="675"/>
      <c r="DB7" s="675"/>
      <c r="DC7" s="675"/>
      <c r="DD7" s="648">
        <v>62677</v>
      </c>
      <c r="DE7" s="643"/>
      <c r="DF7" s="643"/>
      <c r="DG7" s="643"/>
      <c r="DH7" s="643"/>
      <c r="DI7" s="643"/>
      <c r="DJ7" s="643"/>
      <c r="DK7" s="643"/>
      <c r="DL7" s="643"/>
      <c r="DM7" s="643"/>
      <c r="DN7" s="643"/>
      <c r="DO7" s="643"/>
      <c r="DP7" s="644"/>
      <c r="DQ7" s="648">
        <v>3079254</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37157</v>
      </c>
      <c r="S8" s="643"/>
      <c r="T8" s="643"/>
      <c r="U8" s="643"/>
      <c r="V8" s="643"/>
      <c r="W8" s="643"/>
      <c r="X8" s="643"/>
      <c r="Y8" s="644"/>
      <c r="Z8" s="675">
        <v>0.1</v>
      </c>
      <c r="AA8" s="675"/>
      <c r="AB8" s="675"/>
      <c r="AC8" s="675"/>
      <c r="AD8" s="676">
        <v>37157</v>
      </c>
      <c r="AE8" s="676"/>
      <c r="AF8" s="676"/>
      <c r="AG8" s="676"/>
      <c r="AH8" s="676"/>
      <c r="AI8" s="676"/>
      <c r="AJ8" s="676"/>
      <c r="AK8" s="676"/>
      <c r="AL8" s="645">
        <v>0.3</v>
      </c>
      <c r="AM8" s="646"/>
      <c r="AN8" s="646"/>
      <c r="AO8" s="677"/>
      <c r="AP8" s="639" t="s">
        <v>238</v>
      </c>
      <c r="AQ8" s="640"/>
      <c r="AR8" s="640"/>
      <c r="AS8" s="640"/>
      <c r="AT8" s="640"/>
      <c r="AU8" s="640"/>
      <c r="AV8" s="640"/>
      <c r="AW8" s="640"/>
      <c r="AX8" s="640"/>
      <c r="AY8" s="640"/>
      <c r="AZ8" s="640"/>
      <c r="BA8" s="640"/>
      <c r="BB8" s="640"/>
      <c r="BC8" s="640"/>
      <c r="BD8" s="640"/>
      <c r="BE8" s="640"/>
      <c r="BF8" s="641"/>
      <c r="BG8" s="642">
        <v>113997</v>
      </c>
      <c r="BH8" s="643"/>
      <c r="BI8" s="643"/>
      <c r="BJ8" s="643"/>
      <c r="BK8" s="643"/>
      <c r="BL8" s="643"/>
      <c r="BM8" s="643"/>
      <c r="BN8" s="644"/>
      <c r="BO8" s="675">
        <v>1.4</v>
      </c>
      <c r="BP8" s="675"/>
      <c r="BQ8" s="675"/>
      <c r="BR8" s="675"/>
      <c r="BS8" s="648" t="s">
        <v>128</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7959843</v>
      </c>
      <c r="CS8" s="643"/>
      <c r="CT8" s="643"/>
      <c r="CU8" s="643"/>
      <c r="CV8" s="643"/>
      <c r="CW8" s="643"/>
      <c r="CX8" s="643"/>
      <c r="CY8" s="644"/>
      <c r="CZ8" s="675">
        <v>30.1</v>
      </c>
      <c r="DA8" s="675"/>
      <c r="DB8" s="675"/>
      <c r="DC8" s="675"/>
      <c r="DD8" s="648">
        <v>21307</v>
      </c>
      <c r="DE8" s="643"/>
      <c r="DF8" s="643"/>
      <c r="DG8" s="643"/>
      <c r="DH8" s="643"/>
      <c r="DI8" s="643"/>
      <c r="DJ8" s="643"/>
      <c r="DK8" s="643"/>
      <c r="DL8" s="643"/>
      <c r="DM8" s="643"/>
      <c r="DN8" s="643"/>
      <c r="DO8" s="643"/>
      <c r="DP8" s="644"/>
      <c r="DQ8" s="648">
        <v>4128192</v>
      </c>
      <c r="DR8" s="643"/>
      <c r="DS8" s="643"/>
      <c r="DT8" s="643"/>
      <c r="DU8" s="643"/>
      <c r="DV8" s="643"/>
      <c r="DW8" s="643"/>
      <c r="DX8" s="643"/>
      <c r="DY8" s="643"/>
      <c r="DZ8" s="643"/>
      <c r="EA8" s="643"/>
      <c r="EB8" s="643"/>
      <c r="EC8" s="688"/>
    </row>
    <row r="9" spans="2:143" ht="11.25" customHeight="1" x14ac:dyDescent="0.15">
      <c r="B9" s="639" t="s">
        <v>240</v>
      </c>
      <c r="C9" s="640"/>
      <c r="D9" s="640"/>
      <c r="E9" s="640"/>
      <c r="F9" s="640"/>
      <c r="G9" s="640"/>
      <c r="H9" s="640"/>
      <c r="I9" s="640"/>
      <c r="J9" s="640"/>
      <c r="K9" s="640"/>
      <c r="L9" s="640"/>
      <c r="M9" s="640"/>
      <c r="N9" s="640"/>
      <c r="O9" s="640"/>
      <c r="P9" s="640"/>
      <c r="Q9" s="641"/>
      <c r="R9" s="642">
        <v>44323</v>
      </c>
      <c r="S9" s="643"/>
      <c r="T9" s="643"/>
      <c r="U9" s="643"/>
      <c r="V9" s="643"/>
      <c r="W9" s="643"/>
      <c r="X9" s="643"/>
      <c r="Y9" s="644"/>
      <c r="Z9" s="675">
        <v>0.2</v>
      </c>
      <c r="AA9" s="675"/>
      <c r="AB9" s="675"/>
      <c r="AC9" s="675"/>
      <c r="AD9" s="676">
        <v>44323</v>
      </c>
      <c r="AE9" s="676"/>
      <c r="AF9" s="676"/>
      <c r="AG9" s="676"/>
      <c r="AH9" s="676"/>
      <c r="AI9" s="676"/>
      <c r="AJ9" s="676"/>
      <c r="AK9" s="676"/>
      <c r="AL9" s="645">
        <v>0.4</v>
      </c>
      <c r="AM9" s="646"/>
      <c r="AN9" s="646"/>
      <c r="AO9" s="677"/>
      <c r="AP9" s="639" t="s">
        <v>241</v>
      </c>
      <c r="AQ9" s="640"/>
      <c r="AR9" s="640"/>
      <c r="AS9" s="640"/>
      <c r="AT9" s="640"/>
      <c r="AU9" s="640"/>
      <c r="AV9" s="640"/>
      <c r="AW9" s="640"/>
      <c r="AX9" s="640"/>
      <c r="AY9" s="640"/>
      <c r="AZ9" s="640"/>
      <c r="BA9" s="640"/>
      <c r="BB9" s="640"/>
      <c r="BC9" s="640"/>
      <c r="BD9" s="640"/>
      <c r="BE9" s="640"/>
      <c r="BF9" s="641"/>
      <c r="BG9" s="642">
        <v>3566431</v>
      </c>
      <c r="BH9" s="643"/>
      <c r="BI9" s="643"/>
      <c r="BJ9" s="643"/>
      <c r="BK9" s="643"/>
      <c r="BL9" s="643"/>
      <c r="BM9" s="643"/>
      <c r="BN9" s="644"/>
      <c r="BO9" s="675">
        <v>43.6</v>
      </c>
      <c r="BP9" s="675"/>
      <c r="BQ9" s="675"/>
      <c r="BR9" s="675"/>
      <c r="BS9" s="648" t="s">
        <v>128</v>
      </c>
      <c r="BT9" s="643"/>
      <c r="BU9" s="643"/>
      <c r="BV9" s="643"/>
      <c r="BW9" s="643"/>
      <c r="BX9" s="643"/>
      <c r="BY9" s="643"/>
      <c r="BZ9" s="643"/>
      <c r="CA9" s="643"/>
      <c r="CB9" s="688"/>
      <c r="CD9" s="689" t="s">
        <v>242</v>
      </c>
      <c r="CE9" s="686"/>
      <c r="CF9" s="686"/>
      <c r="CG9" s="686"/>
      <c r="CH9" s="686"/>
      <c r="CI9" s="686"/>
      <c r="CJ9" s="686"/>
      <c r="CK9" s="686"/>
      <c r="CL9" s="686"/>
      <c r="CM9" s="686"/>
      <c r="CN9" s="686"/>
      <c r="CO9" s="686"/>
      <c r="CP9" s="686"/>
      <c r="CQ9" s="687"/>
      <c r="CR9" s="642">
        <v>1353447</v>
      </c>
      <c r="CS9" s="643"/>
      <c r="CT9" s="643"/>
      <c r="CU9" s="643"/>
      <c r="CV9" s="643"/>
      <c r="CW9" s="643"/>
      <c r="CX9" s="643"/>
      <c r="CY9" s="644"/>
      <c r="CZ9" s="675">
        <v>5.0999999999999996</v>
      </c>
      <c r="DA9" s="675"/>
      <c r="DB9" s="675"/>
      <c r="DC9" s="675"/>
      <c r="DD9" s="648">
        <v>50233</v>
      </c>
      <c r="DE9" s="643"/>
      <c r="DF9" s="643"/>
      <c r="DG9" s="643"/>
      <c r="DH9" s="643"/>
      <c r="DI9" s="643"/>
      <c r="DJ9" s="643"/>
      <c r="DK9" s="643"/>
      <c r="DL9" s="643"/>
      <c r="DM9" s="643"/>
      <c r="DN9" s="643"/>
      <c r="DO9" s="643"/>
      <c r="DP9" s="644"/>
      <c r="DQ9" s="648">
        <v>1125696</v>
      </c>
      <c r="DR9" s="643"/>
      <c r="DS9" s="643"/>
      <c r="DT9" s="643"/>
      <c r="DU9" s="643"/>
      <c r="DV9" s="643"/>
      <c r="DW9" s="643"/>
      <c r="DX9" s="643"/>
      <c r="DY9" s="643"/>
      <c r="DZ9" s="643"/>
      <c r="EA9" s="643"/>
      <c r="EB9" s="643"/>
      <c r="EC9" s="688"/>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137</v>
      </c>
      <c r="AA10" s="675"/>
      <c r="AB10" s="675"/>
      <c r="AC10" s="675"/>
      <c r="AD10" s="676" t="s">
        <v>128</v>
      </c>
      <c r="AE10" s="676"/>
      <c r="AF10" s="676"/>
      <c r="AG10" s="676"/>
      <c r="AH10" s="676"/>
      <c r="AI10" s="676"/>
      <c r="AJ10" s="676"/>
      <c r="AK10" s="676"/>
      <c r="AL10" s="645" t="s">
        <v>244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144684</v>
      </c>
      <c r="BH10" s="643"/>
      <c r="BI10" s="643"/>
      <c r="BJ10" s="643"/>
      <c r="BK10" s="643"/>
      <c r="BL10" s="643"/>
      <c r="BM10" s="643"/>
      <c r="BN10" s="644"/>
      <c r="BO10" s="675">
        <v>1.8</v>
      </c>
      <c r="BP10" s="675"/>
      <c r="BQ10" s="675"/>
      <c r="BR10" s="675"/>
      <c r="BS10" s="648" t="s">
        <v>244</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39008</v>
      </c>
      <c r="CS10" s="643"/>
      <c r="CT10" s="643"/>
      <c r="CU10" s="643"/>
      <c r="CV10" s="643"/>
      <c r="CW10" s="643"/>
      <c r="CX10" s="643"/>
      <c r="CY10" s="644"/>
      <c r="CZ10" s="675">
        <v>0.1</v>
      </c>
      <c r="DA10" s="675"/>
      <c r="DB10" s="675"/>
      <c r="DC10" s="675"/>
      <c r="DD10" s="648">
        <v>18898</v>
      </c>
      <c r="DE10" s="643"/>
      <c r="DF10" s="643"/>
      <c r="DG10" s="643"/>
      <c r="DH10" s="643"/>
      <c r="DI10" s="643"/>
      <c r="DJ10" s="643"/>
      <c r="DK10" s="643"/>
      <c r="DL10" s="643"/>
      <c r="DM10" s="643"/>
      <c r="DN10" s="643"/>
      <c r="DO10" s="643"/>
      <c r="DP10" s="644"/>
      <c r="DQ10" s="648">
        <v>30051</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1201854</v>
      </c>
      <c r="S11" s="643"/>
      <c r="T11" s="643"/>
      <c r="U11" s="643"/>
      <c r="V11" s="643"/>
      <c r="W11" s="643"/>
      <c r="X11" s="643"/>
      <c r="Y11" s="644"/>
      <c r="Z11" s="645">
        <v>4.3</v>
      </c>
      <c r="AA11" s="646"/>
      <c r="AB11" s="646"/>
      <c r="AC11" s="647"/>
      <c r="AD11" s="648">
        <v>1201854</v>
      </c>
      <c r="AE11" s="643"/>
      <c r="AF11" s="643"/>
      <c r="AG11" s="643"/>
      <c r="AH11" s="643"/>
      <c r="AI11" s="643"/>
      <c r="AJ11" s="643"/>
      <c r="AK11" s="644"/>
      <c r="AL11" s="645">
        <v>9.9</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271499</v>
      </c>
      <c r="BH11" s="643"/>
      <c r="BI11" s="643"/>
      <c r="BJ11" s="643"/>
      <c r="BK11" s="643"/>
      <c r="BL11" s="643"/>
      <c r="BM11" s="643"/>
      <c r="BN11" s="644"/>
      <c r="BO11" s="675">
        <v>3.3</v>
      </c>
      <c r="BP11" s="675"/>
      <c r="BQ11" s="675"/>
      <c r="BR11" s="675"/>
      <c r="BS11" s="648">
        <v>56478</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157309</v>
      </c>
      <c r="CS11" s="643"/>
      <c r="CT11" s="643"/>
      <c r="CU11" s="643"/>
      <c r="CV11" s="643"/>
      <c r="CW11" s="643"/>
      <c r="CX11" s="643"/>
      <c r="CY11" s="644"/>
      <c r="CZ11" s="675">
        <v>0.6</v>
      </c>
      <c r="DA11" s="675"/>
      <c r="DB11" s="675"/>
      <c r="DC11" s="675"/>
      <c r="DD11" s="648">
        <v>38997</v>
      </c>
      <c r="DE11" s="643"/>
      <c r="DF11" s="643"/>
      <c r="DG11" s="643"/>
      <c r="DH11" s="643"/>
      <c r="DI11" s="643"/>
      <c r="DJ11" s="643"/>
      <c r="DK11" s="643"/>
      <c r="DL11" s="643"/>
      <c r="DM11" s="643"/>
      <c r="DN11" s="643"/>
      <c r="DO11" s="643"/>
      <c r="DP11" s="644"/>
      <c r="DQ11" s="648">
        <v>129424</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128</v>
      </c>
      <c r="AA12" s="675"/>
      <c r="AB12" s="675"/>
      <c r="AC12" s="675"/>
      <c r="AD12" s="676" t="s">
        <v>128</v>
      </c>
      <c r="AE12" s="676"/>
      <c r="AF12" s="676"/>
      <c r="AG12" s="676"/>
      <c r="AH12" s="676"/>
      <c r="AI12" s="676"/>
      <c r="AJ12" s="676"/>
      <c r="AK12" s="676"/>
      <c r="AL12" s="645" t="s">
        <v>128</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3429006</v>
      </c>
      <c r="BH12" s="643"/>
      <c r="BI12" s="643"/>
      <c r="BJ12" s="643"/>
      <c r="BK12" s="643"/>
      <c r="BL12" s="643"/>
      <c r="BM12" s="643"/>
      <c r="BN12" s="644"/>
      <c r="BO12" s="675">
        <v>41.9</v>
      </c>
      <c r="BP12" s="675"/>
      <c r="BQ12" s="675"/>
      <c r="BR12" s="675"/>
      <c r="BS12" s="648" t="s">
        <v>128</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199820</v>
      </c>
      <c r="CS12" s="643"/>
      <c r="CT12" s="643"/>
      <c r="CU12" s="643"/>
      <c r="CV12" s="643"/>
      <c r="CW12" s="643"/>
      <c r="CX12" s="643"/>
      <c r="CY12" s="644"/>
      <c r="CZ12" s="675">
        <v>0.8</v>
      </c>
      <c r="DA12" s="675"/>
      <c r="DB12" s="675"/>
      <c r="DC12" s="675"/>
      <c r="DD12" s="648" t="s">
        <v>244</v>
      </c>
      <c r="DE12" s="643"/>
      <c r="DF12" s="643"/>
      <c r="DG12" s="643"/>
      <c r="DH12" s="643"/>
      <c r="DI12" s="643"/>
      <c r="DJ12" s="643"/>
      <c r="DK12" s="643"/>
      <c r="DL12" s="643"/>
      <c r="DM12" s="643"/>
      <c r="DN12" s="643"/>
      <c r="DO12" s="643"/>
      <c r="DP12" s="644"/>
      <c r="DQ12" s="648">
        <v>64899</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128</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244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3427658</v>
      </c>
      <c r="BH13" s="643"/>
      <c r="BI13" s="643"/>
      <c r="BJ13" s="643"/>
      <c r="BK13" s="643"/>
      <c r="BL13" s="643"/>
      <c r="BM13" s="643"/>
      <c r="BN13" s="644"/>
      <c r="BO13" s="675">
        <v>41.9</v>
      </c>
      <c r="BP13" s="675"/>
      <c r="BQ13" s="675"/>
      <c r="BR13" s="675"/>
      <c r="BS13" s="648" t="s">
        <v>137</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2106360</v>
      </c>
      <c r="CS13" s="643"/>
      <c r="CT13" s="643"/>
      <c r="CU13" s="643"/>
      <c r="CV13" s="643"/>
      <c r="CW13" s="643"/>
      <c r="CX13" s="643"/>
      <c r="CY13" s="644"/>
      <c r="CZ13" s="675">
        <v>8</v>
      </c>
      <c r="DA13" s="675"/>
      <c r="DB13" s="675"/>
      <c r="DC13" s="675"/>
      <c r="DD13" s="648">
        <v>660853</v>
      </c>
      <c r="DE13" s="643"/>
      <c r="DF13" s="643"/>
      <c r="DG13" s="643"/>
      <c r="DH13" s="643"/>
      <c r="DI13" s="643"/>
      <c r="DJ13" s="643"/>
      <c r="DK13" s="643"/>
      <c r="DL13" s="643"/>
      <c r="DM13" s="643"/>
      <c r="DN13" s="643"/>
      <c r="DO13" s="643"/>
      <c r="DP13" s="644"/>
      <c r="DQ13" s="648">
        <v>1862787</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v>191</v>
      </c>
      <c r="S14" s="643"/>
      <c r="T14" s="643"/>
      <c r="U14" s="643"/>
      <c r="V14" s="643"/>
      <c r="W14" s="643"/>
      <c r="X14" s="643"/>
      <c r="Y14" s="644"/>
      <c r="Z14" s="675">
        <v>0</v>
      </c>
      <c r="AA14" s="675"/>
      <c r="AB14" s="675"/>
      <c r="AC14" s="675"/>
      <c r="AD14" s="676">
        <v>191</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121384</v>
      </c>
      <c r="BH14" s="643"/>
      <c r="BI14" s="643"/>
      <c r="BJ14" s="643"/>
      <c r="BK14" s="643"/>
      <c r="BL14" s="643"/>
      <c r="BM14" s="643"/>
      <c r="BN14" s="644"/>
      <c r="BO14" s="675">
        <v>1.5</v>
      </c>
      <c r="BP14" s="675"/>
      <c r="BQ14" s="675"/>
      <c r="BR14" s="675"/>
      <c r="BS14" s="648" t="s">
        <v>128</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951926</v>
      </c>
      <c r="CS14" s="643"/>
      <c r="CT14" s="643"/>
      <c r="CU14" s="643"/>
      <c r="CV14" s="643"/>
      <c r="CW14" s="643"/>
      <c r="CX14" s="643"/>
      <c r="CY14" s="644"/>
      <c r="CZ14" s="675">
        <v>3.6</v>
      </c>
      <c r="DA14" s="675"/>
      <c r="DB14" s="675"/>
      <c r="DC14" s="675"/>
      <c r="DD14" s="648">
        <v>112280</v>
      </c>
      <c r="DE14" s="643"/>
      <c r="DF14" s="643"/>
      <c r="DG14" s="643"/>
      <c r="DH14" s="643"/>
      <c r="DI14" s="643"/>
      <c r="DJ14" s="643"/>
      <c r="DK14" s="643"/>
      <c r="DL14" s="643"/>
      <c r="DM14" s="643"/>
      <c r="DN14" s="643"/>
      <c r="DO14" s="643"/>
      <c r="DP14" s="644"/>
      <c r="DQ14" s="648">
        <v>800738</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128</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353366</v>
      </c>
      <c r="BH15" s="643"/>
      <c r="BI15" s="643"/>
      <c r="BJ15" s="643"/>
      <c r="BK15" s="643"/>
      <c r="BL15" s="643"/>
      <c r="BM15" s="643"/>
      <c r="BN15" s="644"/>
      <c r="BO15" s="675">
        <v>4.3</v>
      </c>
      <c r="BP15" s="675"/>
      <c r="BQ15" s="675"/>
      <c r="BR15" s="675"/>
      <c r="BS15" s="648" t="s">
        <v>128</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2541732</v>
      </c>
      <c r="CS15" s="643"/>
      <c r="CT15" s="643"/>
      <c r="CU15" s="643"/>
      <c r="CV15" s="643"/>
      <c r="CW15" s="643"/>
      <c r="CX15" s="643"/>
      <c r="CY15" s="644"/>
      <c r="CZ15" s="675">
        <v>9.6</v>
      </c>
      <c r="DA15" s="675"/>
      <c r="DB15" s="675"/>
      <c r="DC15" s="675"/>
      <c r="DD15" s="648">
        <v>725388</v>
      </c>
      <c r="DE15" s="643"/>
      <c r="DF15" s="643"/>
      <c r="DG15" s="643"/>
      <c r="DH15" s="643"/>
      <c r="DI15" s="643"/>
      <c r="DJ15" s="643"/>
      <c r="DK15" s="643"/>
      <c r="DL15" s="643"/>
      <c r="DM15" s="643"/>
      <c r="DN15" s="643"/>
      <c r="DO15" s="643"/>
      <c r="DP15" s="644"/>
      <c r="DQ15" s="648">
        <v>1396508</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21406</v>
      </c>
      <c r="S16" s="643"/>
      <c r="T16" s="643"/>
      <c r="U16" s="643"/>
      <c r="V16" s="643"/>
      <c r="W16" s="643"/>
      <c r="X16" s="643"/>
      <c r="Y16" s="644"/>
      <c r="Z16" s="675">
        <v>0.1</v>
      </c>
      <c r="AA16" s="675"/>
      <c r="AB16" s="675"/>
      <c r="AC16" s="675"/>
      <c r="AD16" s="676">
        <v>21406</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128</v>
      </c>
      <c r="BH16" s="643"/>
      <c r="BI16" s="643"/>
      <c r="BJ16" s="643"/>
      <c r="BK16" s="643"/>
      <c r="BL16" s="643"/>
      <c r="BM16" s="643"/>
      <c r="BN16" s="644"/>
      <c r="BO16" s="675" t="s">
        <v>244</v>
      </c>
      <c r="BP16" s="675"/>
      <c r="BQ16" s="675"/>
      <c r="BR16" s="675"/>
      <c r="BS16" s="648" t="s">
        <v>137</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t="s">
        <v>128</v>
      </c>
      <c r="CS16" s="643"/>
      <c r="CT16" s="643"/>
      <c r="CU16" s="643"/>
      <c r="CV16" s="643"/>
      <c r="CW16" s="643"/>
      <c r="CX16" s="643"/>
      <c r="CY16" s="644"/>
      <c r="CZ16" s="675" t="s">
        <v>137</v>
      </c>
      <c r="DA16" s="675"/>
      <c r="DB16" s="675"/>
      <c r="DC16" s="675"/>
      <c r="DD16" s="648" t="s">
        <v>128</v>
      </c>
      <c r="DE16" s="643"/>
      <c r="DF16" s="643"/>
      <c r="DG16" s="643"/>
      <c r="DH16" s="643"/>
      <c r="DI16" s="643"/>
      <c r="DJ16" s="643"/>
      <c r="DK16" s="643"/>
      <c r="DL16" s="643"/>
      <c r="DM16" s="643"/>
      <c r="DN16" s="643"/>
      <c r="DO16" s="643"/>
      <c r="DP16" s="644"/>
      <c r="DQ16" s="648" t="s">
        <v>244</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35181</v>
      </c>
      <c r="S17" s="643"/>
      <c r="T17" s="643"/>
      <c r="U17" s="643"/>
      <c r="V17" s="643"/>
      <c r="W17" s="643"/>
      <c r="X17" s="643"/>
      <c r="Y17" s="644"/>
      <c r="Z17" s="675">
        <v>0.1</v>
      </c>
      <c r="AA17" s="675"/>
      <c r="AB17" s="675"/>
      <c r="AC17" s="675"/>
      <c r="AD17" s="676">
        <v>35181</v>
      </c>
      <c r="AE17" s="676"/>
      <c r="AF17" s="676"/>
      <c r="AG17" s="676"/>
      <c r="AH17" s="676"/>
      <c r="AI17" s="676"/>
      <c r="AJ17" s="676"/>
      <c r="AK17" s="676"/>
      <c r="AL17" s="645">
        <v>0.3</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244</v>
      </c>
      <c r="BP17" s="675"/>
      <c r="BQ17" s="675"/>
      <c r="BR17" s="675"/>
      <c r="BS17" s="648" t="s">
        <v>128</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1430264</v>
      </c>
      <c r="CS17" s="643"/>
      <c r="CT17" s="643"/>
      <c r="CU17" s="643"/>
      <c r="CV17" s="643"/>
      <c r="CW17" s="643"/>
      <c r="CX17" s="643"/>
      <c r="CY17" s="644"/>
      <c r="CZ17" s="675">
        <v>5.4</v>
      </c>
      <c r="DA17" s="675"/>
      <c r="DB17" s="675"/>
      <c r="DC17" s="675"/>
      <c r="DD17" s="648" t="s">
        <v>244</v>
      </c>
      <c r="DE17" s="643"/>
      <c r="DF17" s="643"/>
      <c r="DG17" s="643"/>
      <c r="DH17" s="643"/>
      <c r="DI17" s="643"/>
      <c r="DJ17" s="643"/>
      <c r="DK17" s="643"/>
      <c r="DL17" s="643"/>
      <c r="DM17" s="643"/>
      <c r="DN17" s="643"/>
      <c r="DO17" s="643"/>
      <c r="DP17" s="644"/>
      <c r="DQ17" s="648">
        <v>1371123</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69698</v>
      </c>
      <c r="S18" s="643"/>
      <c r="T18" s="643"/>
      <c r="U18" s="643"/>
      <c r="V18" s="643"/>
      <c r="W18" s="643"/>
      <c r="X18" s="643"/>
      <c r="Y18" s="644"/>
      <c r="Z18" s="675">
        <v>0.2</v>
      </c>
      <c r="AA18" s="675"/>
      <c r="AB18" s="675"/>
      <c r="AC18" s="675"/>
      <c r="AD18" s="676">
        <v>69698</v>
      </c>
      <c r="AE18" s="676"/>
      <c r="AF18" s="676"/>
      <c r="AG18" s="676"/>
      <c r="AH18" s="676"/>
      <c r="AI18" s="676"/>
      <c r="AJ18" s="676"/>
      <c r="AK18" s="676"/>
      <c r="AL18" s="645">
        <v>0.6</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244</v>
      </c>
      <c r="BH18" s="643"/>
      <c r="BI18" s="643"/>
      <c r="BJ18" s="643"/>
      <c r="BK18" s="643"/>
      <c r="BL18" s="643"/>
      <c r="BM18" s="643"/>
      <c r="BN18" s="644"/>
      <c r="BO18" s="675" t="s">
        <v>244</v>
      </c>
      <c r="BP18" s="675"/>
      <c r="BQ18" s="675"/>
      <c r="BR18" s="675"/>
      <c r="BS18" s="648" t="s">
        <v>244</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244</v>
      </c>
      <c r="CS18" s="643"/>
      <c r="CT18" s="643"/>
      <c r="CU18" s="643"/>
      <c r="CV18" s="643"/>
      <c r="CW18" s="643"/>
      <c r="CX18" s="643"/>
      <c r="CY18" s="644"/>
      <c r="CZ18" s="675" t="s">
        <v>244</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54074</v>
      </c>
      <c r="S19" s="643"/>
      <c r="T19" s="643"/>
      <c r="U19" s="643"/>
      <c r="V19" s="643"/>
      <c r="W19" s="643"/>
      <c r="X19" s="643"/>
      <c r="Y19" s="644"/>
      <c r="Z19" s="675">
        <v>0.2</v>
      </c>
      <c r="AA19" s="675"/>
      <c r="AB19" s="675"/>
      <c r="AC19" s="675"/>
      <c r="AD19" s="676">
        <v>54074</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184259</v>
      </c>
      <c r="BH19" s="643"/>
      <c r="BI19" s="643"/>
      <c r="BJ19" s="643"/>
      <c r="BK19" s="643"/>
      <c r="BL19" s="643"/>
      <c r="BM19" s="643"/>
      <c r="BN19" s="644"/>
      <c r="BO19" s="675">
        <v>2.2999999999999998</v>
      </c>
      <c r="BP19" s="675"/>
      <c r="BQ19" s="675"/>
      <c r="BR19" s="675"/>
      <c r="BS19" s="648" t="s">
        <v>128</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244</v>
      </c>
      <c r="CS19" s="643"/>
      <c r="CT19" s="643"/>
      <c r="CU19" s="643"/>
      <c r="CV19" s="643"/>
      <c r="CW19" s="643"/>
      <c r="CX19" s="643"/>
      <c r="CY19" s="644"/>
      <c r="CZ19" s="675" t="s">
        <v>128</v>
      </c>
      <c r="DA19" s="675"/>
      <c r="DB19" s="675"/>
      <c r="DC19" s="675"/>
      <c r="DD19" s="648" t="s">
        <v>128</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10877</v>
      </c>
      <c r="S20" s="643"/>
      <c r="T20" s="643"/>
      <c r="U20" s="643"/>
      <c r="V20" s="643"/>
      <c r="W20" s="643"/>
      <c r="X20" s="643"/>
      <c r="Y20" s="644"/>
      <c r="Z20" s="675">
        <v>0</v>
      </c>
      <c r="AA20" s="675"/>
      <c r="AB20" s="675"/>
      <c r="AC20" s="675"/>
      <c r="AD20" s="676">
        <v>10877</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184259</v>
      </c>
      <c r="BH20" s="643"/>
      <c r="BI20" s="643"/>
      <c r="BJ20" s="643"/>
      <c r="BK20" s="643"/>
      <c r="BL20" s="643"/>
      <c r="BM20" s="643"/>
      <c r="BN20" s="644"/>
      <c r="BO20" s="675">
        <v>2.2999999999999998</v>
      </c>
      <c r="BP20" s="675"/>
      <c r="BQ20" s="675"/>
      <c r="BR20" s="675"/>
      <c r="BS20" s="648" t="s">
        <v>244</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26448994</v>
      </c>
      <c r="CS20" s="643"/>
      <c r="CT20" s="643"/>
      <c r="CU20" s="643"/>
      <c r="CV20" s="643"/>
      <c r="CW20" s="643"/>
      <c r="CX20" s="643"/>
      <c r="CY20" s="644"/>
      <c r="CZ20" s="675">
        <v>100</v>
      </c>
      <c r="DA20" s="675"/>
      <c r="DB20" s="675"/>
      <c r="DC20" s="675"/>
      <c r="DD20" s="648">
        <v>1690678</v>
      </c>
      <c r="DE20" s="643"/>
      <c r="DF20" s="643"/>
      <c r="DG20" s="643"/>
      <c r="DH20" s="643"/>
      <c r="DI20" s="643"/>
      <c r="DJ20" s="643"/>
      <c r="DK20" s="643"/>
      <c r="DL20" s="643"/>
      <c r="DM20" s="643"/>
      <c r="DN20" s="643"/>
      <c r="DO20" s="643"/>
      <c r="DP20" s="644"/>
      <c r="DQ20" s="648">
        <v>14190575</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4747</v>
      </c>
      <c r="S21" s="643"/>
      <c r="T21" s="643"/>
      <c r="U21" s="643"/>
      <c r="V21" s="643"/>
      <c r="W21" s="643"/>
      <c r="X21" s="643"/>
      <c r="Y21" s="644"/>
      <c r="Z21" s="675">
        <v>0</v>
      </c>
      <c r="AA21" s="675"/>
      <c r="AB21" s="675"/>
      <c r="AC21" s="675"/>
      <c r="AD21" s="676">
        <v>4747</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128</v>
      </c>
      <c r="BH21" s="643"/>
      <c r="BI21" s="643"/>
      <c r="BJ21" s="643"/>
      <c r="BK21" s="643"/>
      <c r="BL21" s="643"/>
      <c r="BM21" s="643"/>
      <c r="BN21" s="644"/>
      <c r="BO21" s="675" t="s">
        <v>128</v>
      </c>
      <c r="BP21" s="675"/>
      <c r="BQ21" s="675"/>
      <c r="BR21" s="675"/>
      <c r="BS21" s="648" t="s">
        <v>128</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2595837</v>
      </c>
      <c r="S22" s="643"/>
      <c r="T22" s="643"/>
      <c r="U22" s="643"/>
      <c r="V22" s="643"/>
      <c r="W22" s="643"/>
      <c r="X22" s="643"/>
      <c r="Y22" s="644"/>
      <c r="Z22" s="675">
        <v>9.3000000000000007</v>
      </c>
      <c r="AA22" s="675"/>
      <c r="AB22" s="675"/>
      <c r="AC22" s="675"/>
      <c r="AD22" s="676">
        <v>2397991</v>
      </c>
      <c r="AE22" s="676"/>
      <c r="AF22" s="676"/>
      <c r="AG22" s="676"/>
      <c r="AH22" s="676"/>
      <c r="AI22" s="676"/>
      <c r="AJ22" s="676"/>
      <c r="AK22" s="676"/>
      <c r="AL22" s="645">
        <v>19.8</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244</v>
      </c>
      <c r="BH22" s="643"/>
      <c r="BI22" s="643"/>
      <c r="BJ22" s="643"/>
      <c r="BK22" s="643"/>
      <c r="BL22" s="643"/>
      <c r="BM22" s="643"/>
      <c r="BN22" s="644"/>
      <c r="BO22" s="675" t="s">
        <v>244</v>
      </c>
      <c r="BP22" s="675"/>
      <c r="BQ22" s="675"/>
      <c r="BR22" s="675"/>
      <c r="BS22" s="648" t="s">
        <v>128</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2397991</v>
      </c>
      <c r="S23" s="643"/>
      <c r="T23" s="643"/>
      <c r="U23" s="643"/>
      <c r="V23" s="643"/>
      <c r="W23" s="643"/>
      <c r="X23" s="643"/>
      <c r="Y23" s="644"/>
      <c r="Z23" s="675">
        <v>8.6</v>
      </c>
      <c r="AA23" s="675"/>
      <c r="AB23" s="675"/>
      <c r="AC23" s="675"/>
      <c r="AD23" s="676">
        <v>2397991</v>
      </c>
      <c r="AE23" s="676"/>
      <c r="AF23" s="676"/>
      <c r="AG23" s="676"/>
      <c r="AH23" s="676"/>
      <c r="AI23" s="676"/>
      <c r="AJ23" s="676"/>
      <c r="AK23" s="676"/>
      <c r="AL23" s="645">
        <v>19.8</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184259</v>
      </c>
      <c r="BH23" s="643"/>
      <c r="BI23" s="643"/>
      <c r="BJ23" s="643"/>
      <c r="BK23" s="643"/>
      <c r="BL23" s="643"/>
      <c r="BM23" s="643"/>
      <c r="BN23" s="644"/>
      <c r="BO23" s="675">
        <v>2.2999999999999998</v>
      </c>
      <c r="BP23" s="675"/>
      <c r="BQ23" s="675"/>
      <c r="BR23" s="675"/>
      <c r="BS23" s="648" t="s">
        <v>128</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197825</v>
      </c>
      <c r="S24" s="643"/>
      <c r="T24" s="643"/>
      <c r="U24" s="643"/>
      <c r="V24" s="643"/>
      <c r="W24" s="643"/>
      <c r="X24" s="643"/>
      <c r="Y24" s="644"/>
      <c r="Z24" s="675">
        <v>0.7</v>
      </c>
      <c r="AA24" s="675"/>
      <c r="AB24" s="675"/>
      <c r="AC24" s="675"/>
      <c r="AD24" s="676" t="s">
        <v>128</v>
      </c>
      <c r="AE24" s="676"/>
      <c r="AF24" s="676"/>
      <c r="AG24" s="676"/>
      <c r="AH24" s="676"/>
      <c r="AI24" s="676"/>
      <c r="AJ24" s="676"/>
      <c r="AK24" s="676"/>
      <c r="AL24" s="645" t="s">
        <v>244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137</v>
      </c>
      <c r="BH24" s="643"/>
      <c r="BI24" s="643"/>
      <c r="BJ24" s="643"/>
      <c r="BK24" s="643"/>
      <c r="BL24" s="643"/>
      <c r="BM24" s="643"/>
      <c r="BN24" s="644"/>
      <c r="BO24" s="675" t="s">
        <v>128</v>
      </c>
      <c r="BP24" s="675"/>
      <c r="BQ24" s="675"/>
      <c r="BR24" s="675"/>
      <c r="BS24" s="648" t="s">
        <v>244</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9843337</v>
      </c>
      <c r="CS24" s="698"/>
      <c r="CT24" s="698"/>
      <c r="CU24" s="698"/>
      <c r="CV24" s="698"/>
      <c r="CW24" s="698"/>
      <c r="CX24" s="698"/>
      <c r="CY24" s="741"/>
      <c r="CZ24" s="742">
        <v>37.200000000000003</v>
      </c>
      <c r="DA24" s="713"/>
      <c r="DB24" s="713"/>
      <c r="DC24" s="745"/>
      <c r="DD24" s="740">
        <v>6346660</v>
      </c>
      <c r="DE24" s="698"/>
      <c r="DF24" s="698"/>
      <c r="DG24" s="698"/>
      <c r="DH24" s="698"/>
      <c r="DI24" s="698"/>
      <c r="DJ24" s="698"/>
      <c r="DK24" s="741"/>
      <c r="DL24" s="740">
        <v>6335541</v>
      </c>
      <c r="DM24" s="698"/>
      <c r="DN24" s="698"/>
      <c r="DO24" s="698"/>
      <c r="DP24" s="698"/>
      <c r="DQ24" s="698"/>
      <c r="DR24" s="698"/>
      <c r="DS24" s="698"/>
      <c r="DT24" s="698"/>
      <c r="DU24" s="698"/>
      <c r="DV24" s="741"/>
      <c r="DW24" s="742">
        <v>49.2</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21</v>
      </c>
      <c r="S25" s="643"/>
      <c r="T25" s="643"/>
      <c r="U25" s="643"/>
      <c r="V25" s="643"/>
      <c r="W25" s="643"/>
      <c r="X25" s="643"/>
      <c r="Y25" s="644"/>
      <c r="Z25" s="675">
        <v>0</v>
      </c>
      <c r="AA25" s="675"/>
      <c r="AB25" s="675"/>
      <c r="AC25" s="675"/>
      <c r="AD25" s="676" t="s">
        <v>128</v>
      </c>
      <c r="AE25" s="676"/>
      <c r="AF25" s="676"/>
      <c r="AG25" s="676"/>
      <c r="AH25" s="676"/>
      <c r="AI25" s="676"/>
      <c r="AJ25" s="676"/>
      <c r="AK25" s="676"/>
      <c r="AL25" s="645" t="s">
        <v>128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244</v>
      </c>
      <c r="BH25" s="643"/>
      <c r="BI25" s="643"/>
      <c r="BJ25" s="643"/>
      <c r="BK25" s="643"/>
      <c r="BL25" s="643"/>
      <c r="BM25" s="643"/>
      <c r="BN25" s="644"/>
      <c r="BO25" s="675" t="s">
        <v>128</v>
      </c>
      <c r="BP25" s="675"/>
      <c r="BQ25" s="675"/>
      <c r="BR25" s="675"/>
      <c r="BS25" s="648" t="s">
        <v>128</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3949201</v>
      </c>
      <c r="CS25" s="661"/>
      <c r="CT25" s="661"/>
      <c r="CU25" s="661"/>
      <c r="CV25" s="661"/>
      <c r="CW25" s="661"/>
      <c r="CX25" s="661"/>
      <c r="CY25" s="662"/>
      <c r="CZ25" s="645">
        <v>14.9</v>
      </c>
      <c r="DA25" s="663"/>
      <c r="DB25" s="663"/>
      <c r="DC25" s="664"/>
      <c r="DD25" s="648">
        <v>3660553</v>
      </c>
      <c r="DE25" s="661"/>
      <c r="DF25" s="661"/>
      <c r="DG25" s="661"/>
      <c r="DH25" s="661"/>
      <c r="DI25" s="661"/>
      <c r="DJ25" s="661"/>
      <c r="DK25" s="662"/>
      <c r="DL25" s="648">
        <v>3655613</v>
      </c>
      <c r="DM25" s="661"/>
      <c r="DN25" s="661"/>
      <c r="DO25" s="661"/>
      <c r="DP25" s="661"/>
      <c r="DQ25" s="661"/>
      <c r="DR25" s="661"/>
      <c r="DS25" s="661"/>
      <c r="DT25" s="661"/>
      <c r="DU25" s="661"/>
      <c r="DV25" s="662"/>
      <c r="DW25" s="645">
        <v>28.4</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12351752</v>
      </c>
      <c r="S26" s="643"/>
      <c r="T26" s="643"/>
      <c r="U26" s="643"/>
      <c r="V26" s="643"/>
      <c r="W26" s="643"/>
      <c r="X26" s="643"/>
      <c r="Y26" s="644"/>
      <c r="Z26" s="675">
        <v>44.2</v>
      </c>
      <c r="AA26" s="675"/>
      <c r="AB26" s="675"/>
      <c r="AC26" s="675"/>
      <c r="AD26" s="676">
        <v>11969647</v>
      </c>
      <c r="AE26" s="676"/>
      <c r="AF26" s="676"/>
      <c r="AG26" s="676"/>
      <c r="AH26" s="676"/>
      <c r="AI26" s="676"/>
      <c r="AJ26" s="676"/>
      <c r="AK26" s="676"/>
      <c r="AL26" s="645">
        <v>98.8</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137</v>
      </c>
      <c r="BP26" s="675"/>
      <c r="BQ26" s="675"/>
      <c r="BR26" s="675"/>
      <c r="BS26" s="648" t="s">
        <v>128</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2481345</v>
      </c>
      <c r="CS26" s="643"/>
      <c r="CT26" s="643"/>
      <c r="CU26" s="643"/>
      <c r="CV26" s="643"/>
      <c r="CW26" s="643"/>
      <c r="CX26" s="643"/>
      <c r="CY26" s="644"/>
      <c r="CZ26" s="645">
        <v>9.4</v>
      </c>
      <c r="DA26" s="663"/>
      <c r="DB26" s="663"/>
      <c r="DC26" s="664"/>
      <c r="DD26" s="648">
        <v>2269383</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8318</v>
      </c>
      <c r="S27" s="643"/>
      <c r="T27" s="643"/>
      <c r="U27" s="643"/>
      <c r="V27" s="643"/>
      <c r="W27" s="643"/>
      <c r="X27" s="643"/>
      <c r="Y27" s="644"/>
      <c r="Z27" s="675">
        <v>0</v>
      </c>
      <c r="AA27" s="675"/>
      <c r="AB27" s="675"/>
      <c r="AC27" s="675"/>
      <c r="AD27" s="676">
        <v>8318</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8184626</v>
      </c>
      <c r="BH27" s="643"/>
      <c r="BI27" s="643"/>
      <c r="BJ27" s="643"/>
      <c r="BK27" s="643"/>
      <c r="BL27" s="643"/>
      <c r="BM27" s="643"/>
      <c r="BN27" s="644"/>
      <c r="BO27" s="675">
        <v>100</v>
      </c>
      <c r="BP27" s="675"/>
      <c r="BQ27" s="675"/>
      <c r="BR27" s="675"/>
      <c r="BS27" s="648">
        <v>56478</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4463872</v>
      </c>
      <c r="CS27" s="661"/>
      <c r="CT27" s="661"/>
      <c r="CU27" s="661"/>
      <c r="CV27" s="661"/>
      <c r="CW27" s="661"/>
      <c r="CX27" s="661"/>
      <c r="CY27" s="662"/>
      <c r="CZ27" s="645">
        <v>16.899999999999999</v>
      </c>
      <c r="DA27" s="663"/>
      <c r="DB27" s="663"/>
      <c r="DC27" s="664"/>
      <c r="DD27" s="648">
        <v>1314984</v>
      </c>
      <c r="DE27" s="661"/>
      <c r="DF27" s="661"/>
      <c r="DG27" s="661"/>
      <c r="DH27" s="661"/>
      <c r="DI27" s="661"/>
      <c r="DJ27" s="661"/>
      <c r="DK27" s="662"/>
      <c r="DL27" s="648">
        <v>1308805</v>
      </c>
      <c r="DM27" s="661"/>
      <c r="DN27" s="661"/>
      <c r="DO27" s="661"/>
      <c r="DP27" s="661"/>
      <c r="DQ27" s="661"/>
      <c r="DR27" s="661"/>
      <c r="DS27" s="661"/>
      <c r="DT27" s="661"/>
      <c r="DU27" s="661"/>
      <c r="DV27" s="662"/>
      <c r="DW27" s="645">
        <v>10.199999999999999</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10925</v>
      </c>
      <c r="S28" s="643"/>
      <c r="T28" s="643"/>
      <c r="U28" s="643"/>
      <c r="V28" s="643"/>
      <c r="W28" s="643"/>
      <c r="X28" s="643"/>
      <c r="Y28" s="644"/>
      <c r="Z28" s="675">
        <v>0</v>
      </c>
      <c r="AA28" s="675"/>
      <c r="AB28" s="675"/>
      <c r="AC28" s="675"/>
      <c r="AD28" s="676" t="s">
        <v>128</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1430264</v>
      </c>
      <c r="CS28" s="643"/>
      <c r="CT28" s="643"/>
      <c r="CU28" s="643"/>
      <c r="CV28" s="643"/>
      <c r="CW28" s="643"/>
      <c r="CX28" s="643"/>
      <c r="CY28" s="644"/>
      <c r="CZ28" s="645">
        <v>5.4</v>
      </c>
      <c r="DA28" s="663"/>
      <c r="DB28" s="663"/>
      <c r="DC28" s="664"/>
      <c r="DD28" s="648">
        <v>1371123</v>
      </c>
      <c r="DE28" s="643"/>
      <c r="DF28" s="643"/>
      <c r="DG28" s="643"/>
      <c r="DH28" s="643"/>
      <c r="DI28" s="643"/>
      <c r="DJ28" s="643"/>
      <c r="DK28" s="644"/>
      <c r="DL28" s="648">
        <v>1371123</v>
      </c>
      <c r="DM28" s="643"/>
      <c r="DN28" s="643"/>
      <c r="DO28" s="643"/>
      <c r="DP28" s="643"/>
      <c r="DQ28" s="643"/>
      <c r="DR28" s="643"/>
      <c r="DS28" s="643"/>
      <c r="DT28" s="643"/>
      <c r="DU28" s="643"/>
      <c r="DV28" s="644"/>
      <c r="DW28" s="645">
        <v>10.6</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185451</v>
      </c>
      <c r="S29" s="643"/>
      <c r="T29" s="643"/>
      <c r="U29" s="643"/>
      <c r="V29" s="643"/>
      <c r="W29" s="643"/>
      <c r="X29" s="643"/>
      <c r="Y29" s="644"/>
      <c r="Z29" s="675">
        <v>0.7</v>
      </c>
      <c r="AA29" s="675"/>
      <c r="AB29" s="675"/>
      <c r="AC29" s="675"/>
      <c r="AD29" s="676">
        <v>58176</v>
      </c>
      <c r="AE29" s="676"/>
      <c r="AF29" s="676"/>
      <c r="AG29" s="676"/>
      <c r="AH29" s="676"/>
      <c r="AI29" s="676"/>
      <c r="AJ29" s="676"/>
      <c r="AK29" s="676"/>
      <c r="AL29" s="645">
        <v>0.5</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70</v>
      </c>
      <c r="CG29" s="686"/>
      <c r="CH29" s="686"/>
      <c r="CI29" s="686"/>
      <c r="CJ29" s="686"/>
      <c r="CK29" s="686"/>
      <c r="CL29" s="686"/>
      <c r="CM29" s="686"/>
      <c r="CN29" s="686"/>
      <c r="CO29" s="686"/>
      <c r="CP29" s="686"/>
      <c r="CQ29" s="687"/>
      <c r="CR29" s="642">
        <v>1430264</v>
      </c>
      <c r="CS29" s="661"/>
      <c r="CT29" s="661"/>
      <c r="CU29" s="661"/>
      <c r="CV29" s="661"/>
      <c r="CW29" s="661"/>
      <c r="CX29" s="661"/>
      <c r="CY29" s="662"/>
      <c r="CZ29" s="645">
        <v>5.4</v>
      </c>
      <c r="DA29" s="663"/>
      <c r="DB29" s="663"/>
      <c r="DC29" s="664"/>
      <c r="DD29" s="648">
        <v>1371123</v>
      </c>
      <c r="DE29" s="661"/>
      <c r="DF29" s="661"/>
      <c r="DG29" s="661"/>
      <c r="DH29" s="661"/>
      <c r="DI29" s="661"/>
      <c r="DJ29" s="661"/>
      <c r="DK29" s="662"/>
      <c r="DL29" s="648">
        <v>1371123</v>
      </c>
      <c r="DM29" s="661"/>
      <c r="DN29" s="661"/>
      <c r="DO29" s="661"/>
      <c r="DP29" s="661"/>
      <c r="DQ29" s="661"/>
      <c r="DR29" s="661"/>
      <c r="DS29" s="661"/>
      <c r="DT29" s="661"/>
      <c r="DU29" s="661"/>
      <c r="DV29" s="662"/>
      <c r="DW29" s="645">
        <v>10.6</v>
      </c>
      <c r="DX29" s="663"/>
      <c r="DY29" s="663"/>
      <c r="DZ29" s="663"/>
      <c r="EA29" s="663"/>
      <c r="EB29" s="663"/>
      <c r="EC29" s="681"/>
    </row>
    <row r="30" spans="2:133" ht="11.25" customHeight="1" x14ac:dyDescent="0.15">
      <c r="B30" s="639" t="s">
        <v>305</v>
      </c>
      <c r="C30" s="640"/>
      <c r="D30" s="640"/>
      <c r="E30" s="640"/>
      <c r="F30" s="640"/>
      <c r="G30" s="640"/>
      <c r="H30" s="640"/>
      <c r="I30" s="640"/>
      <c r="J30" s="640"/>
      <c r="K30" s="640"/>
      <c r="L30" s="640"/>
      <c r="M30" s="640"/>
      <c r="N30" s="640"/>
      <c r="O30" s="640"/>
      <c r="P30" s="640"/>
      <c r="Q30" s="641"/>
      <c r="R30" s="642">
        <v>23822</v>
      </c>
      <c r="S30" s="643"/>
      <c r="T30" s="643"/>
      <c r="U30" s="643"/>
      <c r="V30" s="643"/>
      <c r="W30" s="643"/>
      <c r="X30" s="643"/>
      <c r="Y30" s="644"/>
      <c r="Z30" s="675">
        <v>0.1</v>
      </c>
      <c r="AA30" s="675"/>
      <c r="AB30" s="675"/>
      <c r="AC30" s="675"/>
      <c r="AD30" s="676" t="s">
        <v>128</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1373186</v>
      </c>
      <c r="CS30" s="643"/>
      <c r="CT30" s="643"/>
      <c r="CU30" s="643"/>
      <c r="CV30" s="643"/>
      <c r="CW30" s="643"/>
      <c r="CX30" s="643"/>
      <c r="CY30" s="644"/>
      <c r="CZ30" s="645">
        <v>5.2</v>
      </c>
      <c r="DA30" s="663"/>
      <c r="DB30" s="663"/>
      <c r="DC30" s="664"/>
      <c r="DD30" s="648">
        <v>1314553</v>
      </c>
      <c r="DE30" s="643"/>
      <c r="DF30" s="643"/>
      <c r="DG30" s="643"/>
      <c r="DH30" s="643"/>
      <c r="DI30" s="643"/>
      <c r="DJ30" s="643"/>
      <c r="DK30" s="644"/>
      <c r="DL30" s="648">
        <v>1314553</v>
      </c>
      <c r="DM30" s="643"/>
      <c r="DN30" s="643"/>
      <c r="DO30" s="643"/>
      <c r="DP30" s="643"/>
      <c r="DQ30" s="643"/>
      <c r="DR30" s="643"/>
      <c r="DS30" s="643"/>
      <c r="DT30" s="643"/>
      <c r="DU30" s="643"/>
      <c r="DV30" s="644"/>
      <c r="DW30" s="645">
        <v>10.199999999999999</v>
      </c>
      <c r="DX30" s="663"/>
      <c r="DY30" s="663"/>
      <c r="DZ30" s="663"/>
      <c r="EA30" s="663"/>
      <c r="EB30" s="663"/>
      <c r="EC30" s="681"/>
    </row>
    <row r="31" spans="2:133" ht="11.25" customHeight="1" x14ac:dyDescent="0.15">
      <c r="B31" s="639" t="s">
        <v>309</v>
      </c>
      <c r="C31" s="640"/>
      <c r="D31" s="640"/>
      <c r="E31" s="640"/>
      <c r="F31" s="640"/>
      <c r="G31" s="640"/>
      <c r="H31" s="640"/>
      <c r="I31" s="640"/>
      <c r="J31" s="640"/>
      <c r="K31" s="640"/>
      <c r="L31" s="640"/>
      <c r="M31" s="640"/>
      <c r="N31" s="640"/>
      <c r="O31" s="640"/>
      <c r="P31" s="640"/>
      <c r="Q31" s="641"/>
      <c r="R31" s="642">
        <v>10088621</v>
      </c>
      <c r="S31" s="643"/>
      <c r="T31" s="643"/>
      <c r="U31" s="643"/>
      <c r="V31" s="643"/>
      <c r="W31" s="643"/>
      <c r="X31" s="643"/>
      <c r="Y31" s="644"/>
      <c r="Z31" s="675">
        <v>36.1</v>
      </c>
      <c r="AA31" s="675"/>
      <c r="AB31" s="675"/>
      <c r="AC31" s="675"/>
      <c r="AD31" s="676" t="s">
        <v>128</v>
      </c>
      <c r="AE31" s="676"/>
      <c r="AF31" s="676"/>
      <c r="AG31" s="676"/>
      <c r="AH31" s="676"/>
      <c r="AI31" s="676"/>
      <c r="AJ31" s="676"/>
      <c r="AK31" s="676"/>
      <c r="AL31" s="645" t="s">
        <v>128</v>
      </c>
      <c r="AM31" s="646"/>
      <c r="AN31" s="646"/>
      <c r="AO31" s="677"/>
      <c r="AP31" s="716" t="s">
        <v>310</v>
      </c>
      <c r="AQ31" s="717"/>
      <c r="AR31" s="717"/>
      <c r="AS31" s="717"/>
      <c r="AT31" s="722" t="s">
        <v>311</v>
      </c>
      <c r="AU31" s="231"/>
      <c r="AV31" s="231"/>
      <c r="AW31" s="231"/>
      <c r="AX31" s="708" t="s">
        <v>188</v>
      </c>
      <c r="AY31" s="709"/>
      <c r="AZ31" s="709"/>
      <c r="BA31" s="709"/>
      <c r="BB31" s="709"/>
      <c r="BC31" s="709"/>
      <c r="BD31" s="709"/>
      <c r="BE31" s="709"/>
      <c r="BF31" s="710"/>
      <c r="BG31" s="711">
        <v>99.4</v>
      </c>
      <c r="BH31" s="712"/>
      <c r="BI31" s="712"/>
      <c r="BJ31" s="712"/>
      <c r="BK31" s="712"/>
      <c r="BL31" s="712"/>
      <c r="BM31" s="713">
        <v>97.9</v>
      </c>
      <c r="BN31" s="712"/>
      <c r="BO31" s="712"/>
      <c r="BP31" s="712"/>
      <c r="BQ31" s="714"/>
      <c r="BR31" s="711">
        <v>99.3</v>
      </c>
      <c r="BS31" s="712"/>
      <c r="BT31" s="712"/>
      <c r="BU31" s="712"/>
      <c r="BV31" s="712"/>
      <c r="BW31" s="712"/>
      <c r="BX31" s="713">
        <v>97.7</v>
      </c>
      <c r="BY31" s="712"/>
      <c r="BZ31" s="712"/>
      <c r="CA31" s="712"/>
      <c r="CB31" s="714"/>
      <c r="CD31" s="733"/>
      <c r="CE31" s="734"/>
      <c r="CF31" s="689" t="s">
        <v>312</v>
      </c>
      <c r="CG31" s="686"/>
      <c r="CH31" s="686"/>
      <c r="CI31" s="686"/>
      <c r="CJ31" s="686"/>
      <c r="CK31" s="686"/>
      <c r="CL31" s="686"/>
      <c r="CM31" s="686"/>
      <c r="CN31" s="686"/>
      <c r="CO31" s="686"/>
      <c r="CP31" s="686"/>
      <c r="CQ31" s="687"/>
      <c r="CR31" s="642">
        <v>57078</v>
      </c>
      <c r="CS31" s="661"/>
      <c r="CT31" s="661"/>
      <c r="CU31" s="661"/>
      <c r="CV31" s="661"/>
      <c r="CW31" s="661"/>
      <c r="CX31" s="661"/>
      <c r="CY31" s="662"/>
      <c r="CZ31" s="645">
        <v>0.2</v>
      </c>
      <c r="DA31" s="663"/>
      <c r="DB31" s="663"/>
      <c r="DC31" s="664"/>
      <c r="DD31" s="648">
        <v>56570</v>
      </c>
      <c r="DE31" s="661"/>
      <c r="DF31" s="661"/>
      <c r="DG31" s="661"/>
      <c r="DH31" s="661"/>
      <c r="DI31" s="661"/>
      <c r="DJ31" s="661"/>
      <c r="DK31" s="662"/>
      <c r="DL31" s="648">
        <v>56570</v>
      </c>
      <c r="DM31" s="661"/>
      <c r="DN31" s="661"/>
      <c r="DO31" s="661"/>
      <c r="DP31" s="661"/>
      <c r="DQ31" s="661"/>
      <c r="DR31" s="661"/>
      <c r="DS31" s="661"/>
      <c r="DT31" s="661"/>
      <c r="DU31" s="661"/>
      <c r="DV31" s="662"/>
      <c r="DW31" s="645">
        <v>0.4</v>
      </c>
      <c r="DX31" s="663"/>
      <c r="DY31" s="663"/>
      <c r="DZ31" s="663"/>
      <c r="EA31" s="663"/>
      <c r="EB31" s="663"/>
      <c r="EC31" s="681"/>
    </row>
    <row r="32" spans="2:133" ht="11.25" customHeight="1" x14ac:dyDescent="0.15">
      <c r="B32" s="725" t="s">
        <v>313</v>
      </c>
      <c r="C32" s="726"/>
      <c r="D32" s="726"/>
      <c r="E32" s="726"/>
      <c r="F32" s="726"/>
      <c r="G32" s="726"/>
      <c r="H32" s="726"/>
      <c r="I32" s="726"/>
      <c r="J32" s="726"/>
      <c r="K32" s="726"/>
      <c r="L32" s="726"/>
      <c r="M32" s="726"/>
      <c r="N32" s="726"/>
      <c r="O32" s="726"/>
      <c r="P32" s="726"/>
      <c r="Q32" s="727"/>
      <c r="R32" s="642" t="s">
        <v>137</v>
      </c>
      <c r="S32" s="643"/>
      <c r="T32" s="643"/>
      <c r="U32" s="643"/>
      <c r="V32" s="643"/>
      <c r="W32" s="643"/>
      <c r="X32" s="643"/>
      <c r="Y32" s="644"/>
      <c r="Z32" s="675" t="s">
        <v>128</v>
      </c>
      <c r="AA32" s="675"/>
      <c r="AB32" s="675"/>
      <c r="AC32" s="675"/>
      <c r="AD32" s="676" t="s">
        <v>128</v>
      </c>
      <c r="AE32" s="676"/>
      <c r="AF32" s="676"/>
      <c r="AG32" s="676"/>
      <c r="AH32" s="676"/>
      <c r="AI32" s="676"/>
      <c r="AJ32" s="676"/>
      <c r="AK32" s="676"/>
      <c r="AL32" s="645" t="s">
        <v>128</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99.3</v>
      </c>
      <c r="BH32" s="661"/>
      <c r="BI32" s="661"/>
      <c r="BJ32" s="661"/>
      <c r="BK32" s="661"/>
      <c r="BL32" s="661"/>
      <c r="BM32" s="646">
        <v>97.8</v>
      </c>
      <c r="BN32" s="707"/>
      <c r="BO32" s="707"/>
      <c r="BP32" s="707"/>
      <c r="BQ32" s="685"/>
      <c r="BR32" s="715">
        <v>99.3</v>
      </c>
      <c r="BS32" s="661"/>
      <c r="BT32" s="661"/>
      <c r="BU32" s="661"/>
      <c r="BV32" s="661"/>
      <c r="BW32" s="661"/>
      <c r="BX32" s="646">
        <v>97.6</v>
      </c>
      <c r="BY32" s="707"/>
      <c r="BZ32" s="707"/>
      <c r="CA32" s="707"/>
      <c r="CB32" s="685"/>
      <c r="CD32" s="735"/>
      <c r="CE32" s="736"/>
      <c r="CF32" s="689" t="s">
        <v>316</v>
      </c>
      <c r="CG32" s="686"/>
      <c r="CH32" s="686"/>
      <c r="CI32" s="686"/>
      <c r="CJ32" s="686"/>
      <c r="CK32" s="686"/>
      <c r="CL32" s="686"/>
      <c r="CM32" s="686"/>
      <c r="CN32" s="686"/>
      <c r="CO32" s="686"/>
      <c r="CP32" s="686"/>
      <c r="CQ32" s="687"/>
      <c r="CR32" s="642" t="s">
        <v>244</v>
      </c>
      <c r="CS32" s="643"/>
      <c r="CT32" s="643"/>
      <c r="CU32" s="643"/>
      <c r="CV32" s="643"/>
      <c r="CW32" s="643"/>
      <c r="CX32" s="643"/>
      <c r="CY32" s="644"/>
      <c r="CZ32" s="645" t="s">
        <v>128</v>
      </c>
      <c r="DA32" s="663"/>
      <c r="DB32" s="663"/>
      <c r="DC32" s="664"/>
      <c r="DD32" s="648" t="s">
        <v>244</v>
      </c>
      <c r="DE32" s="643"/>
      <c r="DF32" s="643"/>
      <c r="DG32" s="643"/>
      <c r="DH32" s="643"/>
      <c r="DI32" s="643"/>
      <c r="DJ32" s="643"/>
      <c r="DK32" s="644"/>
      <c r="DL32" s="648" t="s">
        <v>128</v>
      </c>
      <c r="DM32" s="643"/>
      <c r="DN32" s="643"/>
      <c r="DO32" s="643"/>
      <c r="DP32" s="643"/>
      <c r="DQ32" s="643"/>
      <c r="DR32" s="643"/>
      <c r="DS32" s="643"/>
      <c r="DT32" s="643"/>
      <c r="DU32" s="643"/>
      <c r="DV32" s="644"/>
      <c r="DW32" s="645" t="s">
        <v>128</v>
      </c>
      <c r="DX32" s="663"/>
      <c r="DY32" s="663"/>
      <c r="DZ32" s="663"/>
      <c r="EA32" s="663"/>
      <c r="EB32" s="663"/>
      <c r="EC32" s="681"/>
    </row>
    <row r="33" spans="2:133" ht="11.25" customHeight="1" x14ac:dyDescent="0.15">
      <c r="B33" s="639" t="s">
        <v>317</v>
      </c>
      <c r="C33" s="640"/>
      <c r="D33" s="640"/>
      <c r="E33" s="640"/>
      <c r="F33" s="640"/>
      <c r="G33" s="640"/>
      <c r="H33" s="640"/>
      <c r="I33" s="640"/>
      <c r="J33" s="640"/>
      <c r="K33" s="640"/>
      <c r="L33" s="640"/>
      <c r="M33" s="640"/>
      <c r="N33" s="640"/>
      <c r="O33" s="640"/>
      <c r="P33" s="640"/>
      <c r="Q33" s="641"/>
      <c r="R33" s="642">
        <v>1354587</v>
      </c>
      <c r="S33" s="643"/>
      <c r="T33" s="643"/>
      <c r="U33" s="643"/>
      <c r="V33" s="643"/>
      <c r="W33" s="643"/>
      <c r="X33" s="643"/>
      <c r="Y33" s="644"/>
      <c r="Z33" s="675">
        <v>4.8</v>
      </c>
      <c r="AA33" s="675"/>
      <c r="AB33" s="675"/>
      <c r="AC33" s="675"/>
      <c r="AD33" s="676" t="s">
        <v>137</v>
      </c>
      <c r="AE33" s="676"/>
      <c r="AF33" s="676"/>
      <c r="AG33" s="676"/>
      <c r="AH33" s="676"/>
      <c r="AI33" s="676"/>
      <c r="AJ33" s="676"/>
      <c r="AK33" s="676"/>
      <c r="AL33" s="645" t="s">
        <v>128</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99.4</v>
      </c>
      <c r="BH33" s="627"/>
      <c r="BI33" s="627"/>
      <c r="BJ33" s="627"/>
      <c r="BK33" s="627"/>
      <c r="BL33" s="627"/>
      <c r="BM33" s="669">
        <v>97.9</v>
      </c>
      <c r="BN33" s="627"/>
      <c r="BO33" s="627"/>
      <c r="BP33" s="627"/>
      <c r="BQ33" s="671"/>
      <c r="BR33" s="706">
        <v>99.3</v>
      </c>
      <c r="BS33" s="627"/>
      <c r="BT33" s="627"/>
      <c r="BU33" s="627"/>
      <c r="BV33" s="627"/>
      <c r="BW33" s="627"/>
      <c r="BX33" s="669">
        <v>97.5</v>
      </c>
      <c r="BY33" s="627"/>
      <c r="BZ33" s="627"/>
      <c r="CA33" s="627"/>
      <c r="CB33" s="671"/>
      <c r="CD33" s="689" t="s">
        <v>319</v>
      </c>
      <c r="CE33" s="686"/>
      <c r="CF33" s="686"/>
      <c r="CG33" s="686"/>
      <c r="CH33" s="686"/>
      <c r="CI33" s="686"/>
      <c r="CJ33" s="686"/>
      <c r="CK33" s="686"/>
      <c r="CL33" s="686"/>
      <c r="CM33" s="686"/>
      <c r="CN33" s="686"/>
      <c r="CO33" s="686"/>
      <c r="CP33" s="686"/>
      <c r="CQ33" s="687"/>
      <c r="CR33" s="642">
        <v>14914979</v>
      </c>
      <c r="CS33" s="661"/>
      <c r="CT33" s="661"/>
      <c r="CU33" s="661"/>
      <c r="CV33" s="661"/>
      <c r="CW33" s="661"/>
      <c r="CX33" s="661"/>
      <c r="CY33" s="662"/>
      <c r="CZ33" s="645">
        <v>56.4</v>
      </c>
      <c r="DA33" s="663"/>
      <c r="DB33" s="663"/>
      <c r="DC33" s="664"/>
      <c r="DD33" s="648">
        <v>7189296</v>
      </c>
      <c r="DE33" s="661"/>
      <c r="DF33" s="661"/>
      <c r="DG33" s="661"/>
      <c r="DH33" s="661"/>
      <c r="DI33" s="661"/>
      <c r="DJ33" s="661"/>
      <c r="DK33" s="662"/>
      <c r="DL33" s="648">
        <v>5107158</v>
      </c>
      <c r="DM33" s="661"/>
      <c r="DN33" s="661"/>
      <c r="DO33" s="661"/>
      <c r="DP33" s="661"/>
      <c r="DQ33" s="661"/>
      <c r="DR33" s="661"/>
      <c r="DS33" s="661"/>
      <c r="DT33" s="661"/>
      <c r="DU33" s="661"/>
      <c r="DV33" s="662"/>
      <c r="DW33" s="645">
        <v>39.6</v>
      </c>
      <c r="DX33" s="663"/>
      <c r="DY33" s="663"/>
      <c r="DZ33" s="663"/>
      <c r="EA33" s="663"/>
      <c r="EB33" s="663"/>
      <c r="EC33" s="681"/>
    </row>
    <row r="34" spans="2:133" ht="11.25" customHeight="1" x14ac:dyDescent="0.15">
      <c r="B34" s="639" t="s">
        <v>320</v>
      </c>
      <c r="C34" s="640"/>
      <c r="D34" s="640"/>
      <c r="E34" s="640"/>
      <c r="F34" s="640"/>
      <c r="G34" s="640"/>
      <c r="H34" s="640"/>
      <c r="I34" s="640"/>
      <c r="J34" s="640"/>
      <c r="K34" s="640"/>
      <c r="L34" s="640"/>
      <c r="M34" s="640"/>
      <c r="N34" s="640"/>
      <c r="O34" s="640"/>
      <c r="P34" s="640"/>
      <c r="Q34" s="641"/>
      <c r="R34" s="642">
        <v>19149</v>
      </c>
      <c r="S34" s="643"/>
      <c r="T34" s="643"/>
      <c r="U34" s="643"/>
      <c r="V34" s="643"/>
      <c r="W34" s="643"/>
      <c r="X34" s="643"/>
      <c r="Y34" s="644"/>
      <c r="Z34" s="675">
        <v>0.1</v>
      </c>
      <c r="AA34" s="675"/>
      <c r="AB34" s="675"/>
      <c r="AC34" s="675"/>
      <c r="AD34" s="676">
        <v>15736</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3045827</v>
      </c>
      <c r="CS34" s="643"/>
      <c r="CT34" s="643"/>
      <c r="CU34" s="643"/>
      <c r="CV34" s="643"/>
      <c r="CW34" s="643"/>
      <c r="CX34" s="643"/>
      <c r="CY34" s="644"/>
      <c r="CZ34" s="645">
        <v>11.5</v>
      </c>
      <c r="DA34" s="663"/>
      <c r="DB34" s="663"/>
      <c r="DC34" s="664"/>
      <c r="DD34" s="648">
        <v>2109178</v>
      </c>
      <c r="DE34" s="643"/>
      <c r="DF34" s="643"/>
      <c r="DG34" s="643"/>
      <c r="DH34" s="643"/>
      <c r="DI34" s="643"/>
      <c r="DJ34" s="643"/>
      <c r="DK34" s="644"/>
      <c r="DL34" s="648">
        <v>1989357</v>
      </c>
      <c r="DM34" s="643"/>
      <c r="DN34" s="643"/>
      <c r="DO34" s="643"/>
      <c r="DP34" s="643"/>
      <c r="DQ34" s="643"/>
      <c r="DR34" s="643"/>
      <c r="DS34" s="643"/>
      <c r="DT34" s="643"/>
      <c r="DU34" s="643"/>
      <c r="DV34" s="644"/>
      <c r="DW34" s="645">
        <v>15.4</v>
      </c>
      <c r="DX34" s="663"/>
      <c r="DY34" s="663"/>
      <c r="DZ34" s="663"/>
      <c r="EA34" s="663"/>
      <c r="EB34" s="663"/>
      <c r="EC34" s="681"/>
    </row>
    <row r="35" spans="2:133" ht="11.25" customHeight="1" x14ac:dyDescent="0.15">
      <c r="B35" s="639" t="s">
        <v>322</v>
      </c>
      <c r="C35" s="640"/>
      <c r="D35" s="640"/>
      <c r="E35" s="640"/>
      <c r="F35" s="640"/>
      <c r="G35" s="640"/>
      <c r="H35" s="640"/>
      <c r="I35" s="640"/>
      <c r="J35" s="640"/>
      <c r="K35" s="640"/>
      <c r="L35" s="640"/>
      <c r="M35" s="640"/>
      <c r="N35" s="640"/>
      <c r="O35" s="640"/>
      <c r="P35" s="640"/>
      <c r="Q35" s="641"/>
      <c r="R35" s="642">
        <v>7176</v>
      </c>
      <c r="S35" s="643"/>
      <c r="T35" s="643"/>
      <c r="U35" s="643"/>
      <c r="V35" s="643"/>
      <c r="W35" s="643"/>
      <c r="X35" s="643"/>
      <c r="Y35" s="644"/>
      <c r="Z35" s="675">
        <v>0</v>
      </c>
      <c r="AA35" s="675"/>
      <c r="AB35" s="675"/>
      <c r="AC35" s="675"/>
      <c r="AD35" s="676" t="s">
        <v>128</v>
      </c>
      <c r="AE35" s="676"/>
      <c r="AF35" s="676"/>
      <c r="AG35" s="676"/>
      <c r="AH35" s="676"/>
      <c r="AI35" s="676"/>
      <c r="AJ35" s="676"/>
      <c r="AK35" s="676"/>
      <c r="AL35" s="645" t="s">
        <v>128</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51122</v>
      </c>
      <c r="CS35" s="661"/>
      <c r="CT35" s="661"/>
      <c r="CU35" s="661"/>
      <c r="CV35" s="661"/>
      <c r="CW35" s="661"/>
      <c r="CX35" s="661"/>
      <c r="CY35" s="662"/>
      <c r="CZ35" s="645">
        <v>0.2</v>
      </c>
      <c r="DA35" s="663"/>
      <c r="DB35" s="663"/>
      <c r="DC35" s="664"/>
      <c r="DD35" s="648">
        <v>49952</v>
      </c>
      <c r="DE35" s="661"/>
      <c r="DF35" s="661"/>
      <c r="DG35" s="661"/>
      <c r="DH35" s="661"/>
      <c r="DI35" s="661"/>
      <c r="DJ35" s="661"/>
      <c r="DK35" s="662"/>
      <c r="DL35" s="648">
        <v>43749</v>
      </c>
      <c r="DM35" s="661"/>
      <c r="DN35" s="661"/>
      <c r="DO35" s="661"/>
      <c r="DP35" s="661"/>
      <c r="DQ35" s="661"/>
      <c r="DR35" s="661"/>
      <c r="DS35" s="661"/>
      <c r="DT35" s="661"/>
      <c r="DU35" s="661"/>
      <c r="DV35" s="662"/>
      <c r="DW35" s="645">
        <v>0.3</v>
      </c>
      <c r="DX35" s="663"/>
      <c r="DY35" s="663"/>
      <c r="DZ35" s="663"/>
      <c r="EA35" s="663"/>
      <c r="EB35" s="663"/>
      <c r="EC35" s="681"/>
    </row>
    <row r="36" spans="2:133" ht="11.25" customHeight="1" x14ac:dyDescent="0.15">
      <c r="B36" s="639" t="s">
        <v>326</v>
      </c>
      <c r="C36" s="640"/>
      <c r="D36" s="640"/>
      <c r="E36" s="640"/>
      <c r="F36" s="640"/>
      <c r="G36" s="640"/>
      <c r="H36" s="640"/>
      <c r="I36" s="640"/>
      <c r="J36" s="640"/>
      <c r="K36" s="640"/>
      <c r="L36" s="640"/>
      <c r="M36" s="640"/>
      <c r="N36" s="640"/>
      <c r="O36" s="640"/>
      <c r="P36" s="640"/>
      <c r="Q36" s="641"/>
      <c r="R36" s="642">
        <v>1386756</v>
      </c>
      <c r="S36" s="643"/>
      <c r="T36" s="643"/>
      <c r="U36" s="643"/>
      <c r="V36" s="643"/>
      <c r="W36" s="643"/>
      <c r="X36" s="643"/>
      <c r="Y36" s="644"/>
      <c r="Z36" s="675">
        <v>5</v>
      </c>
      <c r="AA36" s="675"/>
      <c r="AB36" s="675"/>
      <c r="AC36" s="675"/>
      <c r="AD36" s="676" t="s">
        <v>128</v>
      </c>
      <c r="AE36" s="676"/>
      <c r="AF36" s="676"/>
      <c r="AG36" s="676"/>
      <c r="AH36" s="676"/>
      <c r="AI36" s="676"/>
      <c r="AJ36" s="676"/>
      <c r="AK36" s="676"/>
      <c r="AL36" s="645" t="s">
        <v>244</v>
      </c>
      <c r="AM36" s="646"/>
      <c r="AN36" s="646"/>
      <c r="AO36" s="677"/>
      <c r="AP36" s="235"/>
      <c r="AQ36" s="694" t="s">
        <v>327</v>
      </c>
      <c r="AR36" s="695"/>
      <c r="AS36" s="695"/>
      <c r="AT36" s="695"/>
      <c r="AU36" s="695"/>
      <c r="AV36" s="695"/>
      <c r="AW36" s="695"/>
      <c r="AX36" s="695"/>
      <c r="AY36" s="696"/>
      <c r="AZ36" s="697">
        <v>2899167</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183812</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8170421</v>
      </c>
      <c r="CS36" s="643"/>
      <c r="CT36" s="643"/>
      <c r="CU36" s="643"/>
      <c r="CV36" s="643"/>
      <c r="CW36" s="643"/>
      <c r="CX36" s="643"/>
      <c r="CY36" s="644"/>
      <c r="CZ36" s="645">
        <v>30.9</v>
      </c>
      <c r="DA36" s="663"/>
      <c r="DB36" s="663"/>
      <c r="DC36" s="664"/>
      <c r="DD36" s="648">
        <v>1657421</v>
      </c>
      <c r="DE36" s="643"/>
      <c r="DF36" s="643"/>
      <c r="DG36" s="643"/>
      <c r="DH36" s="643"/>
      <c r="DI36" s="643"/>
      <c r="DJ36" s="643"/>
      <c r="DK36" s="644"/>
      <c r="DL36" s="648">
        <v>1560109</v>
      </c>
      <c r="DM36" s="643"/>
      <c r="DN36" s="643"/>
      <c r="DO36" s="643"/>
      <c r="DP36" s="643"/>
      <c r="DQ36" s="643"/>
      <c r="DR36" s="643"/>
      <c r="DS36" s="643"/>
      <c r="DT36" s="643"/>
      <c r="DU36" s="643"/>
      <c r="DV36" s="644"/>
      <c r="DW36" s="645">
        <v>12.1</v>
      </c>
      <c r="DX36" s="663"/>
      <c r="DY36" s="663"/>
      <c r="DZ36" s="663"/>
      <c r="EA36" s="663"/>
      <c r="EB36" s="663"/>
      <c r="EC36" s="681"/>
    </row>
    <row r="37" spans="2:133" ht="11.25" customHeight="1" x14ac:dyDescent="0.15">
      <c r="B37" s="639" t="s">
        <v>330</v>
      </c>
      <c r="C37" s="640"/>
      <c r="D37" s="640"/>
      <c r="E37" s="640"/>
      <c r="F37" s="640"/>
      <c r="G37" s="640"/>
      <c r="H37" s="640"/>
      <c r="I37" s="640"/>
      <c r="J37" s="640"/>
      <c r="K37" s="640"/>
      <c r="L37" s="640"/>
      <c r="M37" s="640"/>
      <c r="N37" s="640"/>
      <c r="O37" s="640"/>
      <c r="P37" s="640"/>
      <c r="Q37" s="641"/>
      <c r="R37" s="642">
        <v>978010</v>
      </c>
      <c r="S37" s="643"/>
      <c r="T37" s="643"/>
      <c r="U37" s="643"/>
      <c r="V37" s="643"/>
      <c r="W37" s="643"/>
      <c r="X37" s="643"/>
      <c r="Y37" s="644"/>
      <c r="Z37" s="675">
        <v>3.5</v>
      </c>
      <c r="AA37" s="675"/>
      <c r="AB37" s="675"/>
      <c r="AC37" s="675"/>
      <c r="AD37" s="676" t="s">
        <v>137</v>
      </c>
      <c r="AE37" s="676"/>
      <c r="AF37" s="676"/>
      <c r="AG37" s="676"/>
      <c r="AH37" s="676"/>
      <c r="AI37" s="676"/>
      <c r="AJ37" s="676"/>
      <c r="AK37" s="676"/>
      <c r="AL37" s="645" t="s">
        <v>128</v>
      </c>
      <c r="AM37" s="646"/>
      <c r="AN37" s="646"/>
      <c r="AO37" s="677"/>
      <c r="AQ37" s="682" t="s">
        <v>331</v>
      </c>
      <c r="AR37" s="683"/>
      <c r="AS37" s="683"/>
      <c r="AT37" s="683"/>
      <c r="AU37" s="683"/>
      <c r="AV37" s="683"/>
      <c r="AW37" s="683"/>
      <c r="AX37" s="683"/>
      <c r="AY37" s="684"/>
      <c r="AZ37" s="642">
        <v>620000</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175539</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669577</v>
      </c>
      <c r="CS37" s="661"/>
      <c r="CT37" s="661"/>
      <c r="CU37" s="661"/>
      <c r="CV37" s="661"/>
      <c r="CW37" s="661"/>
      <c r="CX37" s="661"/>
      <c r="CY37" s="662"/>
      <c r="CZ37" s="645">
        <v>2.5</v>
      </c>
      <c r="DA37" s="663"/>
      <c r="DB37" s="663"/>
      <c r="DC37" s="664"/>
      <c r="DD37" s="648">
        <v>643577</v>
      </c>
      <c r="DE37" s="661"/>
      <c r="DF37" s="661"/>
      <c r="DG37" s="661"/>
      <c r="DH37" s="661"/>
      <c r="DI37" s="661"/>
      <c r="DJ37" s="661"/>
      <c r="DK37" s="662"/>
      <c r="DL37" s="648">
        <v>643577</v>
      </c>
      <c r="DM37" s="661"/>
      <c r="DN37" s="661"/>
      <c r="DO37" s="661"/>
      <c r="DP37" s="661"/>
      <c r="DQ37" s="661"/>
      <c r="DR37" s="661"/>
      <c r="DS37" s="661"/>
      <c r="DT37" s="661"/>
      <c r="DU37" s="661"/>
      <c r="DV37" s="662"/>
      <c r="DW37" s="645">
        <v>5</v>
      </c>
      <c r="DX37" s="663"/>
      <c r="DY37" s="663"/>
      <c r="DZ37" s="663"/>
      <c r="EA37" s="663"/>
      <c r="EB37" s="663"/>
      <c r="EC37" s="681"/>
    </row>
    <row r="38" spans="2:133" ht="11.25" customHeight="1" x14ac:dyDescent="0.15">
      <c r="B38" s="639" t="s">
        <v>334</v>
      </c>
      <c r="C38" s="640"/>
      <c r="D38" s="640"/>
      <c r="E38" s="640"/>
      <c r="F38" s="640"/>
      <c r="G38" s="640"/>
      <c r="H38" s="640"/>
      <c r="I38" s="640"/>
      <c r="J38" s="640"/>
      <c r="K38" s="640"/>
      <c r="L38" s="640"/>
      <c r="M38" s="640"/>
      <c r="N38" s="640"/>
      <c r="O38" s="640"/>
      <c r="P38" s="640"/>
      <c r="Q38" s="641"/>
      <c r="R38" s="642">
        <v>212582</v>
      </c>
      <c r="S38" s="643"/>
      <c r="T38" s="643"/>
      <c r="U38" s="643"/>
      <c r="V38" s="643"/>
      <c r="W38" s="643"/>
      <c r="X38" s="643"/>
      <c r="Y38" s="644"/>
      <c r="Z38" s="675">
        <v>0.8</v>
      </c>
      <c r="AA38" s="675"/>
      <c r="AB38" s="675"/>
      <c r="AC38" s="675"/>
      <c r="AD38" s="676">
        <v>58387</v>
      </c>
      <c r="AE38" s="676"/>
      <c r="AF38" s="676"/>
      <c r="AG38" s="676"/>
      <c r="AH38" s="676"/>
      <c r="AI38" s="676"/>
      <c r="AJ38" s="676"/>
      <c r="AK38" s="676"/>
      <c r="AL38" s="645">
        <v>0.5</v>
      </c>
      <c r="AM38" s="646"/>
      <c r="AN38" s="646"/>
      <c r="AO38" s="677"/>
      <c r="AQ38" s="682" t="s">
        <v>335</v>
      </c>
      <c r="AR38" s="683"/>
      <c r="AS38" s="683"/>
      <c r="AT38" s="683"/>
      <c r="AU38" s="683"/>
      <c r="AV38" s="683"/>
      <c r="AW38" s="683"/>
      <c r="AX38" s="683"/>
      <c r="AY38" s="684"/>
      <c r="AZ38" s="642">
        <v>292508</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8433</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2271725</v>
      </c>
      <c r="CS38" s="643"/>
      <c r="CT38" s="643"/>
      <c r="CU38" s="643"/>
      <c r="CV38" s="643"/>
      <c r="CW38" s="643"/>
      <c r="CX38" s="643"/>
      <c r="CY38" s="644"/>
      <c r="CZ38" s="645">
        <v>8.6</v>
      </c>
      <c r="DA38" s="663"/>
      <c r="DB38" s="663"/>
      <c r="DC38" s="664"/>
      <c r="DD38" s="648">
        <v>2004900</v>
      </c>
      <c r="DE38" s="643"/>
      <c r="DF38" s="643"/>
      <c r="DG38" s="643"/>
      <c r="DH38" s="643"/>
      <c r="DI38" s="643"/>
      <c r="DJ38" s="643"/>
      <c r="DK38" s="644"/>
      <c r="DL38" s="648">
        <v>1510943</v>
      </c>
      <c r="DM38" s="643"/>
      <c r="DN38" s="643"/>
      <c r="DO38" s="643"/>
      <c r="DP38" s="643"/>
      <c r="DQ38" s="643"/>
      <c r="DR38" s="643"/>
      <c r="DS38" s="643"/>
      <c r="DT38" s="643"/>
      <c r="DU38" s="643"/>
      <c r="DV38" s="644"/>
      <c r="DW38" s="645">
        <v>11.7</v>
      </c>
      <c r="DX38" s="663"/>
      <c r="DY38" s="663"/>
      <c r="DZ38" s="663"/>
      <c r="EA38" s="663"/>
      <c r="EB38" s="663"/>
      <c r="EC38" s="681"/>
    </row>
    <row r="39" spans="2:133" ht="11.25" customHeight="1" x14ac:dyDescent="0.15">
      <c r="B39" s="639" t="s">
        <v>338</v>
      </c>
      <c r="C39" s="640"/>
      <c r="D39" s="640"/>
      <c r="E39" s="640"/>
      <c r="F39" s="640"/>
      <c r="G39" s="640"/>
      <c r="H39" s="640"/>
      <c r="I39" s="640"/>
      <c r="J39" s="640"/>
      <c r="K39" s="640"/>
      <c r="L39" s="640"/>
      <c r="M39" s="640"/>
      <c r="N39" s="640"/>
      <c r="O39" s="640"/>
      <c r="P39" s="640"/>
      <c r="Q39" s="641"/>
      <c r="R39" s="642">
        <v>1310561</v>
      </c>
      <c r="S39" s="643"/>
      <c r="T39" s="643"/>
      <c r="U39" s="643"/>
      <c r="V39" s="643"/>
      <c r="W39" s="643"/>
      <c r="X39" s="643"/>
      <c r="Y39" s="644"/>
      <c r="Z39" s="675">
        <v>4.7</v>
      </c>
      <c r="AA39" s="675"/>
      <c r="AB39" s="675"/>
      <c r="AC39" s="675"/>
      <c r="AD39" s="676" t="s">
        <v>128</v>
      </c>
      <c r="AE39" s="676"/>
      <c r="AF39" s="676"/>
      <c r="AG39" s="676"/>
      <c r="AH39" s="676"/>
      <c r="AI39" s="676"/>
      <c r="AJ39" s="676"/>
      <c r="AK39" s="676"/>
      <c r="AL39" s="645" t="s">
        <v>128</v>
      </c>
      <c r="AM39" s="646"/>
      <c r="AN39" s="646"/>
      <c r="AO39" s="677"/>
      <c r="AQ39" s="682" t="s">
        <v>339</v>
      </c>
      <c r="AR39" s="683"/>
      <c r="AS39" s="683"/>
      <c r="AT39" s="683"/>
      <c r="AU39" s="683"/>
      <c r="AV39" s="683"/>
      <c r="AW39" s="683"/>
      <c r="AX39" s="683"/>
      <c r="AY39" s="684"/>
      <c r="AZ39" s="642">
        <v>7442</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12882</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1364851</v>
      </c>
      <c r="CS39" s="661"/>
      <c r="CT39" s="661"/>
      <c r="CU39" s="661"/>
      <c r="CV39" s="661"/>
      <c r="CW39" s="661"/>
      <c r="CX39" s="661"/>
      <c r="CY39" s="662"/>
      <c r="CZ39" s="645">
        <v>5.2</v>
      </c>
      <c r="DA39" s="663"/>
      <c r="DB39" s="663"/>
      <c r="DC39" s="664"/>
      <c r="DD39" s="648">
        <v>1364845</v>
      </c>
      <c r="DE39" s="661"/>
      <c r="DF39" s="661"/>
      <c r="DG39" s="661"/>
      <c r="DH39" s="661"/>
      <c r="DI39" s="661"/>
      <c r="DJ39" s="661"/>
      <c r="DK39" s="662"/>
      <c r="DL39" s="648" t="s">
        <v>244</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15">
      <c r="B40" s="639" t="s">
        <v>342</v>
      </c>
      <c r="C40" s="640"/>
      <c r="D40" s="640"/>
      <c r="E40" s="640"/>
      <c r="F40" s="640"/>
      <c r="G40" s="640"/>
      <c r="H40" s="640"/>
      <c r="I40" s="640"/>
      <c r="J40" s="640"/>
      <c r="K40" s="640"/>
      <c r="L40" s="640"/>
      <c r="M40" s="640"/>
      <c r="N40" s="640"/>
      <c r="O40" s="640"/>
      <c r="P40" s="640"/>
      <c r="Q40" s="641"/>
      <c r="R40" s="642" t="s">
        <v>244</v>
      </c>
      <c r="S40" s="643"/>
      <c r="T40" s="643"/>
      <c r="U40" s="643"/>
      <c r="V40" s="643"/>
      <c r="W40" s="643"/>
      <c r="X40" s="643"/>
      <c r="Y40" s="644"/>
      <c r="Z40" s="675" t="s">
        <v>137</v>
      </c>
      <c r="AA40" s="675"/>
      <c r="AB40" s="675"/>
      <c r="AC40" s="675"/>
      <c r="AD40" s="676" t="s">
        <v>128</v>
      </c>
      <c r="AE40" s="676"/>
      <c r="AF40" s="676"/>
      <c r="AG40" s="676"/>
      <c r="AH40" s="676"/>
      <c r="AI40" s="676"/>
      <c r="AJ40" s="676"/>
      <c r="AK40" s="676"/>
      <c r="AL40" s="645" t="s">
        <v>128</v>
      </c>
      <c r="AM40" s="646"/>
      <c r="AN40" s="646"/>
      <c r="AO40" s="677"/>
      <c r="AQ40" s="682" t="s">
        <v>343</v>
      </c>
      <c r="AR40" s="683"/>
      <c r="AS40" s="683"/>
      <c r="AT40" s="683"/>
      <c r="AU40" s="683"/>
      <c r="AV40" s="683"/>
      <c r="AW40" s="683"/>
      <c r="AX40" s="683"/>
      <c r="AY40" s="684"/>
      <c r="AZ40" s="642" t="s">
        <v>128</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90</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11033</v>
      </c>
      <c r="CS40" s="643"/>
      <c r="CT40" s="643"/>
      <c r="CU40" s="643"/>
      <c r="CV40" s="643"/>
      <c r="CW40" s="643"/>
      <c r="CX40" s="643"/>
      <c r="CY40" s="644"/>
      <c r="CZ40" s="645">
        <v>0</v>
      </c>
      <c r="DA40" s="663"/>
      <c r="DB40" s="663"/>
      <c r="DC40" s="664"/>
      <c r="DD40" s="648">
        <v>3000</v>
      </c>
      <c r="DE40" s="643"/>
      <c r="DF40" s="643"/>
      <c r="DG40" s="643"/>
      <c r="DH40" s="643"/>
      <c r="DI40" s="643"/>
      <c r="DJ40" s="643"/>
      <c r="DK40" s="644"/>
      <c r="DL40" s="648">
        <v>3000</v>
      </c>
      <c r="DM40" s="643"/>
      <c r="DN40" s="643"/>
      <c r="DO40" s="643"/>
      <c r="DP40" s="643"/>
      <c r="DQ40" s="643"/>
      <c r="DR40" s="643"/>
      <c r="DS40" s="643"/>
      <c r="DT40" s="643"/>
      <c r="DU40" s="643"/>
      <c r="DV40" s="644"/>
      <c r="DW40" s="645">
        <v>0</v>
      </c>
      <c r="DX40" s="663"/>
      <c r="DY40" s="663"/>
      <c r="DZ40" s="663"/>
      <c r="EA40" s="663"/>
      <c r="EB40" s="663"/>
      <c r="EC40" s="681"/>
    </row>
    <row r="41" spans="2:133" ht="11.25" customHeight="1" x14ac:dyDescent="0.15">
      <c r="B41" s="639" t="s">
        <v>347</v>
      </c>
      <c r="C41" s="640"/>
      <c r="D41" s="640"/>
      <c r="E41" s="640"/>
      <c r="F41" s="640"/>
      <c r="G41" s="640"/>
      <c r="H41" s="640"/>
      <c r="I41" s="640"/>
      <c r="J41" s="640"/>
      <c r="K41" s="640"/>
      <c r="L41" s="640"/>
      <c r="M41" s="640"/>
      <c r="N41" s="640"/>
      <c r="O41" s="640"/>
      <c r="P41" s="640"/>
      <c r="Q41" s="641"/>
      <c r="R41" s="642" t="s">
        <v>244</v>
      </c>
      <c r="S41" s="643"/>
      <c r="T41" s="643"/>
      <c r="U41" s="643"/>
      <c r="V41" s="643"/>
      <c r="W41" s="643"/>
      <c r="X41" s="643"/>
      <c r="Y41" s="644"/>
      <c r="Z41" s="675" t="s">
        <v>137</v>
      </c>
      <c r="AA41" s="675"/>
      <c r="AB41" s="675"/>
      <c r="AC41" s="675"/>
      <c r="AD41" s="676" t="s">
        <v>128</v>
      </c>
      <c r="AE41" s="676"/>
      <c r="AF41" s="676"/>
      <c r="AG41" s="676"/>
      <c r="AH41" s="676"/>
      <c r="AI41" s="676"/>
      <c r="AJ41" s="676"/>
      <c r="AK41" s="676"/>
      <c r="AL41" s="645" t="s">
        <v>137</v>
      </c>
      <c r="AM41" s="646"/>
      <c r="AN41" s="646"/>
      <c r="AO41" s="677"/>
      <c r="AQ41" s="682" t="s">
        <v>348</v>
      </c>
      <c r="AR41" s="683"/>
      <c r="AS41" s="683"/>
      <c r="AT41" s="683"/>
      <c r="AU41" s="683"/>
      <c r="AV41" s="683"/>
      <c r="AW41" s="683"/>
      <c r="AX41" s="683"/>
      <c r="AY41" s="684"/>
      <c r="AZ41" s="642">
        <v>396205</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244</v>
      </c>
      <c r="CS41" s="661"/>
      <c r="CT41" s="661"/>
      <c r="CU41" s="661"/>
      <c r="CV41" s="661"/>
      <c r="CW41" s="661"/>
      <c r="CX41" s="661"/>
      <c r="CY41" s="662"/>
      <c r="CZ41" s="645" t="s">
        <v>128</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351</v>
      </c>
      <c r="C42" s="640"/>
      <c r="D42" s="640"/>
      <c r="E42" s="640"/>
      <c r="F42" s="640"/>
      <c r="G42" s="640"/>
      <c r="H42" s="640"/>
      <c r="I42" s="640"/>
      <c r="J42" s="640"/>
      <c r="K42" s="640"/>
      <c r="L42" s="640"/>
      <c r="M42" s="640"/>
      <c r="N42" s="640"/>
      <c r="O42" s="640"/>
      <c r="P42" s="640"/>
      <c r="Q42" s="641"/>
      <c r="R42" s="642">
        <v>776361</v>
      </c>
      <c r="S42" s="643"/>
      <c r="T42" s="643"/>
      <c r="U42" s="643"/>
      <c r="V42" s="643"/>
      <c r="W42" s="643"/>
      <c r="X42" s="643"/>
      <c r="Y42" s="644"/>
      <c r="Z42" s="675">
        <v>2.8</v>
      </c>
      <c r="AA42" s="675"/>
      <c r="AB42" s="675"/>
      <c r="AC42" s="675"/>
      <c r="AD42" s="676" t="s">
        <v>244</v>
      </c>
      <c r="AE42" s="676"/>
      <c r="AF42" s="676"/>
      <c r="AG42" s="676"/>
      <c r="AH42" s="676"/>
      <c r="AI42" s="676"/>
      <c r="AJ42" s="676"/>
      <c r="AK42" s="676"/>
      <c r="AL42" s="645" t="s">
        <v>128</v>
      </c>
      <c r="AM42" s="646"/>
      <c r="AN42" s="646"/>
      <c r="AO42" s="677"/>
      <c r="AQ42" s="678" t="s">
        <v>352</v>
      </c>
      <c r="AR42" s="679"/>
      <c r="AS42" s="679"/>
      <c r="AT42" s="679"/>
      <c r="AU42" s="679"/>
      <c r="AV42" s="679"/>
      <c r="AW42" s="679"/>
      <c r="AX42" s="679"/>
      <c r="AY42" s="680"/>
      <c r="AZ42" s="626">
        <v>1583012</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320</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1690678</v>
      </c>
      <c r="CS42" s="643"/>
      <c r="CT42" s="643"/>
      <c r="CU42" s="643"/>
      <c r="CV42" s="643"/>
      <c r="CW42" s="643"/>
      <c r="CX42" s="643"/>
      <c r="CY42" s="644"/>
      <c r="CZ42" s="645">
        <v>6.4</v>
      </c>
      <c r="DA42" s="646"/>
      <c r="DB42" s="646"/>
      <c r="DC42" s="647"/>
      <c r="DD42" s="648">
        <v>654619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355</v>
      </c>
      <c r="C43" s="624"/>
      <c r="D43" s="624"/>
      <c r="E43" s="624"/>
      <c r="F43" s="624"/>
      <c r="G43" s="624"/>
      <c r="H43" s="624"/>
      <c r="I43" s="624"/>
      <c r="J43" s="624"/>
      <c r="K43" s="624"/>
      <c r="L43" s="624"/>
      <c r="M43" s="624"/>
      <c r="N43" s="624"/>
      <c r="O43" s="624"/>
      <c r="P43" s="624"/>
      <c r="Q43" s="625"/>
      <c r="R43" s="626">
        <v>27937710</v>
      </c>
      <c r="S43" s="665"/>
      <c r="T43" s="665"/>
      <c r="U43" s="665"/>
      <c r="V43" s="665"/>
      <c r="W43" s="665"/>
      <c r="X43" s="665"/>
      <c r="Y43" s="666"/>
      <c r="Z43" s="667">
        <v>100</v>
      </c>
      <c r="AA43" s="667"/>
      <c r="AB43" s="667"/>
      <c r="AC43" s="667"/>
      <c r="AD43" s="668">
        <v>12110264</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31055</v>
      </c>
      <c r="CS43" s="661"/>
      <c r="CT43" s="661"/>
      <c r="CU43" s="661"/>
      <c r="CV43" s="661"/>
      <c r="CW43" s="661"/>
      <c r="CX43" s="661"/>
      <c r="CY43" s="662"/>
      <c r="CZ43" s="645">
        <v>0.1</v>
      </c>
      <c r="DA43" s="663"/>
      <c r="DB43" s="663"/>
      <c r="DC43" s="664"/>
      <c r="DD43" s="648">
        <v>31055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1690678</v>
      </c>
      <c r="CS44" s="643"/>
      <c r="CT44" s="643"/>
      <c r="CU44" s="643"/>
      <c r="CV44" s="643"/>
      <c r="CW44" s="643"/>
      <c r="CX44" s="643"/>
      <c r="CY44" s="644"/>
      <c r="CZ44" s="645">
        <v>6.4</v>
      </c>
      <c r="DA44" s="646"/>
      <c r="DB44" s="646"/>
      <c r="DC44" s="647"/>
      <c r="DD44" s="648">
        <v>654619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471897</v>
      </c>
      <c r="CS45" s="661"/>
      <c r="CT45" s="661"/>
      <c r="CU45" s="661"/>
      <c r="CV45" s="661"/>
      <c r="CW45" s="661"/>
      <c r="CX45" s="661"/>
      <c r="CY45" s="662"/>
      <c r="CZ45" s="645">
        <v>1.8</v>
      </c>
      <c r="DA45" s="663"/>
      <c r="DB45" s="663"/>
      <c r="DC45" s="664"/>
      <c r="DD45" s="648">
        <v>27363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1218700</v>
      </c>
      <c r="CS46" s="643"/>
      <c r="CT46" s="643"/>
      <c r="CU46" s="643"/>
      <c r="CV46" s="643"/>
      <c r="CW46" s="643"/>
      <c r="CX46" s="643"/>
      <c r="CY46" s="644"/>
      <c r="CZ46" s="645">
        <v>4.5999999999999996</v>
      </c>
      <c r="DA46" s="646"/>
      <c r="DB46" s="646"/>
      <c r="DC46" s="647"/>
      <c r="DD46" s="648">
        <v>627175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t="s">
        <v>128</v>
      </c>
      <c r="CS47" s="661"/>
      <c r="CT47" s="661"/>
      <c r="CU47" s="661"/>
      <c r="CV47" s="661"/>
      <c r="CW47" s="661"/>
      <c r="CX47" s="661"/>
      <c r="CY47" s="662"/>
      <c r="CZ47" s="645" t="s">
        <v>244</v>
      </c>
      <c r="DA47" s="663"/>
      <c r="DB47" s="663"/>
      <c r="DC47" s="664"/>
      <c r="DD47" s="648" t="s">
        <v>137</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137</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26448994</v>
      </c>
      <c r="CS49" s="627"/>
      <c r="CT49" s="627"/>
      <c r="CU49" s="627"/>
      <c r="CV49" s="627"/>
      <c r="CW49" s="627"/>
      <c r="CX49" s="627"/>
      <c r="CY49" s="628"/>
      <c r="CZ49" s="629">
        <v>100</v>
      </c>
      <c r="DA49" s="630"/>
      <c r="DB49" s="630"/>
      <c r="DC49" s="631"/>
      <c r="DD49" s="632">
        <v>14190575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KpPIcwyVvXAsdFFXteBkB8pkQG4uxmXl+220wxDCcDZdXnQO/oPjmHS2JyYRHQW8S4UnkgEL5bm148Zq4O0QOw==" saltValue="Zio1yxFhNSdUCiUNSHWrT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70" t="s">
        <v>367</v>
      </c>
      <c r="DK2" s="1171"/>
      <c r="DL2" s="1171"/>
      <c r="DM2" s="1171"/>
      <c r="DN2" s="1171"/>
      <c r="DO2" s="1172"/>
      <c r="DP2" s="251"/>
      <c r="DQ2" s="1170" t="s">
        <v>368</v>
      </c>
      <c r="DR2" s="1171"/>
      <c r="DS2" s="1171"/>
      <c r="DT2" s="1171"/>
      <c r="DU2" s="1171"/>
      <c r="DV2" s="1171"/>
      <c r="DW2" s="1171"/>
      <c r="DX2" s="1171"/>
      <c r="DY2" s="1171"/>
      <c r="DZ2" s="1172"/>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2" t="s">
        <v>369</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3"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8" t="s">
        <v>385</v>
      </c>
      <c r="DH5" s="1159"/>
      <c r="DI5" s="1159"/>
      <c r="DJ5" s="1159"/>
      <c r="DK5" s="1160"/>
      <c r="DL5" s="1158" t="s">
        <v>386</v>
      </c>
      <c r="DM5" s="1159"/>
      <c r="DN5" s="1159"/>
      <c r="DO5" s="1159"/>
      <c r="DP5" s="1160"/>
      <c r="DQ5" s="1058" t="s">
        <v>387</v>
      </c>
      <c r="DR5" s="1059"/>
      <c r="DS5" s="1059"/>
      <c r="DT5" s="1059"/>
      <c r="DU5" s="1060"/>
      <c r="DV5" s="1058" t="s">
        <v>378</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4"/>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61"/>
      <c r="DH6" s="1162"/>
      <c r="DI6" s="1162"/>
      <c r="DJ6" s="1162"/>
      <c r="DK6" s="1163"/>
      <c r="DL6" s="1161"/>
      <c r="DM6" s="1162"/>
      <c r="DN6" s="1162"/>
      <c r="DO6" s="1162"/>
      <c r="DP6" s="1163"/>
      <c r="DQ6" s="1061"/>
      <c r="DR6" s="1062"/>
      <c r="DS6" s="1062"/>
      <c r="DT6" s="1062"/>
      <c r="DU6" s="1063"/>
      <c r="DV6" s="1061"/>
      <c r="DW6" s="1062"/>
      <c r="DX6" s="1062"/>
      <c r="DY6" s="1062"/>
      <c r="DZ6" s="1075"/>
      <c r="EA6" s="256"/>
    </row>
    <row r="7" spans="1:131" s="257" customFormat="1" ht="26.25" customHeight="1" thickTop="1" x14ac:dyDescent="0.15">
      <c r="A7" s="260">
        <v>1</v>
      </c>
      <c r="B7" s="1109" t="s">
        <v>388</v>
      </c>
      <c r="C7" s="1110"/>
      <c r="D7" s="1110"/>
      <c r="E7" s="1110"/>
      <c r="F7" s="1110"/>
      <c r="G7" s="1110"/>
      <c r="H7" s="1110"/>
      <c r="I7" s="1110"/>
      <c r="J7" s="1110"/>
      <c r="K7" s="1110"/>
      <c r="L7" s="1110"/>
      <c r="M7" s="1110"/>
      <c r="N7" s="1110"/>
      <c r="O7" s="1110"/>
      <c r="P7" s="1111"/>
      <c r="Q7" s="1164">
        <v>27957</v>
      </c>
      <c r="R7" s="1165"/>
      <c r="S7" s="1165"/>
      <c r="T7" s="1165"/>
      <c r="U7" s="1165"/>
      <c r="V7" s="1165">
        <v>26448</v>
      </c>
      <c r="W7" s="1165"/>
      <c r="X7" s="1165"/>
      <c r="Y7" s="1165"/>
      <c r="Z7" s="1165"/>
      <c r="AA7" s="1165">
        <v>1509</v>
      </c>
      <c r="AB7" s="1165"/>
      <c r="AC7" s="1165"/>
      <c r="AD7" s="1165"/>
      <c r="AE7" s="1166"/>
      <c r="AF7" s="1167">
        <v>1165</v>
      </c>
      <c r="AG7" s="1168"/>
      <c r="AH7" s="1168"/>
      <c r="AI7" s="1168"/>
      <c r="AJ7" s="1169"/>
      <c r="AK7" s="1151">
        <v>420</v>
      </c>
      <c r="AL7" s="1152"/>
      <c r="AM7" s="1152"/>
      <c r="AN7" s="1152"/>
      <c r="AO7" s="1152"/>
      <c r="AP7" s="1152">
        <v>14402</v>
      </c>
      <c r="AQ7" s="1152"/>
      <c r="AR7" s="1152"/>
      <c r="AS7" s="1152"/>
      <c r="AT7" s="1152"/>
      <c r="AU7" s="1153"/>
      <c r="AV7" s="1153"/>
      <c r="AW7" s="1153"/>
      <c r="AX7" s="1153"/>
      <c r="AY7" s="1154"/>
      <c r="AZ7" s="254"/>
      <c r="BA7" s="254"/>
      <c r="BB7" s="254"/>
      <c r="BC7" s="254"/>
      <c r="BD7" s="254"/>
      <c r="BE7" s="255"/>
      <c r="BF7" s="255"/>
      <c r="BG7" s="255"/>
      <c r="BH7" s="255"/>
      <c r="BI7" s="255"/>
      <c r="BJ7" s="255"/>
      <c r="BK7" s="255"/>
      <c r="BL7" s="255"/>
      <c r="BM7" s="255"/>
      <c r="BN7" s="255"/>
      <c r="BO7" s="255"/>
      <c r="BP7" s="255"/>
      <c r="BQ7" s="261">
        <v>1</v>
      </c>
      <c r="BR7" s="262"/>
      <c r="BS7" s="1155" t="s">
        <v>588</v>
      </c>
      <c r="BT7" s="1156"/>
      <c r="BU7" s="1156"/>
      <c r="BV7" s="1156"/>
      <c r="BW7" s="1156"/>
      <c r="BX7" s="1156"/>
      <c r="BY7" s="1156"/>
      <c r="BZ7" s="1156"/>
      <c r="CA7" s="1156"/>
      <c r="CB7" s="1156"/>
      <c r="CC7" s="1156"/>
      <c r="CD7" s="1156"/>
      <c r="CE7" s="1156"/>
      <c r="CF7" s="1156"/>
      <c r="CG7" s="1157"/>
      <c r="CH7" s="1148">
        <v>0</v>
      </c>
      <c r="CI7" s="1149"/>
      <c r="CJ7" s="1149"/>
      <c r="CK7" s="1149"/>
      <c r="CL7" s="1150"/>
      <c r="CM7" s="1148">
        <v>3</v>
      </c>
      <c r="CN7" s="1149"/>
      <c r="CO7" s="1149"/>
      <c r="CP7" s="1149"/>
      <c r="CQ7" s="1150"/>
      <c r="CR7" s="1148">
        <v>2</v>
      </c>
      <c r="CS7" s="1149"/>
      <c r="CT7" s="1149"/>
      <c r="CU7" s="1149"/>
      <c r="CV7" s="1150"/>
      <c r="CW7" s="1148" t="s">
        <v>512</v>
      </c>
      <c r="CX7" s="1149"/>
      <c r="CY7" s="1149"/>
      <c r="CZ7" s="1149"/>
      <c r="DA7" s="1150"/>
      <c r="DB7" s="1148" t="s">
        <v>512</v>
      </c>
      <c r="DC7" s="1149"/>
      <c r="DD7" s="1149"/>
      <c r="DE7" s="1149"/>
      <c r="DF7" s="1150"/>
      <c r="DG7" s="1148">
        <v>0</v>
      </c>
      <c r="DH7" s="1149"/>
      <c r="DI7" s="1149"/>
      <c r="DJ7" s="1149"/>
      <c r="DK7" s="1150"/>
      <c r="DL7" s="1148" t="s">
        <v>512</v>
      </c>
      <c r="DM7" s="1149"/>
      <c r="DN7" s="1149"/>
      <c r="DO7" s="1149"/>
      <c r="DP7" s="1150"/>
      <c r="DQ7" s="1148" t="s">
        <v>512</v>
      </c>
      <c r="DR7" s="1149"/>
      <c r="DS7" s="1149"/>
      <c r="DT7" s="1149"/>
      <c r="DU7" s="1150"/>
      <c r="DV7" s="1175"/>
      <c r="DW7" s="1176"/>
      <c r="DX7" s="1176"/>
      <c r="DY7" s="1176"/>
      <c r="DZ7" s="1177"/>
      <c r="EA7" s="256"/>
    </row>
    <row r="8" spans="1:131" s="257" customFormat="1" ht="26.25" customHeight="1" x14ac:dyDescent="0.15">
      <c r="A8" s="263">
        <v>2</v>
      </c>
      <c r="B8" s="1096"/>
      <c r="C8" s="1097"/>
      <c r="D8" s="1097"/>
      <c r="E8" s="1097"/>
      <c r="F8" s="1097"/>
      <c r="G8" s="1097"/>
      <c r="H8" s="1097"/>
      <c r="I8" s="1097"/>
      <c r="J8" s="1097"/>
      <c r="K8" s="1097"/>
      <c r="L8" s="1097"/>
      <c r="M8" s="1097"/>
      <c r="N8" s="1097"/>
      <c r="O8" s="1097"/>
      <c r="P8" s="1098"/>
      <c r="Q8" s="1102"/>
      <c r="R8" s="1103"/>
      <c r="S8" s="1103"/>
      <c r="T8" s="1103"/>
      <c r="U8" s="1103"/>
      <c r="V8" s="1103"/>
      <c r="W8" s="1103"/>
      <c r="X8" s="1103"/>
      <c r="Y8" s="1103"/>
      <c r="Z8" s="1103"/>
      <c r="AA8" s="1103"/>
      <c r="AB8" s="1103"/>
      <c r="AC8" s="1103"/>
      <c r="AD8" s="1103"/>
      <c r="AE8" s="1104"/>
      <c r="AF8" s="1076"/>
      <c r="AG8" s="1077"/>
      <c r="AH8" s="1077"/>
      <c r="AI8" s="1077"/>
      <c r="AJ8" s="1078"/>
      <c r="AK8" s="1146"/>
      <c r="AL8" s="1147"/>
      <c r="AM8" s="1147"/>
      <c r="AN8" s="1147"/>
      <c r="AO8" s="1147"/>
      <c r="AP8" s="1147"/>
      <c r="AQ8" s="1147"/>
      <c r="AR8" s="1147"/>
      <c r="AS8" s="1147"/>
      <c r="AT8" s="1147"/>
      <c r="AU8" s="1144"/>
      <c r="AV8" s="1144"/>
      <c r="AW8" s="1144"/>
      <c r="AX8" s="1144"/>
      <c r="AY8" s="1145"/>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6"/>
      <c r="C9" s="1097"/>
      <c r="D9" s="1097"/>
      <c r="E9" s="1097"/>
      <c r="F9" s="1097"/>
      <c r="G9" s="1097"/>
      <c r="H9" s="1097"/>
      <c r="I9" s="1097"/>
      <c r="J9" s="1097"/>
      <c r="K9" s="1097"/>
      <c r="L9" s="1097"/>
      <c r="M9" s="1097"/>
      <c r="N9" s="1097"/>
      <c r="O9" s="1097"/>
      <c r="P9" s="1098"/>
      <c r="Q9" s="1102"/>
      <c r="R9" s="1103"/>
      <c r="S9" s="1103"/>
      <c r="T9" s="1103"/>
      <c r="U9" s="1103"/>
      <c r="V9" s="1103"/>
      <c r="W9" s="1103"/>
      <c r="X9" s="1103"/>
      <c r="Y9" s="1103"/>
      <c r="Z9" s="1103"/>
      <c r="AA9" s="1103"/>
      <c r="AB9" s="1103"/>
      <c r="AC9" s="1103"/>
      <c r="AD9" s="1103"/>
      <c r="AE9" s="1104"/>
      <c r="AF9" s="1076"/>
      <c r="AG9" s="1077"/>
      <c r="AH9" s="1077"/>
      <c r="AI9" s="1077"/>
      <c r="AJ9" s="1078"/>
      <c r="AK9" s="1146"/>
      <c r="AL9" s="1147"/>
      <c r="AM9" s="1147"/>
      <c r="AN9" s="1147"/>
      <c r="AO9" s="1147"/>
      <c r="AP9" s="1147"/>
      <c r="AQ9" s="1147"/>
      <c r="AR9" s="1147"/>
      <c r="AS9" s="1147"/>
      <c r="AT9" s="1147"/>
      <c r="AU9" s="1144"/>
      <c r="AV9" s="1144"/>
      <c r="AW9" s="1144"/>
      <c r="AX9" s="1144"/>
      <c r="AY9" s="1145"/>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6"/>
      <c r="C10" s="1097"/>
      <c r="D10" s="1097"/>
      <c r="E10" s="1097"/>
      <c r="F10" s="1097"/>
      <c r="G10" s="1097"/>
      <c r="H10" s="1097"/>
      <c r="I10" s="1097"/>
      <c r="J10" s="1097"/>
      <c r="K10" s="1097"/>
      <c r="L10" s="1097"/>
      <c r="M10" s="1097"/>
      <c r="N10" s="1097"/>
      <c r="O10" s="1097"/>
      <c r="P10" s="1098"/>
      <c r="Q10" s="1102"/>
      <c r="R10" s="1103"/>
      <c r="S10" s="1103"/>
      <c r="T10" s="1103"/>
      <c r="U10" s="1103"/>
      <c r="V10" s="1103"/>
      <c r="W10" s="1103"/>
      <c r="X10" s="1103"/>
      <c r="Y10" s="1103"/>
      <c r="Z10" s="1103"/>
      <c r="AA10" s="1103"/>
      <c r="AB10" s="1103"/>
      <c r="AC10" s="1103"/>
      <c r="AD10" s="1103"/>
      <c r="AE10" s="1104"/>
      <c r="AF10" s="1076"/>
      <c r="AG10" s="1077"/>
      <c r="AH10" s="1077"/>
      <c r="AI10" s="1077"/>
      <c r="AJ10" s="1078"/>
      <c r="AK10" s="1146"/>
      <c r="AL10" s="1147"/>
      <c r="AM10" s="1147"/>
      <c r="AN10" s="1147"/>
      <c r="AO10" s="1147"/>
      <c r="AP10" s="1147"/>
      <c r="AQ10" s="1147"/>
      <c r="AR10" s="1147"/>
      <c r="AS10" s="1147"/>
      <c r="AT10" s="1147"/>
      <c r="AU10" s="1144"/>
      <c r="AV10" s="1144"/>
      <c r="AW10" s="1144"/>
      <c r="AX10" s="1144"/>
      <c r="AY10" s="1145"/>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6"/>
      <c r="C11" s="1097"/>
      <c r="D11" s="1097"/>
      <c r="E11" s="1097"/>
      <c r="F11" s="1097"/>
      <c r="G11" s="1097"/>
      <c r="H11" s="1097"/>
      <c r="I11" s="1097"/>
      <c r="J11" s="1097"/>
      <c r="K11" s="1097"/>
      <c r="L11" s="1097"/>
      <c r="M11" s="1097"/>
      <c r="N11" s="1097"/>
      <c r="O11" s="1097"/>
      <c r="P11" s="1098"/>
      <c r="Q11" s="1102"/>
      <c r="R11" s="1103"/>
      <c r="S11" s="1103"/>
      <c r="T11" s="1103"/>
      <c r="U11" s="1103"/>
      <c r="V11" s="1103"/>
      <c r="W11" s="1103"/>
      <c r="X11" s="1103"/>
      <c r="Y11" s="1103"/>
      <c r="Z11" s="1103"/>
      <c r="AA11" s="1103"/>
      <c r="AB11" s="1103"/>
      <c r="AC11" s="1103"/>
      <c r="AD11" s="1103"/>
      <c r="AE11" s="1104"/>
      <c r="AF11" s="1076"/>
      <c r="AG11" s="1077"/>
      <c r="AH11" s="1077"/>
      <c r="AI11" s="1077"/>
      <c r="AJ11" s="1078"/>
      <c r="AK11" s="1146"/>
      <c r="AL11" s="1147"/>
      <c r="AM11" s="1147"/>
      <c r="AN11" s="1147"/>
      <c r="AO11" s="1147"/>
      <c r="AP11" s="1147"/>
      <c r="AQ11" s="1147"/>
      <c r="AR11" s="1147"/>
      <c r="AS11" s="1147"/>
      <c r="AT11" s="1147"/>
      <c r="AU11" s="1144"/>
      <c r="AV11" s="1144"/>
      <c r="AW11" s="1144"/>
      <c r="AX11" s="1144"/>
      <c r="AY11" s="1145"/>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6"/>
      <c r="C12" s="1097"/>
      <c r="D12" s="1097"/>
      <c r="E12" s="1097"/>
      <c r="F12" s="1097"/>
      <c r="G12" s="1097"/>
      <c r="H12" s="1097"/>
      <c r="I12" s="1097"/>
      <c r="J12" s="1097"/>
      <c r="K12" s="1097"/>
      <c r="L12" s="1097"/>
      <c r="M12" s="1097"/>
      <c r="N12" s="1097"/>
      <c r="O12" s="1097"/>
      <c r="P12" s="1098"/>
      <c r="Q12" s="1102"/>
      <c r="R12" s="1103"/>
      <c r="S12" s="1103"/>
      <c r="T12" s="1103"/>
      <c r="U12" s="1103"/>
      <c r="V12" s="1103"/>
      <c r="W12" s="1103"/>
      <c r="X12" s="1103"/>
      <c r="Y12" s="1103"/>
      <c r="Z12" s="1103"/>
      <c r="AA12" s="1103"/>
      <c r="AB12" s="1103"/>
      <c r="AC12" s="1103"/>
      <c r="AD12" s="1103"/>
      <c r="AE12" s="1104"/>
      <c r="AF12" s="1076"/>
      <c r="AG12" s="1077"/>
      <c r="AH12" s="1077"/>
      <c r="AI12" s="1077"/>
      <c r="AJ12" s="1078"/>
      <c r="AK12" s="1146"/>
      <c r="AL12" s="1147"/>
      <c r="AM12" s="1147"/>
      <c r="AN12" s="1147"/>
      <c r="AO12" s="1147"/>
      <c r="AP12" s="1147"/>
      <c r="AQ12" s="1147"/>
      <c r="AR12" s="1147"/>
      <c r="AS12" s="1147"/>
      <c r="AT12" s="1147"/>
      <c r="AU12" s="1144"/>
      <c r="AV12" s="1144"/>
      <c r="AW12" s="1144"/>
      <c r="AX12" s="1144"/>
      <c r="AY12" s="1145"/>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6"/>
      <c r="C13" s="1097"/>
      <c r="D13" s="1097"/>
      <c r="E13" s="1097"/>
      <c r="F13" s="1097"/>
      <c r="G13" s="1097"/>
      <c r="H13" s="1097"/>
      <c r="I13" s="1097"/>
      <c r="J13" s="1097"/>
      <c r="K13" s="1097"/>
      <c r="L13" s="1097"/>
      <c r="M13" s="1097"/>
      <c r="N13" s="1097"/>
      <c r="O13" s="1097"/>
      <c r="P13" s="1098"/>
      <c r="Q13" s="1102"/>
      <c r="R13" s="1103"/>
      <c r="S13" s="1103"/>
      <c r="T13" s="1103"/>
      <c r="U13" s="1103"/>
      <c r="V13" s="1103"/>
      <c r="W13" s="1103"/>
      <c r="X13" s="1103"/>
      <c r="Y13" s="1103"/>
      <c r="Z13" s="1103"/>
      <c r="AA13" s="1103"/>
      <c r="AB13" s="1103"/>
      <c r="AC13" s="1103"/>
      <c r="AD13" s="1103"/>
      <c r="AE13" s="1104"/>
      <c r="AF13" s="1076"/>
      <c r="AG13" s="1077"/>
      <c r="AH13" s="1077"/>
      <c r="AI13" s="1077"/>
      <c r="AJ13" s="1078"/>
      <c r="AK13" s="1146"/>
      <c r="AL13" s="1147"/>
      <c r="AM13" s="1147"/>
      <c r="AN13" s="1147"/>
      <c r="AO13" s="1147"/>
      <c r="AP13" s="1147"/>
      <c r="AQ13" s="1147"/>
      <c r="AR13" s="1147"/>
      <c r="AS13" s="1147"/>
      <c r="AT13" s="1147"/>
      <c r="AU13" s="1144"/>
      <c r="AV13" s="1144"/>
      <c r="AW13" s="1144"/>
      <c r="AX13" s="1144"/>
      <c r="AY13" s="1145"/>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6"/>
      <c r="C14" s="1097"/>
      <c r="D14" s="1097"/>
      <c r="E14" s="1097"/>
      <c r="F14" s="1097"/>
      <c r="G14" s="1097"/>
      <c r="H14" s="1097"/>
      <c r="I14" s="1097"/>
      <c r="J14" s="1097"/>
      <c r="K14" s="1097"/>
      <c r="L14" s="1097"/>
      <c r="M14" s="1097"/>
      <c r="N14" s="1097"/>
      <c r="O14" s="1097"/>
      <c r="P14" s="1098"/>
      <c r="Q14" s="1102"/>
      <c r="R14" s="1103"/>
      <c r="S14" s="1103"/>
      <c r="T14" s="1103"/>
      <c r="U14" s="1103"/>
      <c r="V14" s="1103"/>
      <c r="W14" s="1103"/>
      <c r="X14" s="1103"/>
      <c r="Y14" s="1103"/>
      <c r="Z14" s="1103"/>
      <c r="AA14" s="1103"/>
      <c r="AB14" s="1103"/>
      <c r="AC14" s="1103"/>
      <c r="AD14" s="1103"/>
      <c r="AE14" s="1104"/>
      <c r="AF14" s="1076"/>
      <c r="AG14" s="1077"/>
      <c r="AH14" s="1077"/>
      <c r="AI14" s="1077"/>
      <c r="AJ14" s="1078"/>
      <c r="AK14" s="1146"/>
      <c r="AL14" s="1147"/>
      <c r="AM14" s="1147"/>
      <c r="AN14" s="1147"/>
      <c r="AO14" s="1147"/>
      <c r="AP14" s="1147"/>
      <c r="AQ14" s="1147"/>
      <c r="AR14" s="1147"/>
      <c r="AS14" s="1147"/>
      <c r="AT14" s="1147"/>
      <c r="AU14" s="1144"/>
      <c r="AV14" s="1144"/>
      <c r="AW14" s="1144"/>
      <c r="AX14" s="1144"/>
      <c r="AY14" s="1145"/>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6"/>
      <c r="C15" s="1097"/>
      <c r="D15" s="1097"/>
      <c r="E15" s="1097"/>
      <c r="F15" s="1097"/>
      <c r="G15" s="1097"/>
      <c r="H15" s="1097"/>
      <c r="I15" s="1097"/>
      <c r="J15" s="1097"/>
      <c r="K15" s="1097"/>
      <c r="L15" s="1097"/>
      <c r="M15" s="1097"/>
      <c r="N15" s="1097"/>
      <c r="O15" s="1097"/>
      <c r="P15" s="1098"/>
      <c r="Q15" s="1102"/>
      <c r="R15" s="1103"/>
      <c r="S15" s="1103"/>
      <c r="T15" s="1103"/>
      <c r="U15" s="1103"/>
      <c r="V15" s="1103"/>
      <c r="W15" s="1103"/>
      <c r="X15" s="1103"/>
      <c r="Y15" s="1103"/>
      <c r="Z15" s="1103"/>
      <c r="AA15" s="1103"/>
      <c r="AB15" s="1103"/>
      <c r="AC15" s="1103"/>
      <c r="AD15" s="1103"/>
      <c r="AE15" s="1104"/>
      <c r="AF15" s="1076"/>
      <c r="AG15" s="1077"/>
      <c r="AH15" s="1077"/>
      <c r="AI15" s="1077"/>
      <c r="AJ15" s="1078"/>
      <c r="AK15" s="1146"/>
      <c r="AL15" s="1147"/>
      <c r="AM15" s="1147"/>
      <c r="AN15" s="1147"/>
      <c r="AO15" s="1147"/>
      <c r="AP15" s="1147"/>
      <c r="AQ15" s="1147"/>
      <c r="AR15" s="1147"/>
      <c r="AS15" s="1147"/>
      <c r="AT15" s="1147"/>
      <c r="AU15" s="1144"/>
      <c r="AV15" s="1144"/>
      <c r="AW15" s="1144"/>
      <c r="AX15" s="1144"/>
      <c r="AY15" s="1145"/>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6"/>
      <c r="C16" s="1097"/>
      <c r="D16" s="1097"/>
      <c r="E16" s="1097"/>
      <c r="F16" s="1097"/>
      <c r="G16" s="1097"/>
      <c r="H16" s="1097"/>
      <c r="I16" s="1097"/>
      <c r="J16" s="1097"/>
      <c r="K16" s="1097"/>
      <c r="L16" s="1097"/>
      <c r="M16" s="1097"/>
      <c r="N16" s="1097"/>
      <c r="O16" s="1097"/>
      <c r="P16" s="1098"/>
      <c r="Q16" s="1102"/>
      <c r="R16" s="1103"/>
      <c r="S16" s="1103"/>
      <c r="T16" s="1103"/>
      <c r="U16" s="1103"/>
      <c r="V16" s="1103"/>
      <c r="W16" s="1103"/>
      <c r="X16" s="1103"/>
      <c r="Y16" s="1103"/>
      <c r="Z16" s="1103"/>
      <c r="AA16" s="1103"/>
      <c r="AB16" s="1103"/>
      <c r="AC16" s="1103"/>
      <c r="AD16" s="1103"/>
      <c r="AE16" s="1104"/>
      <c r="AF16" s="1076"/>
      <c r="AG16" s="1077"/>
      <c r="AH16" s="1077"/>
      <c r="AI16" s="1077"/>
      <c r="AJ16" s="1078"/>
      <c r="AK16" s="1146"/>
      <c r="AL16" s="1147"/>
      <c r="AM16" s="1147"/>
      <c r="AN16" s="1147"/>
      <c r="AO16" s="1147"/>
      <c r="AP16" s="1147"/>
      <c r="AQ16" s="1147"/>
      <c r="AR16" s="1147"/>
      <c r="AS16" s="1147"/>
      <c r="AT16" s="1147"/>
      <c r="AU16" s="1144"/>
      <c r="AV16" s="1144"/>
      <c r="AW16" s="1144"/>
      <c r="AX16" s="1144"/>
      <c r="AY16" s="1145"/>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6"/>
      <c r="C17" s="1097"/>
      <c r="D17" s="1097"/>
      <c r="E17" s="1097"/>
      <c r="F17" s="1097"/>
      <c r="G17" s="1097"/>
      <c r="H17" s="1097"/>
      <c r="I17" s="1097"/>
      <c r="J17" s="1097"/>
      <c r="K17" s="1097"/>
      <c r="L17" s="1097"/>
      <c r="M17" s="1097"/>
      <c r="N17" s="1097"/>
      <c r="O17" s="1097"/>
      <c r="P17" s="1098"/>
      <c r="Q17" s="1102"/>
      <c r="R17" s="1103"/>
      <c r="S17" s="1103"/>
      <c r="T17" s="1103"/>
      <c r="U17" s="1103"/>
      <c r="V17" s="1103"/>
      <c r="W17" s="1103"/>
      <c r="X17" s="1103"/>
      <c r="Y17" s="1103"/>
      <c r="Z17" s="1103"/>
      <c r="AA17" s="1103"/>
      <c r="AB17" s="1103"/>
      <c r="AC17" s="1103"/>
      <c r="AD17" s="1103"/>
      <c r="AE17" s="1104"/>
      <c r="AF17" s="1076"/>
      <c r="AG17" s="1077"/>
      <c r="AH17" s="1077"/>
      <c r="AI17" s="1077"/>
      <c r="AJ17" s="1078"/>
      <c r="AK17" s="1146"/>
      <c r="AL17" s="1147"/>
      <c r="AM17" s="1147"/>
      <c r="AN17" s="1147"/>
      <c r="AO17" s="1147"/>
      <c r="AP17" s="1147"/>
      <c r="AQ17" s="1147"/>
      <c r="AR17" s="1147"/>
      <c r="AS17" s="1147"/>
      <c r="AT17" s="1147"/>
      <c r="AU17" s="1144"/>
      <c r="AV17" s="1144"/>
      <c r="AW17" s="1144"/>
      <c r="AX17" s="1144"/>
      <c r="AY17" s="1145"/>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6"/>
      <c r="C18" s="1097"/>
      <c r="D18" s="1097"/>
      <c r="E18" s="1097"/>
      <c r="F18" s="1097"/>
      <c r="G18" s="1097"/>
      <c r="H18" s="1097"/>
      <c r="I18" s="1097"/>
      <c r="J18" s="1097"/>
      <c r="K18" s="1097"/>
      <c r="L18" s="1097"/>
      <c r="M18" s="1097"/>
      <c r="N18" s="1097"/>
      <c r="O18" s="1097"/>
      <c r="P18" s="1098"/>
      <c r="Q18" s="1102"/>
      <c r="R18" s="1103"/>
      <c r="S18" s="1103"/>
      <c r="T18" s="1103"/>
      <c r="U18" s="1103"/>
      <c r="V18" s="1103"/>
      <c r="W18" s="1103"/>
      <c r="X18" s="1103"/>
      <c r="Y18" s="1103"/>
      <c r="Z18" s="1103"/>
      <c r="AA18" s="1103"/>
      <c r="AB18" s="1103"/>
      <c r="AC18" s="1103"/>
      <c r="AD18" s="1103"/>
      <c r="AE18" s="1104"/>
      <c r="AF18" s="1076"/>
      <c r="AG18" s="1077"/>
      <c r="AH18" s="1077"/>
      <c r="AI18" s="1077"/>
      <c r="AJ18" s="1078"/>
      <c r="AK18" s="1146"/>
      <c r="AL18" s="1147"/>
      <c r="AM18" s="1147"/>
      <c r="AN18" s="1147"/>
      <c r="AO18" s="1147"/>
      <c r="AP18" s="1147"/>
      <c r="AQ18" s="1147"/>
      <c r="AR18" s="1147"/>
      <c r="AS18" s="1147"/>
      <c r="AT18" s="1147"/>
      <c r="AU18" s="1144"/>
      <c r="AV18" s="1144"/>
      <c r="AW18" s="1144"/>
      <c r="AX18" s="1144"/>
      <c r="AY18" s="1145"/>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6"/>
      <c r="C19" s="1097"/>
      <c r="D19" s="1097"/>
      <c r="E19" s="1097"/>
      <c r="F19" s="1097"/>
      <c r="G19" s="1097"/>
      <c r="H19" s="1097"/>
      <c r="I19" s="1097"/>
      <c r="J19" s="1097"/>
      <c r="K19" s="1097"/>
      <c r="L19" s="1097"/>
      <c r="M19" s="1097"/>
      <c r="N19" s="1097"/>
      <c r="O19" s="1097"/>
      <c r="P19" s="1098"/>
      <c r="Q19" s="1102"/>
      <c r="R19" s="1103"/>
      <c r="S19" s="1103"/>
      <c r="T19" s="1103"/>
      <c r="U19" s="1103"/>
      <c r="V19" s="1103"/>
      <c r="W19" s="1103"/>
      <c r="X19" s="1103"/>
      <c r="Y19" s="1103"/>
      <c r="Z19" s="1103"/>
      <c r="AA19" s="1103"/>
      <c r="AB19" s="1103"/>
      <c r="AC19" s="1103"/>
      <c r="AD19" s="1103"/>
      <c r="AE19" s="1104"/>
      <c r="AF19" s="1076"/>
      <c r="AG19" s="1077"/>
      <c r="AH19" s="1077"/>
      <c r="AI19" s="1077"/>
      <c r="AJ19" s="1078"/>
      <c r="AK19" s="1146"/>
      <c r="AL19" s="1147"/>
      <c r="AM19" s="1147"/>
      <c r="AN19" s="1147"/>
      <c r="AO19" s="1147"/>
      <c r="AP19" s="1147"/>
      <c r="AQ19" s="1147"/>
      <c r="AR19" s="1147"/>
      <c r="AS19" s="1147"/>
      <c r="AT19" s="1147"/>
      <c r="AU19" s="1144"/>
      <c r="AV19" s="1144"/>
      <c r="AW19" s="1144"/>
      <c r="AX19" s="1144"/>
      <c r="AY19" s="1145"/>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6"/>
      <c r="C20" s="1097"/>
      <c r="D20" s="1097"/>
      <c r="E20" s="1097"/>
      <c r="F20" s="1097"/>
      <c r="G20" s="1097"/>
      <c r="H20" s="1097"/>
      <c r="I20" s="1097"/>
      <c r="J20" s="1097"/>
      <c r="K20" s="1097"/>
      <c r="L20" s="1097"/>
      <c r="M20" s="1097"/>
      <c r="N20" s="1097"/>
      <c r="O20" s="1097"/>
      <c r="P20" s="1098"/>
      <c r="Q20" s="1102"/>
      <c r="R20" s="1103"/>
      <c r="S20" s="1103"/>
      <c r="T20" s="1103"/>
      <c r="U20" s="1103"/>
      <c r="V20" s="1103"/>
      <c r="W20" s="1103"/>
      <c r="X20" s="1103"/>
      <c r="Y20" s="1103"/>
      <c r="Z20" s="1103"/>
      <c r="AA20" s="1103"/>
      <c r="AB20" s="1103"/>
      <c r="AC20" s="1103"/>
      <c r="AD20" s="1103"/>
      <c r="AE20" s="1104"/>
      <c r="AF20" s="1076"/>
      <c r="AG20" s="1077"/>
      <c r="AH20" s="1077"/>
      <c r="AI20" s="1077"/>
      <c r="AJ20" s="1078"/>
      <c r="AK20" s="1146"/>
      <c r="AL20" s="1147"/>
      <c r="AM20" s="1147"/>
      <c r="AN20" s="1147"/>
      <c r="AO20" s="1147"/>
      <c r="AP20" s="1147"/>
      <c r="AQ20" s="1147"/>
      <c r="AR20" s="1147"/>
      <c r="AS20" s="1147"/>
      <c r="AT20" s="1147"/>
      <c r="AU20" s="1144"/>
      <c r="AV20" s="1144"/>
      <c r="AW20" s="1144"/>
      <c r="AX20" s="1144"/>
      <c r="AY20" s="1145"/>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6"/>
      <c r="C21" s="1097"/>
      <c r="D21" s="1097"/>
      <c r="E21" s="1097"/>
      <c r="F21" s="1097"/>
      <c r="G21" s="1097"/>
      <c r="H21" s="1097"/>
      <c r="I21" s="1097"/>
      <c r="J21" s="1097"/>
      <c r="K21" s="1097"/>
      <c r="L21" s="1097"/>
      <c r="M21" s="1097"/>
      <c r="N21" s="1097"/>
      <c r="O21" s="1097"/>
      <c r="P21" s="1098"/>
      <c r="Q21" s="1102"/>
      <c r="R21" s="1103"/>
      <c r="S21" s="1103"/>
      <c r="T21" s="1103"/>
      <c r="U21" s="1103"/>
      <c r="V21" s="1103"/>
      <c r="W21" s="1103"/>
      <c r="X21" s="1103"/>
      <c r="Y21" s="1103"/>
      <c r="Z21" s="1103"/>
      <c r="AA21" s="1103"/>
      <c r="AB21" s="1103"/>
      <c r="AC21" s="1103"/>
      <c r="AD21" s="1103"/>
      <c r="AE21" s="1104"/>
      <c r="AF21" s="1076"/>
      <c r="AG21" s="1077"/>
      <c r="AH21" s="1077"/>
      <c r="AI21" s="1077"/>
      <c r="AJ21" s="1078"/>
      <c r="AK21" s="1146"/>
      <c r="AL21" s="1147"/>
      <c r="AM21" s="1147"/>
      <c r="AN21" s="1147"/>
      <c r="AO21" s="1147"/>
      <c r="AP21" s="1147"/>
      <c r="AQ21" s="1147"/>
      <c r="AR21" s="1147"/>
      <c r="AS21" s="1147"/>
      <c r="AT21" s="1147"/>
      <c r="AU21" s="1144"/>
      <c r="AV21" s="1144"/>
      <c r="AW21" s="1144"/>
      <c r="AX21" s="1144"/>
      <c r="AY21" s="1145"/>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6"/>
      <c r="C22" s="1097"/>
      <c r="D22" s="1097"/>
      <c r="E22" s="1097"/>
      <c r="F22" s="1097"/>
      <c r="G22" s="1097"/>
      <c r="H22" s="1097"/>
      <c r="I22" s="1097"/>
      <c r="J22" s="1097"/>
      <c r="K22" s="1097"/>
      <c r="L22" s="1097"/>
      <c r="M22" s="1097"/>
      <c r="N22" s="1097"/>
      <c r="O22" s="1097"/>
      <c r="P22" s="1098"/>
      <c r="Q22" s="1141"/>
      <c r="R22" s="1142"/>
      <c r="S22" s="1142"/>
      <c r="T22" s="1142"/>
      <c r="U22" s="1142"/>
      <c r="V22" s="1142"/>
      <c r="W22" s="1142"/>
      <c r="X22" s="1142"/>
      <c r="Y22" s="1142"/>
      <c r="Z22" s="1142"/>
      <c r="AA22" s="1142"/>
      <c r="AB22" s="1142"/>
      <c r="AC22" s="1142"/>
      <c r="AD22" s="1142"/>
      <c r="AE22" s="1143"/>
      <c r="AF22" s="1076"/>
      <c r="AG22" s="1077"/>
      <c r="AH22" s="1077"/>
      <c r="AI22" s="1077"/>
      <c r="AJ22" s="1078"/>
      <c r="AK22" s="1137"/>
      <c r="AL22" s="1138"/>
      <c r="AM22" s="1138"/>
      <c r="AN22" s="1138"/>
      <c r="AO22" s="1138"/>
      <c r="AP22" s="1138"/>
      <c r="AQ22" s="1138"/>
      <c r="AR22" s="1138"/>
      <c r="AS22" s="1138"/>
      <c r="AT22" s="1138"/>
      <c r="AU22" s="1139"/>
      <c r="AV22" s="1139"/>
      <c r="AW22" s="1139"/>
      <c r="AX22" s="1139"/>
      <c r="AY22" s="1140"/>
      <c r="AZ22" s="1094" t="s">
        <v>389</v>
      </c>
      <c r="BA22" s="1094"/>
      <c r="BB22" s="1094"/>
      <c r="BC22" s="1094"/>
      <c r="BD22" s="1095"/>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390</v>
      </c>
      <c r="B23" s="1001" t="s">
        <v>391</v>
      </c>
      <c r="C23" s="1002"/>
      <c r="D23" s="1002"/>
      <c r="E23" s="1002"/>
      <c r="F23" s="1002"/>
      <c r="G23" s="1002"/>
      <c r="H23" s="1002"/>
      <c r="I23" s="1002"/>
      <c r="J23" s="1002"/>
      <c r="K23" s="1002"/>
      <c r="L23" s="1002"/>
      <c r="M23" s="1002"/>
      <c r="N23" s="1002"/>
      <c r="O23" s="1002"/>
      <c r="P23" s="1003"/>
      <c r="Q23" s="1127">
        <f>SUM(Q7:U22)</f>
        <v>27957</v>
      </c>
      <c r="R23" s="1128"/>
      <c r="S23" s="1128"/>
      <c r="T23" s="1128"/>
      <c r="U23" s="1128"/>
      <c r="V23" s="1129">
        <f t="shared" ref="V23" si="0">SUM(V7:Z22)</f>
        <v>26448</v>
      </c>
      <c r="W23" s="1125"/>
      <c r="X23" s="1125"/>
      <c r="Y23" s="1125"/>
      <c r="Z23" s="1130"/>
      <c r="AA23" s="1129">
        <f t="shared" ref="AA23" si="1">SUM(AA7:AE22)</f>
        <v>1509</v>
      </c>
      <c r="AB23" s="1125"/>
      <c r="AC23" s="1125"/>
      <c r="AD23" s="1125"/>
      <c r="AE23" s="1126"/>
      <c r="AF23" s="1131">
        <v>1165</v>
      </c>
      <c r="AG23" s="1128"/>
      <c r="AH23" s="1128"/>
      <c r="AI23" s="1128"/>
      <c r="AJ23" s="1132"/>
      <c r="AK23" s="1133"/>
      <c r="AL23" s="1134"/>
      <c r="AM23" s="1134"/>
      <c r="AN23" s="1134"/>
      <c r="AO23" s="1134"/>
      <c r="AP23" s="1129">
        <f t="shared" ref="AP23" si="2">SUM(AP7:AT22)</f>
        <v>14402</v>
      </c>
      <c r="AQ23" s="1125"/>
      <c r="AR23" s="1125"/>
      <c r="AS23" s="1125"/>
      <c r="AT23" s="1130"/>
      <c r="AU23" s="1135"/>
      <c r="AV23" s="1135"/>
      <c r="AW23" s="1135"/>
      <c r="AX23" s="1135"/>
      <c r="AY23" s="1136"/>
      <c r="AZ23" s="1124" t="s">
        <v>128</v>
      </c>
      <c r="BA23" s="1125"/>
      <c r="BB23" s="1125"/>
      <c r="BC23" s="1125"/>
      <c r="BD23" s="1126"/>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3" t="s">
        <v>392</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2" t="s">
        <v>393</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371</v>
      </c>
      <c r="B26" s="1053"/>
      <c r="C26" s="1053"/>
      <c r="D26" s="1053"/>
      <c r="E26" s="1053"/>
      <c r="F26" s="1053"/>
      <c r="G26" s="1053"/>
      <c r="H26" s="1053"/>
      <c r="I26" s="1053"/>
      <c r="J26" s="1053"/>
      <c r="K26" s="1053"/>
      <c r="L26" s="1053"/>
      <c r="M26" s="1053"/>
      <c r="N26" s="1053"/>
      <c r="O26" s="1053"/>
      <c r="P26" s="1054"/>
      <c r="Q26" s="1058" t="s">
        <v>394</v>
      </c>
      <c r="R26" s="1059"/>
      <c r="S26" s="1059"/>
      <c r="T26" s="1059"/>
      <c r="U26" s="1060"/>
      <c r="V26" s="1058" t="s">
        <v>395</v>
      </c>
      <c r="W26" s="1059"/>
      <c r="X26" s="1059"/>
      <c r="Y26" s="1059"/>
      <c r="Z26" s="1060"/>
      <c r="AA26" s="1058" t="s">
        <v>396</v>
      </c>
      <c r="AB26" s="1059"/>
      <c r="AC26" s="1059"/>
      <c r="AD26" s="1059"/>
      <c r="AE26" s="1059"/>
      <c r="AF26" s="1118" t="s">
        <v>397</v>
      </c>
      <c r="AG26" s="1065"/>
      <c r="AH26" s="1065"/>
      <c r="AI26" s="1065"/>
      <c r="AJ26" s="1119"/>
      <c r="AK26" s="1059" t="s">
        <v>398</v>
      </c>
      <c r="AL26" s="1059"/>
      <c r="AM26" s="1059"/>
      <c r="AN26" s="1059"/>
      <c r="AO26" s="1060"/>
      <c r="AP26" s="1058" t="s">
        <v>399</v>
      </c>
      <c r="AQ26" s="1059"/>
      <c r="AR26" s="1059"/>
      <c r="AS26" s="1059"/>
      <c r="AT26" s="1060"/>
      <c r="AU26" s="1058" t="s">
        <v>400</v>
      </c>
      <c r="AV26" s="1059"/>
      <c r="AW26" s="1059"/>
      <c r="AX26" s="1059"/>
      <c r="AY26" s="1060"/>
      <c r="AZ26" s="1058" t="s">
        <v>401</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20"/>
      <c r="AG27" s="1068"/>
      <c r="AH27" s="1068"/>
      <c r="AI27" s="1068"/>
      <c r="AJ27" s="1121"/>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9" t="s">
        <v>402</v>
      </c>
      <c r="C28" s="1110"/>
      <c r="D28" s="1110"/>
      <c r="E28" s="1110"/>
      <c r="F28" s="1110"/>
      <c r="G28" s="1110"/>
      <c r="H28" s="1110"/>
      <c r="I28" s="1110"/>
      <c r="J28" s="1110"/>
      <c r="K28" s="1110"/>
      <c r="L28" s="1110"/>
      <c r="M28" s="1110"/>
      <c r="N28" s="1110"/>
      <c r="O28" s="1110"/>
      <c r="P28" s="1111"/>
      <c r="Q28" s="1112">
        <v>6194</v>
      </c>
      <c r="R28" s="1113"/>
      <c r="S28" s="1113"/>
      <c r="T28" s="1113"/>
      <c r="U28" s="1113"/>
      <c r="V28" s="1113">
        <v>6010</v>
      </c>
      <c r="W28" s="1113"/>
      <c r="X28" s="1113"/>
      <c r="Y28" s="1113"/>
      <c r="Z28" s="1113"/>
      <c r="AA28" s="1113">
        <v>184</v>
      </c>
      <c r="AB28" s="1113"/>
      <c r="AC28" s="1113"/>
      <c r="AD28" s="1113"/>
      <c r="AE28" s="1114"/>
      <c r="AF28" s="1115">
        <v>184</v>
      </c>
      <c r="AG28" s="1113"/>
      <c r="AH28" s="1113"/>
      <c r="AI28" s="1113"/>
      <c r="AJ28" s="1116"/>
      <c r="AK28" s="1117">
        <v>545</v>
      </c>
      <c r="AL28" s="1105"/>
      <c r="AM28" s="1105"/>
      <c r="AN28" s="1105"/>
      <c r="AO28" s="1105"/>
      <c r="AP28" s="1105" t="s">
        <v>589</v>
      </c>
      <c r="AQ28" s="1105"/>
      <c r="AR28" s="1105"/>
      <c r="AS28" s="1105"/>
      <c r="AT28" s="1105"/>
      <c r="AU28" s="1105" t="s">
        <v>589</v>
      </c>
      <c r="AV28" s="1105"/>
      <c r="AW28" s="1105"/>
      <c r="AX28" s="1105"/>
      <c r="AY28" s="1105"/>
      <c r="AZ28" s="1106" t="s">
        <v>589</v>
      </c>
      <c r="BA28" s="1106"/>
      <c r="BB28" s="1106"/>
      <c r="BC28" s="1106"/>
      <c r="BD28" s="1106"/>
      <c r="BE28" s="1107"/>
      <c r="BF28" s="1107"/>
      <c r="BG28" s="1107"/>
      <c r="BH28" s="1107"/>
      <c r="BI28" s="1108"/>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6" t="s">
        <v>403</v>
      </c>
      <c r="C29" s="1097"/>
      <c r="D29" s="1097"/>
      <c r="E29" s="1097"/>
      <c r="F29" s="1097"/>
      <c r="G29" s="1097"/>
      <c r="H29" s="1097"/>
      <c r="I29" s="1097"/>
      <c r="J29" s="1097"/>
      <c r="K29" s="1097"/>
      <c r="L29" s="1097"/>
      <c r="M29" s="1097"/>
      <c r="N29" s="1097"/>
      <c r="O29" s="1097"/>
      <c r="P29" s="1098"/>
      <c r="Q29" s="1102">
        <v>974</v>
      </c>
      <c r="R29" s="1103"/>
      <c r="S29" s="1103"/>
      <c r="T29" s="1103"/>
      <c r="U29" s="1103"/>
      <c r="V29" s="1103">
        <v>969</v>
      </c>
      <c r="W29" s="1103"/>
      <c r="X29" s="1103"/>
      <c r="Y29" s="1103"/>
      <c r="Z29" s="1103"/>
      <c r="AA29" s="1103">
        <v>4</v>
      </c>
      <c r="AB29" s="1103"/>
      <c r="AC29" s="1103"/>
      <c r="AD29" s="1103"/>
      <c r="AE29" s="1104"/>
      <c r="AF29" s="1076">
        <v>4</v>
      </c>
      <c r="AG29" s="1077"/>
      <c r="AH29" s="1077"/>
      <c r="AI29" s="1077"/>
      <c r="AJ29" s="1078"/>
      <c r="AK29" s="1037">
        <v>153</v>
      </c>
      <c r="AL29" s="1028"/>
      <c r="AM29" s="1028"/>
      <c r="AN29" s="1028"/>
      <c r="AO29" s="1028"/>
      <c r="AP29" s="1028" t="s">
        <v>589</v>
      </c>
      <c r="AQ29" s="1028"/>
      <c r="AR29" s="1028"/>
      <c r="AS29" s="1028"/>
      <c r="AT29" s="1028"/>
      <c r="AU29" s="1028" t="s">
        <v>589</v>
      </c>
      <c r="AV29" s="1028"/>
      <c r="AW29" s="1028"/>
      <c r="AX29" s="1028"/>
      <c r="AY29" s="1028"/>
      <c r="AZ29" s="1101" t="s">
        <v>589</v>
      </c>
      <c r="BA29" s="1101"/>
      <c r="BB29" s="1101"/>
      <c r="BC29" s="1101"/>
      <c r="BD29" s="1101"/>
      <c r="BE29" s="1091"/>
      <c r="BF29" s="1091"/>
      <c r="BG29" s="1091"/>
      <c r="BH29" s="1091"/>
      <c r="BI29" s="1092"/>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6" t="s">
        <v>404</v>
      </c>
      <c r="C30" s="1097"/>
      <c r="D30" s="1097"/>
      <c r="E30" s="1097"/>
      <c r="F30" s="1097"/>
      <c r="G30" s="1097"/>
      <c r="H30" s="1097"/>
      <c r="I30" s="1097"/>
      <c r="J30" s="1097"/>
      <c r="K30" s="1097"/>
      <c r="L30" s="1097"/>
      <c r="M30" s="1097"/>
      <c r="N30" s="1097"/>
      <c r="O30" s="1097"/>
      <c r="P30" s="1098"/>
      <c r="Q30" s="1102">
        <v>5381</v>
      </c>
      <c r="R30" s="1103"/>
      <c r="S30" s="1103"/>
      <c r="T30" s="1103"/>
      <c r="U30" s="1103"/>
      <c r="V30" s="1103">
        <v>5233</v>
      </c>
      <c r="W30" s="1103"/>
      <c r="X30" s="1103"/>
      <c r="Y30" s="1103"/>
      <c r="Z30" s="1103"/>
      <c r="AA30" s="1103">
        <v>148</v>
      </c>
      <c r="AB30" s="1103"/>
      <c r="AC30" s="1103"/>
      <c r="AD30" s="1103"/>
      <c r="AE30" s="1104"/>
      <c r="AF30" s="1076">
        <v>148</v>
      </c>
      <c r="AG30" s="1077"/>
      <c r="AH30" s="1077"/>
      <c r="AI30" s="1077"/>
      <c r="AJ30" s="1078"/>
      <c r="AK30" s="1037">
        <v>1047</v>
      </c>
      <c r="AL30" s="1028"/>
      <c r="AM30" s="1028"/>
      <c r="AN30" s="1028"/>
      <c r="AO30" s="1028"/>
      <c r="AP30" s="1028" t="s">
        <v>589</v>
      </c>
      <c r="AQ30" s="1028"/>
      <c r="AR30" s="1028"/>
      <c r="AS30" s="1028"/>
      <c r="AT30" s="1028"/>
      <c r="AU30" s="1028" t="s">
        <v>589</v>
      </c>
      <c r="AV30" s="1028"/>
      <c r="AW30" s="1028"/>
      <c r="AX30" s="1028"/>
      <c r="AY30" s="1028"/>
      <c r="AZ30" s="1101" t="s">
        <v>589</v>
      </c>
      <c r="BA30" s="1101"/>
      <c r="BB30" s="1101"/>
      <c r="BC30" s="1101"/>
      <c r="BD30" s="1101"/>
      <c r="BE30" s="1091"/>
      <c r="BF30" s="1091"/>
      <c r="BG30" s="1091"/>
      <c r="BH30" s="1091"/>
      <c r="BI30" s="1092"/>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6" t="s">
        <v>405</v>
      </c>
      <c r="C31" s="1097"/>
      <c r="D31" s="1097"/>
      <c r="E31" s="1097"/>
      <c r="F31" s="1097"/>
      <c r="G31" s="1097"/>
      <c r="H31" s="1097"/>
      <c r="I31" s="1097"/>
      <c r="J31" s="1097"/>
      <c r="K31" s="1097"/>
      <c r="L31" s="1097"/>
      <c r="M31" s="1097"/>
      <c r="N31" s="1097"/>
      <c r="O31" s="1097"/>
      <c r="P31" s="1098"/>
      <c r="Q31" s="1102">
        <v>1135</v>
      </c>
      <c r="R31" s="1103"/>
      <c r="S31" s="1103"/>
      <c r="T31" s="1103"/>
      <c r="U31" s="1103"/>
      <c r="V31" s="1103">
        <v>1089</v>
      </c>
      <c r="W31" s="1103"/>
      <c r="X31" s="1103"/>
      <c r="Y31" s="1103"/>
      <c r="Z31" s="1103"/>
      <c r="AA31" s="1103">
        <v>45</v>
      </c>
      <c r="AB31" s="1103"/>
      <c r="AC31" s="1103"/>
      <c r="AD31" s="1103"/>
      <c r="AE31" s="1104"/>
      <c r="AF31" s="1076">
        <v>1823</v>
      </c>
      <c r="AG31" s="1077"/>
      <c r="AH31" s="1077"/>
      <c r="AI31" s="1077"/>
      <c r="AJ31" s="1078"/>
      <c r="AK31" s="1037">
        <v>3</v>
      </c>
      <c r="AL31" s="1028"/>
      <c r="AM31" s="1028"/>
      <c r="AN31" s="1028"/>
      <c r="AO31" s="1028"/>
      <c r="AP31" s="1028">
        <v>781</v>
      </c>
      <c r="AQ31" s="1028"/>
      <c r="AR31" s="1028"/>
      <c r="AS31" s="1028"/>
      <c r="AT31" s="1028"/>
      <c r="AU31" s="1028">
        <v>2</v>
      </c>
      <c r="AV31" s="1028"/>
      <c r="AW31" s="1028"/>
      <c r="AX31" s="1028"/>
      <c r="AY31" s="1028"/>
      <c r="AZ31" s="1101" t="s">
        <v>589</v>
      </c>
      <c r="BA31" s="1101"/>
      <c r="BB31" s="1101"/>
      <c r="BC31" s="1101"/>
      <c r="BD31" s="1101"/>
      <c r="BE31" s="1091" t="s">
        <v>406</v>
      </c>
      <c r="BF31" s="1091"/>
      <c r="BG31" s="1091"/>
      <c r="BH31" s="1091"/>
      <c r="BI31" s="1092"/>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6" t="s">
        <v>407</v>
      </c>
      <c r="C32" s="1097"/>
      <c r="D32" s="1097"/>
      <c r="E32" s="1097"/>
      <c r="F32" s="1097"/>
      <c r="G32" s="1097"/>
      <c r="H32" s="1097"/>
      <c r="I32" s="1097"/>
      <c r="J32" s="1097"/>
      <c r="K32" s="1097"/>
      <c r="L32" s="1097"/>
      <c r="M32" s="1097"/>
      <c r="N32" s="1097"/>
      <c r="O32" s="1097"/>
      <c r="P32" s="1098"/>
      <c r="Q32" s="1102">
        <v>1259</v>
      </c>
      <c r="R32" s="1103"/>
      <c r="S32" s="1103"/>
      <c r="T32" s="1103"/>
      <c r="U32" s="1103"/>
      <c r="V32" s="1103">
        <v>1161</v>
      </c>
      <c r="W32" s="1103"/>
      <c r="X32" s="1103"/>
      <c r="Y32" s="1103"/>
      <c r="Z32" s="1103"/>
      <c r="AA32" s="1103">
        <v>99</v>
      </c>
      <c r="AB32" s="1103"/>
      <c r="AC32" s="1103"/>
      <c r="AD32" s="1103"/>
      <c r="AE32" s="1104"/>
      <c r="AF32" s="1076">
        <v>507</v>
      </c>
      <c r="AG32" s="1077"/>
      <c r="AH32" s="1077"/>
      <c r="AI32" s="1077"/>
      <c r="AJ32" s="1078"/>
      <c r="AK32" s="1037">
        <v>369</v>
      </c>
      <c r="AL32" s="1028"/>
      <c r="AM32" s="1028"/>
      <c r="AN32" s="1028"/>
      <c r="AO32" s="1028"/>
      <c r="AP32" s="1028">
        <v>6785</v>
      </c>
      <c r="AQ32" s="1028"/>
      <c r="AR32" s="1028"/>
      <c r="AS32" s="1028"/>
      <c r="AT32" s="1028"/>
      <c r="AU32" s="1028">
        <v>4967</v>
      </c>
      <c r="AV32" s="1028"/>
      <c r="AW32" s="1028"/>
      <c r="AX32" s="1028"/>
      <c r="AY32" s="1028"/>
      <c r="AZ32" s="1101" t="s">
        <v>589</v>
      </c>
      <c r="BA32" s="1101"/>
      <c r="BB32" s="1101"/>
      <c r="BC32" s="1101"/>
      <c r="BD32" s="1101"/>
      <c r="BE32" s="1091" t="s">
        <v>408</v>
      </c>
      <c r="BF32" s="1091"/>
      <c r="BG32" s="1091"/>
      <c r="BH32" s="1091"/>
      <c r="BI32" s="1092"/>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6" t="s">
        <v>409</v>
      </c>
      <c r="C33" s="1097"/>
      <c r="D33" s="1097"/>
      <c r="E33" s="1097"/>
      <c r="F33" s="1097"/>
      <c r="G33" s="1097"/>
      <c r="H33" s="1097"/>
      <c r="I33" s="1097"/>
      <c r="J33" s="1097"/>
      <c r="K33" s="1097"/>
      <c r="L33" s="1097"/>
      <c r="M33" s="1097"/>
      <c r="N33" s="1097"/>
      <c r="O33" s="1097"/>
      <c r="P33" s="1098"/>
      <c r="Q33" s="1102">
        <v>13</v>
      </c>
      <c r="R33" s="1103"/>
      <c r="S33" s="1103"/>
      <c r="T33" s="1103"/>
      <c r="U33" s="1103"/>
      <c r="V33" s="1103">
        <v>7</v>
      </c>
      <c r="W33" s="1103"/>
      <c r="X33" s="1103"/>
      <c r="Y33" s="1103"/>
      <c r="Z33" s="1103"/>
      <c r="AA33" s="1103" t="s">
        <v>589</v>
      </c>
      <c r="AB33" s="1103"/>
      <c r="AC33" s="1103"/>
      <c r="AD33" s="1103"/>
      <c r="AE33" s="1104"/>
      <c r="AF33" s="1076">
        <v>6</v>
      </c>
      <c r="AG33" s="1077"/>
      <c r="AH33" s="1077"/>
      <c r="AI33" s="1077"/>
      <c r="AJ33" s="1078"/>
      <c r="AK33" s="1037" t="s">
        <v>589</v>
      </c>
      <c r="AL33" s="1028"/>
      <c r="AM33" s="1028"/>
      <c r="AN33" s="1028"/>
      <c r="AO33" s="1028"/>
      <c r="AP33" s="1028" t="s">
        <v>590</v>
      </c>
      <c r="AQ33" s="1028"/>
      <c r="AR33" s="1028"/>
      <c r="AS33" s="1028"/>
      <c r="AT33" s="1028"/>
      <c r="AU33" s="1028" t="s">
        <v>589</v>
      </c>
      <c r="AV33" s="1028"/>
      <c r="AW33" s="1028"/>
      <c r="AX33" s="1028"/>
      <c r="AY33" s="1028"/>
      <c r="AZ33" s="1101" t="s">
        <v>589</v>
      </c>
      <c r="BA33" s="1101"/>
      <c r="BB33" s="1101"/>
      <c r="BC33" s="1101"/>
      <c r="BD33" s="1101"/>
      <c r="BE33" s="1091" t="s">
        <v>410</v>
      </c>
      <c r="BF33" s="1091"/>
      <c r="BG33" s="1091"/>
      <c r="BH33" s="1091"/>
      <c r="BI33" s="1092"/>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6" t="s">
        <v>411</v>
      </c>
      <c r="C34" s="1097"/>
      <c r="D34" s="1097"/>
      <c r="E34" s="1097"/>
      <c r="F34" s="1097"/>
      <c r="G34" s="1097"/>
      <c r="H34" s="1097"/>
      <c r="I34" s="1097"/>
      <c r="J34" s="1097"/>
      <c r="K34" s="1097"/>
      <c r="L34" s="1097"/>
      <c r="M34" s="1097"/>
      <c r="N34" s="1097"/>
      <c r="O34" s="1097"/>
      <c r="P34" s="1098"/>
      <c r="Q34" s="1102">
        <v>1562</v>
      </c>
      <c r="R34" s="1103"/>
      <c r="S34" s="1103"/>
      <c r="T34" s="1103"/>
      <c r="U34" s="1103"/>
      <c r="V34" s="1103">
        <v>1551</v>
      </c>
      <c r="W34" s="1103"/>
      <c r="X34" s="1103"/>
      <c r="Y34" s="1103"/>
      <c r="Z34" s="1103"/>
      <c r="AA34" s="1103" t="s">
        <v>589</v>
      </c>
      <c r="AB34" s="1103"/>
      <c r="AC34" s="1103"/>
      <c r="AD34" s="1103"/>
      <c r="AE34" s="1104"/>
      <c r="AF34" s="1076">
        <v>5</v>
      </c>
      <c r="AG34" s="1077"/>
      <c r="AH34" s="1077"/>
      <c r="AI34" s="1077"/>
      <c r="AJ34" s="1078"/>
      <c r="AK34" s="1037">
        <v>324</v>
      </c>
      <c r="AL34" s="1028"/>
      <c r="AM34" s="1028"/>
      <c r="AN34" s="1028"/>
      <c r="AO34" s="1028"/>
      <c r="AP34" s="1028">
        <v>0</v>
      </c>
      <c r="AQ34" s="1028"/>
      <c r="AR34" s="1028"/>
      <c r="AS34" s="1028"/>
      <c r="AT34" s="1028"/>
      <c r="AU34" s="1028">
        <v>128</v>
      </c>
      <c r="AV34" s="1028"/>
      <c r="AW34" s="1028"/>
      <c r="AX34" s="1028"/>
      <c r="AY34" s="1028"/>
      <c r="AZ34" s="1101" t="s">
        <v>589</v>
      </c>
      <c r="BA34" s="1101"/>
      <c r="BB34" s="1101"/>
      <c r="BC34" s="1101"/>
      <c r="BD34" s="1101"/>
      <c r="BE34" s="1091" t="s">
        <v>412</v>
      </c>
      <c r="BF34" s="1091"/>
      <c r="BG34" s="1091"/>
      <c r="BH34" s="1091"/>
      <c r="BI34" s="1092"/>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6"/>
      <c r="C35" s="1097"/>
      <c r="D35" s="1097"/>
      <c r="E35" s="1097"/>
      <c r="F35" s="1097"/>
      <c r="G35" s="1097"/>
      <c r="H35" s="1097"/>
      <c r="I35" s="1097"/>
      <c r="J35" s="1097"/>
      <c r="K35" s="1097"/>
      <c r="L35" s="1097"/>
      <c r="M35" s="1097"/>
      <c r="N35" s="1097"/>
      <c r="O35" s="1097"/>
      <c r="P35" s="1098"/>
      <c r="Q35" s="1102"/>
      <c r="R35" s="1103"/>
      <c r="S35" s="1103"/>
      <c r="T35" s="1103"/>
      <c r="U35" s="1103"/>
      <c r="V35" s="1103"/>
      <c r="W35" s="1103"/>
      <c r="X35" s="1103"/>
      <c r="Y35" s="1103"/>
      <c r="Z35" s="1103"/>
      <c r="AA35" s="1103"/>
      <c r="AB35" s="1103"/>
      <c r="AC35" s="1103"/>
      <c r="AD35" s="1103"/>
      <c r="AE35" s="1104"/>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101"/>
      <c r="BA35" s="1101"/>
      <c r="BB35" s="1101"/>
      <c r="BC35" s="1101"/>
      <c r="BD35" s="1101"/>
      <c r="BE35" s="1091"/>
      <c r="BF35" s="1091"/>
      <c r="BG35" s="1091"/>
      <c r="BH35" s="1091"/>
      <c r="BI35" s="1092"/>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6"/>
      <c r="C36" s="1097"/>
      <c r="D36" s="1097"/>
      <c r="E36" s="1097"/>
      <c r="F36" s="1097"/>
      <c r="G36" s="1097"/>
      <c r="H36" s="1097"/>
      <c r="I36" s="1097"/>
      <c r="J36" s="1097"/>
      <c r="K36" s="1097"/>
      <c r="L36" s="1097"/>
      <c r="M36" s="1097"/>
      <c r="N36" s="1097"/>
      <c r="O36" s="1097"/>
      <c r="P36" s="1098"/>
      <c r="Q36" s="1102"/>
      <c r="R36" s="1103"/>
      <c r="S36" s="1103"/>
      <c r="T36" s="1103"/>
      <c r="U36" s="1103"/>
      <c r="V36" s="1103"/>
      <c r="W36" s="1103"/>
      <c r="X36" s="1103"/>
      <c r="Y36" s="1103"/>
      <c r="Z36" s="1103"/>
      <c r="AA36" s="1103"/>
      <c r="AB36" s="1103"/>
      <c r="AC36" s="1103"/>
      <c r="AD36" s="1103"/>
      <c r="AE36" s="1104"/>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101"/>
      <c r="BA36" s="1101"/>
      <c r="BB36" s="1101"/>
      <c r="BC36" s="1101"/>
      <c r="BD36" s="1101"/>
      <c r="BE36" s="1091"/>
      <c r="BF36" s="1091"/>
      <c r="BG36" s="1091"/>
      <c r="BH36" s="1091"/>
      <c r="BI36" s="1092"/>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6"/>
      <c r="C37" s="1097"/>
      <c r="D37" s="1097"/>
      <c r="E37" s="1097"/>
      <c r="F37" s="1097"/>
      <c r="G37" s="1097"/>
      <c r="H37" s="1097"/>
      <c r="I37" s="1097"/>
      <c r="J37" s="1097"/>
      <c r="K37" s="1097"/>
      <c r="L37" s="1097"/>
      <c r="M37" s="1097"/>
      <c r="N37" s="1097"/>
      <c r="O37" s="1097"/>
      <c r="P37" s="1098"/>
      <c r="Q37" s="1102"/>
      <c r="R37" s="1103"/>
      <c r="S37" s="1103"/>
      <c r="T37" s="1103"/>
      <c r="U37" s="1103"/>
      <c r="V37" s="1103"/>
      <c r="W37" s="1103"/>
      <c r="X37" s="1103"/>
      <c r="Y37" s="1103"/>
      <c r="Z37" s="1103"/>
      <c r="AA37" s="1103"/>
      <c r="AB37" s="1103"/>
      <c r="AC37" s="1103"/>
      <c r="AD37" s="1103"/>
      <c r="AE37" s="1104"/>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101"/>
      <c r="BA37" s="1101"/>
      <c r="BB37" s="1101"/>
      <c r="BC37" s="1101"/>
      <c r="BD37" s="1101"/>
      <c r="BE37" s="1091"/>
      <c r="BF37" s="1091"/>
      <c r="BG37" s="1091"/>
      <c r="BH37" s="1091"/>
      <c r="BI37" s="1092"/>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6"/>
      <c r="C38" s="1097"/>
      <c r="D38" s="1097"/>
      <c r="E38" s="1097"/>
      <c r="F38" s="1097"/>
      <c r="G38" s="1097"/>
      <c r="H38" s="1097"/>
      <c r="I38" s="1097"/>
      <c r="J38" s="1097"/>
      <c r="K38" s="1097"/>
      <c r="L38" s="1097"/>
      <c r="M38" s="1097"/>
      <c r="N38" s="1097"/>
      <c r="O38" s="1097"/>
      <c r="P38" s="1098"/>
      <c r="Q38" s="1102"/>
      <c r="R38" s="1103"/>
      <c r="S38" s="1103"/>
      <c r="T38" s="1103"/>
      <c r="U38" s="1103"/>
      <c r="V38" s="1103"/>
      <c r="W38" s="1103"/>
      <c r="X38" s="1103"/>
      <c r="Y38" s="1103"/>
      <c r="Z38" s="1103"/>
      <c r="AA38" s="1103"/>
      <c r="AB38" s="1103"/>
      <c r="AC38" s="1103"/>
      <c r="AD38" s="1103"/>
      <c r="AE38" s="1104"/>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101"/>
      <c r="BA38" s="1101"/>
      <c r="BB38" s="1101"/>
      <c r="BC38" s="1101"/>
      <c r="BD38" s="1101"/>
      <c r="BE38" s="1091"/>
      <c r="BF38" s="1091"/>
      <c r="BG38" s="1091"/>
      <c r="BH38" s="1091"/>
      <c r="BI38" s="1092"/>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6"/>
      <c r="C39" s="1097"/>
      <c r="D39" s="1097"/>
      <c r="E39" s="1097"/>
      <c r="F39" s="1097"/>
      <c r="G39" s="1097"/>
      <c r="H39" s="1097"/>
      <c r="I39" s="1097"/>
      <c r="J39" s="1097"/>
      <c r="K39" s="1097"/>
      <c r="L39" s="1097"/>
      <c r="M39" s="1097"/>
      <c r="N39" s="1097"/>
      <c r="O39" s="1097"/>
      <c r="P39" s="1098"/>
      <c r="Q39" s="1102"/>
      <c r="R39" s="1103"/>
      <c r="S39" s="1103"/>
      <c r="T39" s="1103"/>
      <c r="U39" s="1103"/>
      <c r="V39" s="1103"/>
      <c r="W39" s="1103"/>
      <c r="X39" s="1103"/>
      <c r="Y39" s="1103"/>
      <c r="Z39" s="1103"/>
      <c r="AA39" s="1103"/>
      <c r="AB39" s="1103"/>
      <c r="AC39" s="1103"/>
      <c r="AD39" s="1103"/>
      <c r="AE39" s="1104"/>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101"/>
      <c r="BA39" s="1101"/>
      <c r="BB39" s="1101"/>
      <c r="BC39" s="1101"/>
      <c r="BD39" s="1101"/>
      <c r="BE39" s="1091"/>
      <c r="BF39" s="1091"/>
      <c r="BG39" s="1091"/>
      <c r="BH39" s="1091"/>
      <c r="BI39" s="1092"/>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6"/>
      <c r="C40" s="1097"/>
      <c r="D40" s="1097"/>
      <c r="E40" s="1097"/>
      <c r="F40" s="1097"/>
      <c r="G40" s="1097"/>
      <c r="H40" s="1097"/>
      <c r="I40" s="1097"/>
      <c r="J40" s="1097"/>
      <c r="K40" s="1097"/>
      <c r="L40" s="1097"/>
      <c r="M40" s="1097"/>
      <c r="N40" s="1097"/>
      <c r="O40" s="1097"/>
      <c r="P40" s="1098"/>
      <c r="Q40" s="1102"/>
      <c r="R40" s="1103"/>
      <c r="S40" s="1103"/>
      <c r="T40" s="1103"/>
      <c r="U40" s="1103"/>
      <c r="V40" s="1103"/>
      <c r="W40" s="1103"/>
      <c r="X40" s="1103"/>
      <c r="Y40" s="1103"/>
      <c r="Z40" s="1103"/>
      <c r="AA40" s="1103"/>
      <c r="AB40" s="1103"/>
      <c r="AC40" s="1103"/>
      <c r="AD40" s="1103"/>
      <c r="AE40" s="1104"/>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101"/>
      <c r="BA40" s="1101"/>
      <c r="BB40" s="1101"/>
      <c r="BC40" s="1101"/>
      <c r="BD40" s="1101"/>
      <c r="BE40" s="1091"/>
      <c r="BF40" s="1091"/>
      <c r="BG40" s="1091"/>
      <c r="BH40" s="1091"/>
      <c r="BI40" s="1092"/>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6"/>
      <c r="C41" s="1097"/>
      <c r="D41" s="1097"/>
      <c r="E41" s="1097"/>
      <c r="F41" s="1097"/>
      <c r="G41" s="1097"/>
      <c r="H41" s="1097"/>
      <c r="I41" s="1097"/>
      <c r="J41" s="1097"/>
      <c r="K41" s="1097"/>
      <c r="L41" s="1097"/>
      <c r="M41" s="1097"/>
      <c r="N41" s="1097"/>
      <c r="O41" s="1097"/>
      <c r="P41" s="1098"/>
      <c r="Q41" s="1102"/>
      <c r="R41" s="1103"/>
      <c r="S41" s="1103"/>
      <c r="T41" s="1103"/>
      <c r="U41" s="1103"/>
      <c r="V41" s="1103"/>
      <c r="W41" s="1103"/>
      <c r="X41" s="1103"/>
      <c r="Y41" s="1103"/>
      <c r="Z41" s="1103"/>
      <c r="AA41" s="1103"/>
      <c r="AB41" s="1103"/>
      <c r="AC41" s="1103"/>
      <c r="AD41" s="1103"/>
      <c r="AE41" s="1104"/>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101"/>
      <c r="BA41" s="1101"/>
      <c r="BB41" s="1101"/>
      <c r="BC41" s="1101"/>
      <c r="BD41" s="1101"/>
      <c r="BE41" s="1091"/>
      <c r="BF41" s="1091"/>
      <c r="BG41" s="1091"/>
      <c r="BH41" s="1091"/>
      <c r="BI41" s="1092"/>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6"/>
      <c r="C42" s="1097"/>
      <c r="D42" s="1097"/>
      <c r="E42" s="1097"/>
      <c r="F42" s="1097"/>
      <c r="G42" s="1097"/>
      <c r="H42" s="1097"/>
      <c r="I42" s="1097"/>
      <c r="J42" s="1097"/>
      <c r="K42" s="1097"/>
      <c r="L42" s="1097"/>
      <c r="M42" s="1097"/>
      <c r="N42" s="1097"/>
      <c r="O42" s="1097"/>
      <c r="P42" s="1098"/>
      <c r="Q42" s="1102"/>
      <c r="R42" s="1103"/>
      <c r="S42" s="1103"/>
      <c r="T42" s="1103"/>
      <c r="U42" s="1103"/>
      <c r="V42" s="1103"/>
      <c r="W42" s="1103"/>
      <c r="X42" s="1103"/>
      <c r="Y42" s="1103"/>
      <c r="Z42" s="1103"/>
      <c r="AA42" s="1103"/>
      <c r="AB42" s="1103"/>
      <c r="AC42" s="1103"/>
      <c r="AD42" s="1103"/>
      <c r="AE42" s="1104"/>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101"/>
      <c r="BA42" s="1101"/>
      <c r="BB42" s="1101"/>
      <c r="BC42" s="1101"/>
      <c r="BD42" s="1101"/>
      <c r="BE42" s="1091"/>
      <c r="BF42" s="1091"/>
      <c r="BG42" s="1091"/>
      <c r="BH42" s="1091"/>
      <c r="BI42" s="1092"/>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6"/>
      <c r="C43" s="1097"/>
      <c r="D43" s="1097"/>
      <c r="E43" s="1097"/>
      <c r="F43" s="1097"/>
      <c r="G43" s="1097"/>
      <c r="H43" s="1097"/>
      <c r="I43" s="1097"/>
      <c r="J43" s="1097"/>
      <c r="K43" s="1097"/>
      <c r="L43" s="1097"/>
      <c r="M43" s="1097"/>
      <c r="N43" s="1097"/>
      <c r="O43" s="1097"/>
      <c r="P43" s="1098"/>
      <c r="Q43" s="1102"/>
      <c r="R43" s="1103"/>
      <c r="S43" s="1103"/>
      <c r="T43" s="1103"/>
      <c r="U43" s="1103"/>
      <c r="V43" s="1103"/>
      <c r="W43" s="1103"/>
      <c r="X43" s="1103"/>
      <c r="Y43" s="1103"/>
      <c r="Z43" s="1103"/>
      <c r="AA43" s="1103"/>
      <c r="AB43" s="1103"/>
      <c r="AC43" s="1103"/>
      <c r="AD43" s="1103"/>
      <c r="AE43" s="1104"/>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101"/>
      <c r="BA43" s="1101"/>
      <c r="BB43" s="1101"/>
      <c r="BC43" s="1101"/>
      <c r="BD43" s="1101"/>
      <c r="BE43" s="1091"/>
      <c r="BF43" s="1091"/>
      <c r="BG43" s="1091"/>
      <c r="BH43" s="1091"/>
      <c r="BI43" s="1092"/>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6"/>
      <c r="C44" s="1097"/>
      <c r="D44" s="1097"/>
      <c r="E44" s="1097"/>
      <c r="F44" s="1097"/>
      <c r="G44" s="1097"/>
      <c r="H44" s="1097"/>
      <c r="I44" s="1097"/>
      <c r="J44" s="1097"/>
      <c r="K44" s="1097"/>
      <c r="L44" s="1097"/>
      <c r="M44" s="1097"/>
      <c r="N44" s="1097"/>
      <c r="O44" s="1097"/>
      <c r="P44" s="1098"/>
      <c r="Q44" s="1102"/>
      <c r="R44" s="1103"/>
      <c r="S44" s="1103"/>
      <c r="T44" s="1103"/>
      <c r="U44" s="1103"/>
      <c r="V44" s="1103"/>
      <c r="W44" s="1103"/>
      <c r="X44" s="1103"/>
      <c r="Y44" s="1103"/>
      <c r="Z44" s="1103"/>
      <c r="AA44" s="1103"/>
      <c r="AB44" s="1103"/>
      <c r="AC44" s="1103"/>
      <c r="AD44" s="1103"/>
      <c r="AE44" s="1104"/>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101"/>
      <c r="BA44" s="1101"/>
      <c r="BB44" s="1101"/>
      <c r="BC44" s="1101"/>
      <c r="BD44" s="1101"/>
      <c r="BE44" s="1091"/>
      <c r="BF44" s="1091"/>
      <c r="BG44" s="1091"/>
      <c r="BH44" s="1091"/>
      <c r="BI44" s="1092"/>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6"/>
      <c r="C45" s="1097"/>
      <c r="D45" s="1097"/>
      <c r="E45" s="1097"/>
      <c r="F45" s="1097"/>
      <c r="G45" s="1097"/>
      <c r="H45" s="1097"/>
      <c r="I45" s="1097"/>
      <c r="J45" s="1097"/>
      <c r="K45" s="1097"/>
      <c r="L45" s="1097"/>
      <c r="M45" s="1097"/>
      <c r="N45" s="1097"/>
      <c r="O45" s="1097"/>
      <c r="P45" s="1098"/>
      <c r="Q45" s="1102"/>
      <c r="R45" s="1103"/>
      <c r="S45" s="1103"/>
      <c r="T45" s="1103"/>
      <c r="U45" s="1103"/>
      <c r="V45" s="1103"/>
      <c r="W45" s="1103"/>
      <c r="X45" s="1103"/>
      <c r="Y45" s="1103"/>
      <c r="Z45" s="1103"/>
      <c r="AA45" s="1103"/>
      <c r="AB45" s="1103"/>
      <c r="AC45" s="1103"/>
      <c r="AD45" s="1103"/>
      <c r="AE45" s="1104"/>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101"/>
      <c r="BA45" s="1101"/>
      <c r="BB45" s="1101"/>
      <c r="BC45" s="1101"/>
      <c r="BD45" s="1101"/>
      <c r="BE45" s="1091"/>
      <c r="BF45" s="1091"/>
      <c r="BG45" s="1091"/>
      <c r="BH45" s="1091"/>
      <c r="BI45" s="1092"/>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6"/>
      <c r="C46" s="1097"/>
      <c r="D46" s="1097"/>
      <c r="E46" s="1097"/>
      <c r="F46" s="1097"/>
      <c r="G46" s="1097"/>
      <c r="H46" s="1097"/>
      <c r="I46" s="1097"/>
      <c r="J46" s="1097"/>
      <c r="K46" s="1097"/>
      <c r="L46" s="1097"/>
      <c r="M46" s="1097"/>
      <c r="N46" s="1097"/>
      <c r="O46" s="1097"/>
      <c r="P46" s="1098"/>
      <c r="Q46" s="1102"/>
      <c r="R46" s="1103"/>
      <c r="S46" s="1103"/>
      <c r="T46" s="1103"/>
      <c r="U46" s="1103"/>
      <c r="V46" s="1103"/>
      <c r="W46" s="1103"/>
      <c r="X46" s="1103"/>
      <c r="Y46" s="1103"/>
      <c r="Z46" s="1103"/>
      <c r="AA46" s="1103"/>
      <c r="AB46" s="1103"/>
      <c r="AC46" s="1103"/>
      <c r="AD46" s="1103"/>
      <c r="AE46" s="1104"/>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101"/>
      <c r="BA46" s="1101"/>
      <c r="BB46" s="1101"/>
      <c r="BC46" s="1101"/>
      <c r="BD46" s="1101"/>
      <c r="BE46" s="1091"/>
      <c r="BF46" s="1091"/>
      <c r="BG46" s="1091"/>
      <c r="BH46" s="1091"/>
      <c r="BI46" s="1092"/>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6"/>
      <c r="C47" s="1097"/>
      <c r="D47" s="1097"/>
      <c r="E47" s="1097"/>
      <c r="F47" s="1097"/>
      <c r="G47" s="1097"/>
      <c r="H47" s="1097"/>
      <c r="I47" s="1097"/>
      <c r="J47" s="1097"/>
      <c r="K47" s="1097"/>
      <c r="L47" s="1097"/>
      <c r="M47" s="1097"/>
      <c r="N47" s="1097"/>
      <c r="O47" s="1097"/>
      <c r="P47" s="1098"/>
      <c r="Q47" s="1102"/>
      <c r="R47" s="1103"/>
      <c r="S47" s="1103"/>
      <c r="T47" s="1103"/>
      <c r="U47" s="1103"/>
      <c r="V47" s="1103"/>
      <c r="W47" s="1103"/>
      <c r="X47" s="1103"/>
      <c r="Y47" s="1103"/>
      <c r="Z47" s="1103"/>
      <c r="AA47" s="1103"/>
      <c r="AB47" s="1103"/>
      <c r="AC47" s="1103"/>
      <c r="AD47" s="1103"/>
      <c r="AE47" s="1104"/>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101"/>
      <c r="BA47" s="1101"/>
      <c r="BB47" s="1101"/>
      <c r="BC47" s="1101"/>
      <c r="BD47" s="1101"/>
      <c r="BE47" s="1091"/>
      <c r="BF47" s="1091"/>
      <c r="BG47" s="1091"/>
      <c r="BH47" s="1091"/>
      <c r="BI47" s="1092"/>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6"/>
      <c r="C48" s="1097"/>
      <c r="D48" s="1097"/>
      <c r="E48" s="1097"/>
      <c r="F48" s="1097"/>
      <c r="G48" s="1097"/>
      <c r="H48" s="1097"/>
      <c r="I48" s="1097"/>
      <c r="J48" s="1097"/>
      <c r="K48" s="1097"/>
      <c r="L48" s="1097"/>
      <c r="M48" s="1097"/>
      <c r="N48" s="1097"/>
      <c r="O48" s="1097"/>
      <c r="P48" s="1098"/>
      <c r="Q48" s="1102"/>
      <c r="R48" s="1103"/>
      <c r="S48" s="1103"/>
      <c r="T48" s="1103"/>
      <c r="U48" s="1103"/>
      <c r="V48" s="1103"/>
      <c r="W48" s="1103"/>
      <c r="X48" s="1103"/>
      <c r="Y48" s="1103"/>
      <c r="Z48" s="1103"/>
      <c r="AA48" s="1103"/>
      <c r="AB48" s="1103"/>
      <c r="AC48" s="1103"/>
      <c r="AD48" s="1103"/>
      <c r="AE48" s="1104"/>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101"/>
      <c r="BA48" s="1101"/>
      <c r="BB48" s="1101"/>
      <c r="BC48" s="1101"/>
      <c r="BD48" s="1101"/>
      <c r="BE48" s="1091"/>
      <c r="BF48" s="1091"/>
      <c r="BG48" s="1091"/>
      <c r="BH48" s="1091"/>
      <c r="BI48" s="1092"/>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6"/>
      <c r="C49" s="1097"/>
      <c r="D49" s="1097"/>
      <c r="E49" s="1097"/>
      <c r="F49" s="1097"/>
      <c r="G49" s="1097"/>
      <c r="H49" s="1097"/>
      <c r="I49" s="1097"/>
      <c r="J49" s="1097"/>
      <c r="K49" s="1097"/>
      <c r="L49" s="1097"/>
      <c r="M49" s="1097"/>
      <c r="N49" s="1097"/>
      <c r="O49" s="1097"/>
      <c r="P49" s="1098"/>
      <c r="Q49" s="1102"/>
      <c r="R49" s="1103"/>
      <c r="S49" s="1103"/>
      <c r="T49" s="1103"/>
      <c r="U49" s="1103"/>
      <c r="V49" s="1103"/>
      <c r="W49" s="1103"/>
      <c r="X49" s="1103"/>
      <c r="Y49" s="1103"/>
      <c r="Z49" s="1103"/>
      <c r="AA49" s="1103"/>
      <c r="AB49" s="1103"/>
      <c r="AC49" s="1103"/>
      <c r="AD49" s="1103"/>
      <c r="AE49" s="1104"/>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101"/>
      <c r="BA49" s="1101"/>
      <c r="BB49" s="1101"/>
      <c r="BC49" s="1101"/>
      <c r="BD49" s="1101"/>
      <c r="BE49" s="1091"/>
      <c r="BF49" s="1091"/>
      <c r="BG49" s="1091"/>
      <c r="BH49" s="1091"/>
      <c r="BI49" s="1092"/>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6"/>
      <c r="C50" s="1097"/>
      <c r="D50" s="1097"/>
      <c r="E50" s="1097"/>
      <c r="F50" s="1097"/>
      <c r="G50" s="1097"/>
      <c r="H50" s="1097"/>
      <c r="I50" s="1097"/>
      <c r="J50" s="1097"/>
      <c r="K50" s="1097"/>
      <c r="L50" s="1097"/>
      <c r="M50" s="1097"/>
      <c r="N50" s="1097"/>
      <c r="O50" s="1097"/>
      <c r="P50" s="1098"/>
      <c r="Q50" s="1099"/>
      <c r="R50" s="1080"/>
      <c r="S50" s="1080"/>
      <c r="T50" s="1080"/>
      <c r="U50" s="1080"/>
      <c r="V50" s="1080"/>
      <c r="W50" s="1080"/>
      <c r="X50" s="1080"/>
      <c r="Y50" s="1080"/>
      <c r="Z50" s="1080"/>
      <c r="AA50" s="1080"/>
      <c r="AB50" s="1080"/>
      <c r="AC50" s="1080"/>
      <c r="AD50" s="1080"/>
      <c r="AE50" s="1100"/>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91"/>
      <c r="BF50" s="1091"/>
      <c r="BG50" s="1091"/>
      <c r="BH50" s="1091"/>
      <c r="BI50" s="1092"/>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6"/>
      <c r="C51" s="1097"/>
      <c r="D51" s="1097"/>
      <c r="E51" s="1097"/>
      <c r="F51" s="1097"/>
      <c r="G51" s="1097"/>
      <c r="H51" s="1097"/>
      <c r="I51" s="1097"/>
      <c r="J51" s="1097"/>
      <c r="K51" s="1097"/>
      <c r="L51" s="1097"/>
      <c r="M51" s="1097"/>
      <c r="N51" s="1097"/>
      <c r="O51" s="1097"/>
      <c r="P51" s="1098"/>
      <c r="Q51" s="1099"/>
      <c r="R51" s="1080"/>
      <c r="S51" s="1080"/>
      <c r="T51" s="1080"/>
      <c r="U51" s="1080"/>
      <c r="V51" s="1080"/>
      <c r="W51" s="1080"/>
      <c r="X51" s="1080"/>
      <c r="Y51" s="1080"/>
      <c r="Z51" s="1080"/>
      <c r="AA51" s="1080"/>
      <c r="AB51" s="1080"/>
      <c r="AC51" s="1080"/>
      <c r="AD51" s="1080"/>
      <c r="AE51" s="1100"/>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91"/>
      <c r="BF51" s="1091"/>
      <c r="BG51" s="1091"/>
      <c r="BH51" s="1091"/>
      <c r="BI51" s="1092"/>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6"/>
      <c r="C52" s="1097"/>
      <c r="D52" s="1097"/>
      <c r="E52" s="1097"/>
      <c r="F52" s="1097"/>
      <c r="G52" s="1097"/>
      <c r="H52" s="1097"/>
      <c r="I52" s="1097"/>
      <c r="J52" s="1097"/>
      <c r="K52" s="1097"/>
      <c r="L52" s="1097"/>
      <c r="M52" s="1097"/>
      <c r="N52" s="1097"/>
      <c r="O52" s="1097"/>
      <c r="P52" s="1098"/>
      <c r="Q52" s="1099"/>
      <c r="R52" s="1080"/>
      <c r="S52" s="1080"/>
      <c r="T52" s="1080"/>
      <c r="U52" s="1080"/>
      <c r="V52" s="1080"/>
      <c r="W52" s="1080"/>
      <c r="X52" s="1080"/>
      <c r="Y52" s="1080"/>
      <c r="Z52" s="1080"/>
      <c r="AA52" s="1080"/>
      <c r="AB52" s="1080"/>
      <c r="AC52" s="1080"/>
      <c r="AD52" s="1080"/>
      <c r="AE52" s="1100"/>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91"/>
      <c r="BF52" s="1091"/>
      <c r="BG52" s="1091"/>
      <c r="BH52" s="1091"/>
      <c r="BI52" s="1092"/>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6"/>
      <c r="C53" s="1097"/>
      <c r="D53" s="1097"/>
      <c r="E53" s="1097"/>
      <c r="F53" s="1097"/>
      <c r="G53" s="1097"/>
      <c r="H53" s="1097"/>
      <c r="I53" s="1097"/>
      <c r="J53" s="1097"/>
      <c r="K53" s="1097"/>
      <c r="L53" s="1097"/>
      <c r="M53" s="1097"/>
      <c r="N53" s="1097"/>
      <c r="O53" s="1097"/>
      <c r="P53" s="1098"/>
      <c r="Q53" s="1099"/>
      <c r="R53" s="1080"/>
      <c r="S53" s="1080"/>
      <c r="T53" s="1080"/>
      <c r="U53" s="1080"/>
      <c r="V53" s="1080"/>
      <c r="W53" s="1080"/>
      <c r="X53" s="1080"/>
      <c r="Y53" s="1080"/>
      <c r="Z53" s="1080"/>
      <c r="AA53" s="1080"/>
      <c r="AB53" s="1080"/>
      <c r="AC53" s="1080"/>
      <c r="AD53" s="1080"/>
      <c r="AE53" s="1100"/>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91"/>
      <c r="BF53" s="1091"/>
      <c r="BG53" s="1091"/>
      <c r="BH53" s="1091"/>
      <c r="BI53" s="1092"/>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6"/>
      <c r="C54" s="1097"/>
      <c r="D54" s="1097"/>
      <c r="E54" s="1097"/>
      <c r="F54" s="1097"/>
      <c r="G54" s="1097"/>
      <c r="H54" s="1097"/>
      <c r="I54" s="1097"/>
      <c r="J54" s="1097"/>
      <c r="K54" s="1097"/>
      <c r="L54" s="1097"/>
      <c r="M54" s="1097"/>
      <c r="N54" s="1097"/>
      <c r="O54" s="1097"/>
      <c r="P54" s="1098"/>
      <c r="Q54" s="1099"/>
      <c r="R54" s="1080"/>
      <c r="S54" s="1080"/>
      <c r="T54" s="1080"/>
      <c r="U54" s="1080"/>
      <c r="V54" s="1080"/>
      <c r="W54" s="1080"/>
      <c r="X54" s="1080"/>
      <c r="Y54" s="1080"/>
      <c r="Z54" s="1080"/>
      <c r="AA54" s="1080"/>
      <c r="AB54" s="1080"/>
      <c r="AC54" s="1080"/>
      <c r="AD54" s="1080"/>
      <c r="AE54" s="1100"/>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91"/>
      <c r="BF54" s="1091"/>
      <c r="BG54" s="1091"/>
      <c r="BH54" s="1091"/>
      <c r="BI54" s="1092"/>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6"/>
      <c r="C55" s="1097"/>
      <c r="D55" s="1097"/>
      <c r="E55" s="1097"/>
      <c r="F55" s="1097"/>
      <c r="G55" s="1097"/>
      <c r="H55" s="1097"/>
      <c r="I55" s="1097"/>
      <c r="J55" s="1097"/>
      <c r="K55" s="1097"/>
      <c r="L55" s="1097"/>
      <c r="M55" s="1097"/>
      <c r="N55" s="1097"/>
      <c r="O55" s="1097"/>
      <c r="P55" s="1098"/>
      <c r="Q55" s="1099"/>
      <c r="R55" s="1080"/>
      <c r="S55" s="1080"/>
      <c r="T55" s="1080"/>
      <c r="U55" s="1080"/>
      <c r="V55" s="1080"/>
      <c r="W55" s="1080"/>
      <c r="X55" s="1080"/>
      <c r="Y55" s="1080"/>
      <c r="Z55" s="1080"/>
      <c r="AA55" s="1080"/>
      <c r="AB55" s="1080"/>
      <c r="AC55" s="1080"/>
      <c r="AD55" s="1080"/>
      <c r="AE55" s="1100"/>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91"/>
      <c r="BF55" s="1091"/>
      <c r="BG55" s="1091"/>
      <c r="BH55" s="1091"/>
      <c r="BI55" s="1092"/>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6"/>
      <c r="C56" s="1097"/>
      <c r="D56" s="1097"/>
      <c r="E56" s="1097"/>
      <c r="F56" s="1097"/>
      <c r="G56" s="1097"/>
      <c r="H56" s="1097"/>
      <c r="I56" s="1097"/>
      <c r="J56" s="1097"/>
      <c r="K56" s="1097"/>
      <c r="L56" s="1097"/>
      <c r="M56" s="1097"/>
      <c r="N56" s="1097"/>
      <c r="O56" s="1097"/>
      <c r="P56" s="1098"/>
      <c r="Q56" s="1099"/>
      <c r="R56" s="1080"/>
      <c r="S56" s="1080"/>
      <c r="T56" s="1080"/>
      <c r="U56" s="1080"/>
      <c r="V56" s="1080"/>
      <c r="W56" s="1080"/>
      <c r="X56" s="1080"/>
      <c r="Y56" s="1080"/>
      <c r="Z56" s="1080"/>
      <c r="AA56" s="1080"/>
      <c r="AB56" s="1080"/>
      <c r="AC56" s="1080"/>
      <c r="AD56" s="1080"/>
      <c r="AE56" s="1100"/>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91"/>
      <c r="BF56" s="1091"/>
      <c r="BG56" s="1091"/>
      <c r="BH56" s="1091"/>
      <c r="BI56" s="1092"/>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6"/>
      <c r="C57" s="1097"/>
      <c r="D57" s="1097"/>
      <c r="E57" s="1097"/>
      <c r="F57" s="1097"/>
      <c r="G57" s="1097"/>
      <c r="H57" s="1097"/>
      <c r="I57" s="1097"/>
      <c r="J57" s="1097"/>
      <c r="K57" s="1097"/>
      <c r="L57" s="1097"/>
      <c r="M57" s="1097"/>
      <c r="N57" s="1097"/>
      <c r="O57" s="1097"/>
      <c r="P57" s="1098"/>
      <c r="Q57" s="1099"/>
      <c r="R57" s="1080"/>
      <c r="S57" s="1080"/>
      <c r="T57" s="1080"/>
      <c r="U57" s="1080"/>
      <c r="V57" s="1080"/>
      <c r="W57" s="1080"/>
      <c r="X57" s="1080"/>
      <c r="Y57" s="1080"/>
      <c r="Z57" s="1080"/>
      <c r="AA57" s="1080"/>
      <c r="AB57" s="1080"/>
      <c r="AC57" s="1080"/>
      <c r="AD57" s="1080"/>
      <c r="AE57" s="1100"/>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91"/>
      <c r="BF57" s="1091"/>
      <c r="BG57" s="1091"/>
      <c r="BH57" s="1091"/>
      <c r="BI57" s="1092"/>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6"/>
      <c r="C58" s="1097"/>
      <c r="D58" s="1097"/>
      <c r="E58" s="1097"/>
      <c r="F58" s="1097"/>
      <c r="G58" s="1097"/>
      <c r="H58" s="1097"/>
      <c r="I58" s="1097"/>
      <c r="J58" s="1097"/>
      <c r="K58" s="1097"/>
      <c r="L58" s="1097"/>
      <c r="M58" s="1097"/>
      <c r="N58" s="1097"/>
      <c r="O58" s="1097"/>
      <c r="P58" s="1098"/>
      <c r="Q58" s="1099"/>
      <c r="R58" s="1080"/>
      <c r="S58" s="1080"/>
      <c r="T58" s="1080"/>
      <c r="U58" s="1080"/>
      <c r="V58" s="1080"/>
      <c r="W58" s="1080"/>
      <c r="X58" s="1080"/>
      <c r="Y58" s="1080"/>
      <c r="Z58" s="1080"/>
      <c r="AA58" s="1080"/>
      <c r="AB58" s="1080"/>
      <c r="AC58" s="1080"/>
      <c r="AD58" s="1080"/>
      <c r="AE58" s="1100"/>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91"/>
      <c r="BF58" s="1091"/>
      <c r="BG58" s="1091"/>
      <c r="BH58" s="1091"/>
      <c r="BI58" s="1092"/>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6"/>
      <c r="C59" s="1097"/>
      <c r="D59" s="1097"/>
      <c r="E59" s="1097"/>
      <c r="F59" s="1097"/>
      <c r="G59" s="1097"/>
      <c r="H59" s="1097"/>
      <c r="I59" s="1097"/>
      <c r="J59" s="1097"/>
      <c r="K59" s="1097"/>
      <c r="L59" s="1097"/>
      <c r="M59" s="1097"/>
      <c r="N59" s="1097"/>
      <c r="O59" s="1097"/>
      <c r="P59" s="1098"/>
      <c r="Q59" s="1099"/>
      <c r="R59" s="1080"/>
      <c r="S59" s="1080"/>
      <c r="T59" s="1080"/>
      <c r="U59" s="1080"/>
      <c r="V59" s="1080"/>
      <c r="W59" s="1080"/>
      <c r="X59" s="1080"/>
      <c r="Y59" s="1080"/>
      <c r="Z59" s="1080"/>
      <c r="AA59" s="1080"/>
      <c r="AB59" s="1080"/>
      <c r="AC59" s="1080"/>
      <c r="AD59" s="1080"/>
      <c r="AE59" s="1100"/>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91"/>
      <c r="BF59" s="1091"/>
      <c r="BG59" s="1091"/>
      <c r="BH59" s="1091"/>
      <c r="BI59" s="1092"/>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6"/>
      <c r="C60" s="1097"/>
      <c r="D60" s="1097"/>
      <c r="E60" s="1097"/>
      <c r="F60" s="1097"/>
      <c r="G60" s="1097"/>
      <c r="H60" s="1097"/>
      <c r="I60" s="1097"/>
      <c r="J60" s="1097"/>
      <c r="K60" s="1097"/>
      <c r="L60" s="1097"/>
      <c r="M60" s="1097"/>
      <c r="N60" s="1097"/>
      <c r="O60" s="1097"/>
      <c r="P60" s="1098"/>
      <c r="Q60" s="1099"/>
      <c r="R60" s="1080"/>
      <c r="S60" s="1080"/>
      <c r="T60" s="1080"/>
      <c r="U60" s="1080"/>
      <c r="V60" s="1080"/>
      <c r="W60" s="1080"/>
      <c r="X60" s="1080"/>
      <c r="Y60" s="1080"/>
      <c r="Z60" s="1080"/>
      <c r="AA60" s="1080"/>
      <c r="AB60" s="1080"/>
      <c r="AC60" s="1080"/>
      <c r="AD60" s="1080"/>
      <c r="AE60" s="1100"/>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91"/>
      <c r="BF60" s="1091"/>
      <c r="BG60" s="1091"/>
      <c r="BH60" s="1091"/>
      <c r="BI60" s="1092"/>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6"/>
      <c r="C61" s="1097"/>
      <c r="D61" s="1097"/>
      <c r="E61" s="1097"/>
      <c r="F61" s="1097"/>
      <c r="G61" s="1097"/>
      <c r="H61" s="1097"/>
      <c r="I61" s="1097"/>
      <c r="J61" s="1097"/>
      <c r="K61" s="1097"/>
      <c r="L61" s="1097"/>
      <c r="M61" s="1097"/>
      <c r="N61" s="1097"/>
      <c r="O61" s="1097"/>
      <c r="P61" s="1098"/>
      <c r="Q61" s="1099"/>
      <c r="R61" s="1080"/>
      <c r="S61" s="1080"/>
      <c r="T61" s="1080"/>
      <c r="U61" s="1080"/>
      <c r="V61" s="1080"/>
      <c r="W61" s="1080"/>
      <c r="X61" s="1080"/>
      <c r="Y61" s="1080"/>
      <c r="Z61" s="1080"/>
      <c r="AA61" s="1080"/>
      <c r="AB61" s="1080"/>
      <c r="AC61" s="1080"/>
      <c r="AD61" s="1080"/>
      <c r="AE61" s="1100"/>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91"/>
      <c r="BF61" s="1091"/>
      <c r="BG61" s="1091"/>
      <c r="BH61" s="1091"/>
      <c r="BI61" s="1092"/>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6"/>
      <c r="C62" s="1097"/>
      <c r="D62" s="1097"/>
      <c r="E62" s="1097"/>
      <c r="F62" s="1097"/>
      <c r="G62" s="1097"/>
      <c r="H62" s="1097"/>
      <c r="I62" s="1097"/>
      <c r="J62" s="1097"/>
      <c r="K62" s="1097"/>
      <c r="L62" s="1097"/>
      <c r="M62" s="1097"/>
      <c r="N62" s="1097"/>
      <c r="O62" s="1097"/>
      <c r="P62" s="1098"/>
      <c r="Q62" s="1099"/>
      <c r="R62" s="1080"/>
      <c r="S62" s="1080"/>
      <c r="T62" s="1080"/>
      <c r="U62" s="1080"/>
      <c r="V62" s="1080"/>
      <c r="W62" s="1080"/>
      <c r="X62" s="1080"/>
      <c r="Y62" s="1080"/>
      <c r="Z62" s="1080"/>
      <c r="AA62" s="1080"/>
      <c r="AB62" s="1080"/>
      <c r="AC62" s="1080"/>
      <c r="AD62" s="1080"/>
      <c r="AE62" s="1100"/>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91"/>
      <c r="BF62" s="1091"/>
      <c r="BG62" s="1091"/>
      <c r="BH62" s="1091"/>
      <c r="BI62" s="1092"/>
      <c r="BJ62" s="1093" t="s">
        <v>413</v>
      </c>
      <c r="BK62" s="1094"/>
      <c r="BL62" s="1094"/>
      <c r="BM62" s="1094"/>
      <c r="BN62" s="1095"/>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390</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7"/>
      <c r="AF63" s="1088">
        <v>2678</v>
      </c>
      <c r="AG63" s="1016"/>
      <c r="AH63" s="1016"/>
      <c r="AI63" s="1016"/>
      <c r="AJ63" s="1089"/>
      <c r="AK63" s="1090"/>
      <c r="AL63" s="1020"/>
      <c r="AM63" s="1020"/>
      <c r="AN63" s="1020"/>
      <c r="AO63" s="1020"/>
      <c r="AP63" s="1016">
        <f>SUM(AP28:AT62)</f>
        <v>7566</v>
      </c>
      <c r="AQ63" s="1016"/>
      <c r="AR63" s="1016"/>
      <c r="AS63" s="1016"/>
      <c r="AT63" s="1016"/>
      <c r="AU63" s="1082">
        <f>SUM(AU28:AY62)</f>
        <v>5097</v>
      </c>
      <c r="AV63" s="1008"/>
      <c r="AW63" s="1008"/>
      <c r="AX63" s="1008"/>
      <c r="AY63" s="1083"/>
      <c r="AZ63" s="1084"/>
      <c r="BA63" s="1084"/>
      <c r="BB63" s="1084"/>
      <c r="BC63" s="1084"/>
      <c r="BD63" s="1084"/>
      <c r="BE63" s="1017"/>
      <c r="BF63" s="1017"/>
      <c r="BG63" s="1017"/>
      <c r="BH63" s="1017"/>
      <c r="BI63" s="1018"/>
      <c r="BJ63" s="1085" t="s">
        <v>128</v>
      </c>
      <c r="BK63" s="1008"/>
      <c r="BL63" s="1008"/>
      <c r="BM63" s="1008"/>
      <c r="BN63" s="1086"/>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418</v>
      </c>
      <c r="W66" s="1059"/>
      <c r="X66" s="1059"/>
      <c r="Y66" s="1059"/>
      <c r="Z66" s="1060"/>
      <c r="AA66" s="1058" t="s">
        <v>396</v>
      </c>
      <c r="AB66" s="1059"/>
      <c r="AC66" s="1059"/>
      <c r="AD66" s="1059"/>
      <c r="AE66" s="1060"/>
      <c r="AF66" s="1064" t="s">
        <v>419</v>
      </c>
      <c r="AG66" s="1065"/>
      <c r="AH66" s="1065"/>
      <c r="AI66" s="1065"/>
      <c r="AJ66" s="1066"/>
      <c r="AK66" s="1058" t="s">
        <v>420</v>
      </c>
      <c r="AL66" s="1053"/>
      <c r="AM66" s="1053"/>
      <c r="AN66" s="1053"/>
      <c r="AO66" s="1054"/>
      <c r="AP66" s="1058" t="s">
        <v>399</v>
      </c>
      <c r="AQ66" s="1059"/>
      <c r="AR66" s="1059"/>
      <c r="AS66" s="1059"/>
      <c r="AT66" s="1060"/>
      <c r="AU66" s="1058" t="s">
        <v>421</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1776</v>
      </c>
      <c r="R68" s="1039"/>
      <c r="S68" s="1039"/>
      <c r="T68" s="1039"/>
      <c r="U68" s="1039"/>
      <c r="V68" s="1039">
        <v>1721</v>
      </c>
      <c r="W68" s="1039"/>
      <c r="X68" s="1039"/>
      <c r="Y68" s="1039"/>
      <c r="Z68" s="1039"/>
      <c r="AA68" s="1039">
        <v>54</v>
      </c>
      <c r="AB68" s="1039"/>
      <c r="AC68" s="1039"/>
      <c r="AD68" s="1039"/>
      <c r="AE68" s="1039"/>
      <c r="AF68" s="1039">
        <v>53</v>
      </c>
      <c r="AG68" s="1039"/>
      <c r="AH68" s="1039"/>
      <c r="AI68" s="1039"/>
      <c r="AJ68" s="1039"/>
      <c r="AK68" s="1039">
        <v>0</v>
      </c>
      <c r="AL68" s="1039"/>
      <c r="AM68" s="1039"/>
      <c r="AN68" s="1039"/>
      <c r="AO68" s="1039"/>
      <c r="AP68" s="1039">
        <v>1038</v>
      </c>
      <c r="AQ68" s="1039"/>
      <c r="AR68" s="1039"/>
      <c r="AS68" s="1039"/>
      <c r="AT68" s="1039"/>
      <c r="AU68" s="1039">
        <v>554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448</v>
      </c>
      <c r="R69" s="1028"/>
      <c r="S69" s="1028"/>
      <c r="T69" s="1028"/>
      <c r="U69" s="1028"/>
      <c r="V69" s="1028">
        <v>429</v>
      </c>
      <c r="W69" s="1028"/>
      <c r="X69" s="1028"/>
      <c r="Y69" s="1028"/>
      <c r="Z69" s="1028"/>
      <c r="AA69" s="1028">
        <v>19</v>
      </c>
      <c r="AB69" s="1028"/>
      <c r="AC69" s="1028"/>
      <c r="AD69" s="1028"/>
      <c r="AE69" s="1028"/>
      <c r="AF69" s="1028">
        <v>19</v>
      </c>
      <c r="AG69" s="1028"/>
      <c r="AH69" s="1028"/>
      <c r="AI69" s="1028"/>
      <c r="AJ69" s="1028"/>
      <c r="AK69" s="1028">
        <v>73</v>
      </c>
      <c r="AL69" s="1028"/>
      <c r="AM69" s="1028"/>
      <c r="AN69" s="1028"/>
      <c r="AO69" s="1028"/>
      <c r="AP69" s="1028">
        <v>64</v>
      </c>
      <c r="AQ69" s="1028"/>
      <c r="AR69" s="1028"/>
      <c r="AS69" s="1028"/>
      <c r="AT69" s="1028"/>
      <c r="AU69" s="1028">
        <v>10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1662.415</v>
      </c>
      <c r="R70" s="1028"/>
      <c r="S70" s="1028"/>
      <c r="T70" s="1028"/>
      <c r="U70" s="1028"/>
      <c r="V70" s="1028">
        <v>1627.9079999999999</v>
      </c>
      <c r="W70" s="1028"/>
      <c r="X70" s="1028"/>
      <c r="Y70" s="1028"/>
      <c r="Z70" s="1028"/>
      <c r="AA70" s="1028">
        <v>34.506999999999998</v>
      </c>
      <c r="AB70" s="1028"/>
      <c r="AC70" s="1028"/>
      <c r="AD70" s="1028"/>
      <c r="AE70" s="1028"/>
      <c r="AF70" s="1028">
        <v>34.506999999999998</v>
      </c>
      <c r="AG70" s="1028"/>
      <c r="AH70" s="1028"/>
      <c r="AI70" s="1028"/>
      <c r="AJ70" s="1028"/>
      <c r="AK70" s="1028" t="s">
        <v>512</v>
      </c>
      <c r="AL70" s="1028"/>
      <c r="AM70" s="1028"/>
      <c r="AN70" s="1028"/>
      <c r="AO70" s="1028"/>
      <c r="AP70" s="1028" t="s">
        <v>512</v>
      </c>
      <c r="AQ70" s="1028"/>
      <c r="AR70" s="1028"/>
      <c r="AS70" s="1028"/>
      <c r="AT70" s="1028"/>
      <c r="AU70" s="1028" t="s">
        <v>512</v>
      </c>
      <c r="AV70" s="1028"/>
      <c r="AW70" s="1028"/>
      <c r="AX70" s="1028"/>
      <c r="AY70" s="1028"/>
      <c r="AZ70" s="1029" t="s">
        <v>585</v>
      </c>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582</v>
      </c>
      <c r="C71" s="1032"/>
      <c r="D71" s="1032"/>
      <c r="E71" s="1032"/>
      <c r="F71" s="1032"/>
      <c r="G71" s="1032"/>
      <c r="H71" s="1032"/>
      <c r="I71" s="1032"/>
      <c r="J71" s="1032"/>
      <c r="K71" s="1032"/>
      <c r="L71" s="1032"/>
      <c r="M71" s="1032"/>
      <c r="N71" s="1032"/>
      <c r="O71" s="1032"/>
      <c r="P71" s="1033"/>
      <c r="Q71" s="1034">
        <v>778014.24699999997</v>
      </c>
      <c r="R71" s="1028"/>
      <c r="S71" s="1028"/>
      <c r="T71" s="1028"/>
      <c r="U71" s="1028"/>
      <c r="V71" s="1028">
        <v>737977.28</v>
      </c>
      <c r="W71" s="1028"/>
      <c r="X71" s="1028"/>
      <c r="Y71" s="1028"/>
      <c r="Z71" s="1028"/>
      <c r="AA71" s="1028">
        <v>40036.966999999997</v>
      </c>
      <c r="AB71" s="1028"/>
      <c r="AC71" s="1028"/>
      <c r="AD71" s="1028"/>
      <c r="AE71" s="1028"/>
      <c r="AF71" s="1028">
        <v>40036.966999999997</v>
      </c>
      <c r="AG71" s="1028"/>
      <c r="AH71" s="1028"/>
      <c r="AI71" s="1028"/>
      <c r="AJ71" s="1028"/>
      <c r="AK71" s="1028">
        <v>7129.6130000000003</v>
      </c>
      <c r="AL71" s="1028"/>
      <c r="AM71" s="1028"/>
      <c r="AN71" s="1028"/>
      <c r="AO71" s="1028"/>
      <c r="AP71" s="1028" t="s">
        <v>512</v>
      </c>
      <c r="AQ71" s="1028"/>
      <c r="AR71" s="1028"/>
      <c r="AS71" s="1028"/>
      <c r="AT71" s="1028"/>
      <c r="AU71" s="1028" t="s">
        <v>512</v>
      </c>
      <c r="AV71" s="1028"/>
      <c r="AW71" s="1028"/>
      <c r="AX71" s="1028"/>
      <c r="AY71" s="1028"/>
      <c r="AZ71" s="1029" t="s">
        <v>586</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583</v>
      </c>
      <c r="C72" s="1032"/>
      <c r="D72" s="1032"/>
      <c r="E72" s="1032"/>
      <c r="F72" s="1032"/>
      <c r="G72" s="1032"/>
      <c r="H72" s="1032"/>
      <c r="I72" s="1032"/>
      <c r="J72" s="1032"/>
      <c r="K72" s="1032"/>
      <c r="L72" s="1032"/>
      <c r="M72" s="1032"/>
      <c r="N72" s="1032"/>
      <c r="O72" s="1032"/>
      <c r="P72" s="1033"/>
      <c r="Q72" s="1034">
        <v>23331.719000000001</v>
      </c>
      <c r="R72" s="1028"/>
      <c r="S72" s="1028"/>
      <c r="T72" s="1028"/>
      <c r="U72" s="1028"/>
      <c r="V72" s="1028">
        <v>22337.802</v>
      </c>
      <c r="W72" s="1028"/>
      <c r="X72" s="1028"/>
      <c r="Y72" s="1028"/>
      <c r="Z72" s="1028"/>
      <c r="AA72" s="1028">
        <v>993.91700000000003</v>
      </c>
      <c r="AB72" s="1028"/>
      <c r="AC72" s="1028"/>
      <c r="AD72" s="1028"/>
      <c r="AE72" s="1028"/>
      <c r="AF72" s="1028">
        <v>993.91700000000003</v>
      </c>
      <c r="AG72" s="1028"/>
      <c r="AH72" s="1028"/>
      <c r="AI72" s="1028"/>
      <c r="AJ72" s="1028"/>
      <c r="AK72" s="1028">
        <v>28.39</v>
      </c>
      <c r="AL72" s="1028"/>
      <c r="AM72" s="1028"/>
      <c r="AN72" s="1028"/>
      <c r="AO72" s="1028"/>
      <c r="AP72" s="1028" t="s">
        <v>512</v>
      </c>
      <c r="AQ72" s="1028"/>
      <c r="AR72" s="1028"/>
      <c r="AS72" s="1028"/>
      <c r="AT72" s="1028"/>
      <c r="AU72" s="1028" t="s">
        <v>512</v>
      </c>
      <c r="AV72" s="1028"/>
      <c r="AW72" s="1028"/>
      <c r="AX72" s="1028"/>
      <c r="AY72" s="1028"/>
      <c r="AZ72" s="1029" t="s">
        <v>585</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583</v>
      </c>
      <c r="C73" s="1032"/>
      <c r="D73" s="1032"/>
      <c r="E73" s="1032"/>
      <c r="F73" s="1032"/>
      <c r="G73" s="1032"/>
      <c r="H73" s="1032"/>
      <c r="I73" s="1032"/>
      <c r="J73" s="1032"/>
      <c r="K73" s="1032"/>
      <c r="L73" s="1032"/>
      <c r="M73" s="1032"/>
      <c r="N73" s="1032"/>
      <c r="O73" s="1032"/>
      <c r="P73" s="1033"/>
      <c r="Q73" s="1034">
        <v>283.99799999999999</v>
      </c>
      <c r="R73" s="1028"/>
      <c r="S73" s="1028"/>
      <c r="T73" s="1028"/>
      <c r="U73" s="1028"/>
      <c r="V73" s="1028">
        <v>122.49</v>
      </c>
      <c r="W73" s="1028"/>
      <c r="X73" s="1028"/>
      <c r="Y73" s="1028"/>
      <c r="Z73" s="1028"/>
      <c r="AA73" s="1028">
        <v>161.50800000000001</v>
      </c>
      <c r="AB73" s="1028"/>
      <c r="AC73" s="1028"/>
      <c r="AD73" s="1028"/>
      <c r="AE73" s="1028"/>
      <c r="AF73" s="1028">
        <v>161.50800000000001</v>
      </c>
      <c r="AG73" s="1028"/>
      <c r="AH73" s="1028"/>
      <c r="AI73" s="1028"/>
      <c r="AJ73" s="1028"/>
      <c r="AK73" s="1028" t="s">
        <v>512</v>
      </c>
      <c r="AL73" s="1028"/>
      <c r="AM73" s="1028"/>
      <c r="AN73" s="1028"/>
      <c r="AO73" s="1028"/>
      <c r="AP73" s="1028" t="s">
        <v>512</v>
      </c>
      <c r="AQ73" s="1028"/>
      <c r="AR73" s="1028"/>
      <c r="AS73" s="1028"/>
      <c r="AT73" s="1028"/>
      <c r="AU73" s="1028" t="s">
        <v>512</v>
      </c>
      <c r="AV73" s="1028"/>
      <c r="AW73" s="1028"/>
      <c r="AX73" s="1028"/>
      <c r="AY73" s="1028"/>
      <c r="AZ73" s="1029" t="s">
        <v>587</v>
      </c>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584</v>
      </c>
      <c r="C74" s="1032"/>
      <c r="D74" s="1032"/>
      <c r="E74" s="1032"/>
      <c r="F74" s="1032"/>
      <c r="G74" s="1032"/>
      <c r="H74" s="1032"/>
      <c r="I74" s="1032"/>
      <c r="J74" s="1032"/>
      <c r="K74" s="1032"/>
      <c r="L74" s="1032"/>
      <c r="M74" s="1032"/>
      <c r="N74" s="1032"/>
      <c r="O74" s="1032"/>
      <c r="P74" s="1033"/>
      <c r="Q74" s="1034">
        <v>313.30799999999999</v>
      </c>
      <c r="R74" s="1028"/>
      <c r="S74" s="1028"/>
      <c r="T74" s="1028"/>
      <c r="U74" s="1028"/>
      <c r="V74" s="1028">
        <v>295.31299999999999</v>
      </c>
      <c r="W74" s="1028"/>
      <c r="X74" s="1028"/>
      <c r="Y74" s="1028"/>
      <c r="Z74" s="1028"/>
      <c r="AA74" s="1028">
        <v>17.995000000000001</v>
      </c>
      <c r="AB74" s="1028"/>
      <c r="AC74" s="1028"/>
      <c r="AD74" s="1028"/>
      <c r="AE74" s="1028"/>
      <c r="AF74" s="1028">
        <v>17.995000000000001</v>
      </c>
      <c r="AG74" s="1028"/>
      <c r="AH74" s="1028"/>
      <c r="AI74" s="1028"/>
      <c r="AJ74" s="1028"/>
      <c r="AK74" s="1028">
        <v>12.452</v>
      </c>
      <c r="AL74" s="1028"/>
      <c r="AM74" s="1028"/>
      <c r="AN74" s="1028"/>
      <c r="AO74" s="1028"/>
      <c r="AP74" s="1028" t="s">
        <v>512</v>
      </c>
      <c r="AQ74" s="1028"/>
      <c r="AR74" s="1028"/>
      <c r="AS74" s="1028"/>
      <c r="AT74" s="1028"/>
      <c r="AU74" s="1028" t="s">
        <v>512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390</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f>SUM(AF68:AJ87)</f>
        <v>41316.894</v>
      </c>
      <c r="AG88" s="1016"/>
      <c r="AH88" s="1016"/>
      <c r="AI88" s="1016"/>
      <c r="AJ88" s="1016"/>
      <c r="AK88" s="1020"/>
      <c r="AL88" s="1020"/>
      <c r="AM88" s="1020"/>
      <c r="AN88" s="1020"/>
      <c r="AO88" s="1020"/>
      <c r="AP88" s="1016">
        <f>SUM(AP68:AT87)</f>
        <v>1102</v>
      </c>
      <c r="AQ88" s="1016"/>
      <c r="AR88" s="1016"/>
      <c r="AS88" s="1016"/>
      <c r="AT88" s="1016"/>
      <c r="AU88" s="1016">
        <f>SUM(AU68:AY87)</f>
        <v>564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306</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306</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306</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1540027</v>
      </c>
      <c r="AB110" s="944"/>
      <c r="AC110" s="944"/>
      <c r="AD110" s="944"/>
      <c r="AE110" s="945"/>
      <c r="AF110" s="946">
        <v>1445729</v>
      </c>
      <c r="AG110" s="944"/>
      <c r="AH110" s="944"/>
      <c r="AI110" s="944"/>
      <c r="AJ110" s="945"/>
      <c r="AK110" s="946">
        <v>1414869</v>
      </c>
      <c r="AL110" s="944"/>
      <c r="AM110" s="944"/>
      <c r="AN110" s="944"/>
      <c r="AO110" s="945"/>
      <c r="AP110" s="947">
        <v>12.5</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14619458</v>
      </c>
      <c r="BR110" s="891"/>
      <c r="BS110" s="891"/>
      <c r="BT110" s="891"/>
      <c r="BU110" s="891"/>
      <c r="BV110" s="891">
        <v>14453714</v>
      </c>
      <c r="BW110" s="891"/>
      <c r="BX110" s="891"/>
      <c r="BY110" s="891"/>
      <c r="BZ110" s="891"/>
      <c r="CA110" s="891">
        <v>14402363</v>
      </c>
      <c r="CB110" s="891"/>
      <c r="CC110" s="891"/>
      <c r="CD110" s="891"/>
      <c r="CE110" s="891"/>
      <c r="CF110" s="915">
        <v>126.9</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128</v>
      </c>
      <c r="DH110" s="891"/>
      <c r="DI110" s="891"/>
      <c r="DJ110" s="891"/>
      <c r="DK110" s="891"/>
      <c r="DL110" s="891" t="s">
        <v>128</v>
      </c>
      <c r="DM110" s="891"/>
      <c r="DN110" s="891"/>
      <c r="DO110" s="891"/>
      <c r="DP110" s="891"/>
      <c r="DQ110" s="891" t="s">
        <v>128</v>
      </c>
      <c r="DR110" s="891"/>
      <c r="DS110" s="891"/>
      <c r="DT110" s="891"/>
      <c r="DU110" s="891"/>
      <c r="DV110" s="892" t="s">
        <v>128</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128</v>
      </c>
      <c r="AG111" s="972"/>
      <c r="AH111" s="972"/>
      <c r="AI111" s="972"/>
      <c r="AJ111" s="973"/>
      <c r="AK111" s="974" t="s">
        <v>440</v>
      </c>
      <c r="AL111" s="972"/>
      <c r="AM111" s="972"/>
      <c r="AN111" s="972"/>
      <c r="AO111" s="973"/>
      <c r="AP111" s="975" t="s">
        <v>128</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125926</v>
      </c>
      <c r="BR111" s="863"/>
      <c r="BS111" s="863"/>
      <c r="BT111" s="863"/>
      <c r="BU111" s="863"/>
      <c r="BV111" s="863">
        <v>87893</v>
      </c>
      <c r="BW111" s="863"/>
      <c r="BX111" s="863"/>
      <c r="BY111" s="863"/>
      <c r="BZ111" s="863"/>
      <c r="CA111" s="863">
        <v>126724</v>
      </c>
      <c r="CB111" s="863"/>
      <c r="CC111" s="863"/>
      <c r="CD111" s="863"/>
      <c r="CE111" s="863"/>
      <c r="CF111" s="924">
        <v>1.1000000000000001</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128</v>
      </c>
      <c r="DH111" s="863"/>
      <c r="DI111" s="863"/>
      <c r="DJ111" s="863"/>
      <c r="DK111" s="863"/>
      <c r="DL111" s="863" t="s">
        <v>440</v>
      </c>
      <c r="DM111" s="863"/>
      <c r="DN111" s="863"/>
      <c r="DO111" s="863"/>
      <c r="DP111" s="863"/>
      <c r="DQ111" s="863" t="s">
        <v>128</v>
      </c>
      <c r="DR111" s="863"/>
      <c r="DS111" s="863"/>
      <c r="DT111" s="863"/>
      <c r="DU111" s="863"/>
      <c r="DV111" s="840" t="s">
        <v>128</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128</v>
      </c>
      <c r="AB112" s="826"/>
      <c r="AC112" s="826"/>
      <c r="AD112" s="826"/>
      <c r="AE112" s="827"/>
      <c r="AF112" s="828" t="s">
        <v>440</v>
      </c>
      <c r="AG112" s="826"/>
      <c r="AH112" s="826"/>
      <c r="AI112" s="826"/>
      <c r="AJ112" s="827"/>
      <c r="AK112" s="828" t="s">
        <v>445</v>
      </c>
      <c r="AL112" s="826"/>
      <c r="AM112" s="826"/>
      <c r="AN112" s="826"/>
      <c r="AO112" s="827"/>
      <c r="AP112" s="873" t="s">
        <v>440</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4614386</v>
      </c>
      <c r="BR112" s="863"/>
      <c r="BS112" s="863"/>
      <c r="BT112" s="863"/>
      <c r="BU112" s="863"/>
      <c r="BV112" s="863">
        <v>5551081</v>
      </c>
      <c r="BW112" s="863"/>
      <c r="BX112" s="863"/>
      <c r="BY112" s="863"/>
      <c r="BZ112" s="863"/>
      <c r="CA112" s="863">
        <v>5096201</v>
      </c>
      <c r="CB112" s="863"/>
      <c r="CC112" s="863"/>
      <c r="CD112" s="863"/>
      <c r="CE112" s="863"/>
      <c r="CF112" s="924">
        <v>44.9</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128</v>
      </c>
      <c r="DH112" s="863"/>
      <c r="DI112" s="863"/>
      <c r="DJ112" s="863"/>
      <c r="DK112" s="863"/>
      <c r="DL112" s="863" t="s">
        <v>128</v>
      </c>
      <c r="DM112" s="863"/>
      <c r="DN112" s="863"/>
      <c r="DO112" s="863"/>
      <c r="DP112" s="863"/>
      <c r="DQ112" s="863" t="s">
        <v>128</v>
      </c>
      <c r="DR112" s="863"/>
      <c r="DS112" s="863"/>
      <c r="DT112" s="863"/>
      <c r="DU112" s="863"/>
      <c r="DV112" s="840" t="s">
        <v>440</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506330</v>
      </c>
      <c r="AB113" s="972"/>
      <c r="AC113" s="972"/>
      <c r="AD113" s="972"/>
      <c r="AE113" s="973"/>
      <c r="AF113" s="974">
        <v>601806</v>
      </c>
      <c r="AG113" s="972"/>
      <c r="AH113" s="972"/>
      <c r="AI113" s="972"/>
      <c r="AJ113" s="973"/>
      <c r="AK113" s="974">
        <v>483280</v>
      </c>
      <c r="AL113" s="972"/>
      <c r="AM113" s="972"/>
      <c r="AN113" s="972"/>
      <c r="AO113" s="973"/>
      <c r="AP113" s="975">
        <v>4.3</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753014</v>
      </c>
      <c r="BR113" s="863"/>
      <c r="BS113" s="863"/>
      <c r="BT113" s="863"/>
      <c r="BU113" s="863"/>
      <c r="BV113" s="863">
        <v>659639</v>
      </c>
      <c r="BW113" s="863"/>
      <c r="BX113" s="863"/>
      <c r="BY113" s="863"/>
      <c r="BZ113" s="863"/>
      <c r="CA113" s="863">
        <v>563440</v>
      </c>
      <c r="CB113" s="863"/>
      <c r="CC113" s="863"/>
      <c r="CD113" s="863"/>
      <c r="CE113" s="863"/>
      <c r="CF113" s="924">
        <v>5</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128</v>
      </c>
      <c r="DH113" s="826"/>
      <c r="DI113" s="826"/>
      <c r="DJ113" s="826"/>
      <c r="DK113" s="827"/>
      <c r="DL113" s="828" t="s">
        <v>128</v>
      </c>
      <c r="DM113" s="826"/>
      <c r="DN113" s="826"/>
      <c r="DO113" s="826"/>
      <c r="DP113" s="827"/>
      <c r="DQ113" s="828" t="s">
        <v>128</v>
      </c>
      <c r="DR113" s="826"/>
      <c r="DS113" s="826"/>
      <c r="DT113" s="826"/>
      <c r="DU113" s="827"/>
      <c r="DV113" s="873" t="s">
        <v>128</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104756</v>
      </c>
      <c r="AB114" s="826"/>
      <c r="AC114" s="826"/>
      <c r="AD114" s="826"/>
      <c r="AE114" s="827"/>
      <c r="AF114" s="828">
        <v>108230</v>
      </c>
      <c r="AG114" s="826"/>
      <c r="AH114" s="826"/>
      <c r="AI114" s="826"/>
      <c r="AJ114" s="827"/>
      <c r="AK114" s="828">
        <v>103252</v>
      </c>
      <c r="AL114" s="826"/>
      <c r="AM114" s="826"/>
      <c r="AN114" s="826"/>
      <c r="AO114" s="827"/>
      <c r="AP114" s="873">
        <v>0.9</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2525035</v>
      </c>
      <c r="BR114" s="863"/>
      <c r="BS114" s="863"/>
      <c r="BT114" s="863"/>
      <c r="BU114" s="863"/>
      <c r="BV114" s="863">
        <v>2451405</v>
      </c>
      <c r="BW114" s="863"/>
      <c r="BX114" s="863"/>
      <c r="BY114" s="863"/>
      <c r="BZ114" s="863"/>
      <c r="CA114" s="863">
        <v>2379011</v>
      </c>
      <c r="CB114" s="863"/>
      <c r="CC114" s="863"/>
      <c r="CD114" s="863"/>
      <c r="CE114" s="863"/>
      <c r="CF114" s="924">
        <v>21</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128</v>
      </c>
      <c r="DH114" s="826"/>
      <c r="DI114" s="826"/>
      <c r="DJ114" s="826"/>
      <c r="DK114" s="827"/>
      <c r="DL114" s="828" t="s">
        <v>128</v>
      </c>
      <c r="DM114" s="826"/>
      <c r="DN114" s="826"/>
      <c r="DO114" s="826"/>
      <c r="DP114" s="827"/>
      <c r="DQ114" s="828" t="s">
        <v>128</v>
      </c>
      <c r="DR114" s="826"/>
      <c r="DS114" s="826"/>
      <c r="DT114" s="826"/>
      <c r="DU114" s="827"/>
      <c r="DV114" s="873" t="s">
        <v>440</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122340</v>
      </c>
      <c r="AB115" s="972"/>
      <c r="AC115" s="972"/>
      <c r="AD115" s="972"/>
      <c r="AE115" s="973"/>
      <c r="AF115" s="974">
        <v>34867</v>
      </c>
      <c r="AG115" s="972"/>
      <c r="AH115" s="972"/>
      <c r="AI115" s="972"/>
      <c r="AJ115" s="973"/>
      <c r="AK115" s="974">
        <v>23407</v>
      </c>
      <c r="AL115" s="972"/>
      <c r="AM115" s="972"/>
      <c r="AN115" s="972"/>
      <c r="AO115" s="973"/>
      <c r="AP115" s="975">
        <v>0.2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t="s">
        <v>440</v>
      </c>
      <c r="BR115" s="863"/>
      <c r="BS115" s="863"/>
      <c r="BT115" s="863"/>
      <c r="BU115" s="863"/>
      <c r="BV115" s="863" t="s">
        <v>128</v>
      </c>
      <c r="BW115" s="863"/>
      <c r="BX115" s="863"/>
      <c r="BY115" s="863"/>
      <c r="BZ115" s="863"/>
      <c r="CA115" s="863" t="s">
        <v>128</v>
      </c>
      <c r="CB115" s="863"/>
      <c r="CC115" s="863"/>
      <c r="CD115" s="863"/>
      <c r="CE115" s="863"/>
      <c r="CF115" s="924" t="s">
        <v>128</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440</v>
      </c>
      <c r="DH115" s="826"/>
      <c r="DI115" s="826"/>
      <c r="DJ115" s="826"/>
      <c r="DK115" s="827"/>
      <c r="DL115" s="828" t="s">
        <v>128</v>
      </c>
      <c r="DM115" s="826"/>
      <c r="DN115" s="826"/>
      <c r="DO115" s="826"/>
      <c r="DP115" s="827"/>
      <c r="DQ115" s="828" t="s">
        <v>128</v>
      </c>
      <c r="DR115" s="826"/>
      <c r="DS115" s="826"/>
      <c r="DT115" s="826"/>
      <c r="DU115" s="827"/>
      <c r="DV115" s="873" t="s">
        <v>128</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128</v>
      </c>
      <c r="AB116" s="826"/>
      <c r="AC116" s="826"/>
      <c r="AD116" s="826"/>
      <c r="AE116" s="827"/>
      <c r="AF116" s="828" t="s">
        <v>440</v>
      </c>
      <c r="AG116" s="826"/>
      <c r="AH116" s="826"/>
      <c r="AI116" s="826"/>
      <c r="AJ116" s="827"/>
      <c r="AK116" s="828" t="s">
        <v>128</v>
      </c>
      <c r="AL116" s="826"/>
      <c r="AM116" s="826"/>
      <c r="AN116" s="826"/>
      <c r="AO116" s="827"/>
      <c r="AP116" s="873" t="s">
        <v>128</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128</v>
      </c>
      <c r="BR116" s="863"/>
      <c r="BS116" s="863"/>
      <c r="BT116" s="863"/>
      <c r="BU116" s="863"/>
      <c r="BV116" s="863" t="s">
        <v>128</v>
      </c>
      <c r="BW116" s="863"/>
      <c r="BX116" s="863"/>
      <c r="BY116" s="863"/>
      <c r="BZ116" s="863"/>
      <c r="CA116" s="863" t="s">
        <v>128</v>
      </c>
      <c r="CB116" s="863"/>
      <c r="CC116" s="863"/>
      <c r="CD116" s="863"/>
      <c r="CE116" s="863"/>
      <c r="CF116" s="924" t="s">
        <v>128</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128</v>
      </c>
      <c r="DH116" s="826"/>
      <c r="DI116" s="826"/>
      <c r="DJ116" s="826"/>
      <c r="DK116" s="827"/>
      <c r="DL116" s="828" t="s">
        <v>128</v>
      </c>
      <c r="DM116" s="826"/>
      <c r="DN116" s="826"/>
      <c r="DO116" s="826"/>
      <c r="DP116" s="827"/>
      <c r="DQ116" s="828" t="s">
        <v>128</v>
      </c>
      <c r="DR116" s="826"/>
      <c r="DS116" s="826"/>
      <c r="DT116" s="826"/>
      <c r="DU116" s="827"/>
      <c r="DV116" s="873" t="s">
        <v>440</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2273453</v>
      </c>
      <c r="AB117" s="958"/>
      <c r="AC117" s="958"/>
      <c r="AD117" s="958"/>
      <c r="AE117" s="959"/>
      <c r="AF117" s="960">
        <v>2190632</v>
      </c>
      <c r="AG117" s="958"/>
      <c r="AH117" s="958"/>
      <c r="AI117" s="958"/>
      <c r="AJ117" s="959"/>
      <c r="AK117" s="960">
        <v>2024808</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440</v>
      </c>
      <c r="BR117" s="863"/>
      <c r="BS117" s="863"/>
      <c r="BT117" s="863"/>
      <c r="BU117" s="863"/>
      <c r="BV117" s="863" t="s">
        <v>128</v>
      </c>
      <c r="BW117" s="863"/>
      <c r="BX117" s="863"/>
      <c r="BY117" s="863"/>
      <c r="BZ117" s="863"/>
      <c r="CA117" s="863" t="s">
        <v>440</v>
      </c>
      <c r="CB117" s="863"/>
      <c r="CC117" s="863"/>
      <c r="CD117" s="863"/>
      <c r="CE117" s="863"/>
      <c r="CF117" s="924" t="s">
        <v>128</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128</v>
      </c>
      <c r="DH117" s="826"/>
      <c r="DI117" s="826"/>
      <c r="DJ117" s="826"/>
      <c r="DK117" s="827"/>
      <c r="DL117" s="828" t="s">
        <v>128</v>
      </c>
      <c r="DM117" s="826"/>
      <c r="DN117" s="826"/>
      <c r="DO117" s="826"/>
      <c r="DP117" s="827"/>
      <c r="DQ117" s="828" t="s">
        <v>128</v>
      </c>
      <c r="DR117" s="826"/>
      <c r="DS117" s="826"/>
      <c r="DT117" s="826"/>
      <c r="DU117" s="827"/>
      <c r="DV117" s="873" t="s">
        <v>128</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306</v>
      </c>
      <c r="AL118" s="951"/>
      <c r="AM118" s="951"/>
      <c r="AN118" s="951"/>
      <c r="AO118" s="952"/>
      <c r="AP118" s="954" t="s">
        <v>433</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128</v>
      </c>
      <c r="BR118" s="894"/>
      <c r="BS118" s="894"/>
      <c r="BT118" s="894"/>
      <c r="BU118" s="894"/>
      <c r="BV118" s="894" t="s">
        <v>128</v>
      </c>
      <c r="BW118" s="894"/>
      <c r="BX118" s="894"/>
      <c r="BY118" s="894"/>
      <c r="BZ118" s="894"/>
      <c r="CA118" s="894" t="s">
        <v>128</v>
      </c>
      <c r="CB118" s="894"/>
      <c r="CC118" s="894"/>
      <c r="CD118" s="894"/>
      <c r="CE118" s="894"/>
      <c r="CF118" s="924" t="s">
        <v>128</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128</v>
      </c>
      <c r="DH118" s="826"/>
      <c r="DI118" s="826"/>
      <c r="DJ118" s="826"/>
      <c r="DK118" s="827"/>
      <c r="DL118" s="828" t="s">
        <v>128</v>
      </c>
      <c r="DM118" s="826"/>
      <c r="DN118" s="826"/>
      <c r="DO118" s="826"/>
      <c r="DP118" s="827"/>
      <c r="DQ118" s="828" t="s">
        <v>128</v>
      </c>
      <c r="DR118" s="826"/>
      <c r="DS118" s="826"/>
      <c r="DT118" s="826"/>
      <c r="DU118" s="827"/>
      <c r="DV118" s="873" t="s">
        <v>128</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440</v>
      </c>
      <c r="AB119" s="944"/>
      <c r="AC119" s="944"/>
      <c r="AD119" s="944"/>
      <c r="AE119" s="945"/>
      <c r="AF119" s="946" t="s">
        <v>128</v>
      </c>
      <c r="AG119" s="944"/>
      <c r="AH119" s="944"/>
      <c r="AI119" s="944"/>
      <c r="AJ119" s="945"/>
      <c r="AK119" s="946" t="s">
        <v>440</v>
      </c>
      <c r="AL119" s="944"/>
      <c r="AM119" s="944"/>
      <c r="AN119" s="944"/>
      <c r="AO119" s="945"/>
      <c r="AP119" s="947" t="s">
        <v>128</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465</v>
      </c>
      <c r="BP119" s="927"/>
      <c r="BQ119" s="931">
        <v>22637819</v>
      </c>
      <c r="BR119" s="894"/>
      <c r="BS119" s="894"/>
      <c r="BT119" s="894"/>
      <c r="BU119" s="894"/>
      <c r="BV119" s="894">
        <v>23203732</v>
      </c>
      <c r="BW119" s="894"/>
      <c r="BX119" s="894"/>
      <c r="BY119" s="894"/>
      <c r="BZ119" s="894"/>
      <c r="CA119" s="894">
        <v>22567739</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125926</v>
      </c>
      <c r="DH119" s="809"/>
      <c r="DI119" s="809"/>
      <c r="DJ119" s="809"/>
      <c r="DK119" s="810"/>
      <c r="DL119" s="811">
        <v>87893</v>
      </c>
      <c r="DM119" s="809"/>
      <c r="DN119" s="809"/>
      <c r="DO119" s="809"/>
      <c r="DP119" s="810"/>
      <c r="DQ119" s="811">
        <v>126724</v>
      </c>
      <c r="DR119" s="809"/>
      <c r="DS119" s="809"/>
      <c r="DT119" s="809"/>
      <c r="DU119" s="810"/>
      <c r="DV119" s="897">
        <v>1.1000000000000001</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128</v>
      </c>
      <c r="AB120" s="826"/>
      <c r="AC120" s="826"/>
      <c r="AD120" s="826"/>
      <c r="AE120" s="827"/>
      <c r="AF120" s="828" t="s">
        <v>128</v>
      </c>
      <c r="AG120" s="826"/>
      <c r="AH120" s="826"/>
      <c r="AI120" s="826"/>
      <c r="AJ120" s="827"/>
      <c r="AK120" s="828" t="s">
        <v>440</v>
      </c>
      <c r="AL120" s="826"/>
      <c r="AM120" s="826"/>
      <c r="AN120" s="826"/>
      <c r="AO120" s="827"/>
      <c r="AP120" s="873" t="s">
        <v>128</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4970909</v>
      </c>
      <c r="BR120" s="891"/>
      <c r="BS120" s="891"/>
      <c r="BT120" s="891"/>
      <c r="BU120" s="891"/>
      <c r="BV120" s="891">
        <v>3871724</v>
      </c>
      <c r="BW120" s="891"/>
      <c r="BX120" s="891"/>
      <c r="BY120" s="891"/>
      <c r="BZ120" s="891"/>
      <c r="CA120" s="891">
        <v>4209467</v>
      </c>
      <c r="CB120" s="891"/>
      <c r="CC120" s="891"/>
      <c r="CD120" s="891"/>
      <c r="CE120" s="891"/>
      <c r="CF120" s="915">
        <v>37.1</v>
      </c>
      <c r="CG120" s="916"/>
      <c r="CH120" s="916"/>
      <c r="CI120" s="916"/>
      <c r="CJ120" s="916"/>
      <c r="CK120" s="917" t="s">
        <v>469</v>
      </c>
      <c r="CL120" s="901"/>
      <c r="CM120" s="901"/>
      <c r="CN120" s="901"/>
      <c r="CO120" s="902"/>
      <c r="CP120" s="921" t="s">
        <v>470</v>
      </c>
      <c r="CQ120" s="922"/>
      <c r="CR120" s="922"/>
      <c r="CS120" s="922"/>
      <c r="CT120" s="922"/>
      <c r="CU120" s="922"/>
      <c r="CV120" s="922"/>
      <c r="CW120" s="922"/>
      <c r="CX120" s="922"/>
      <c r="CY120" s="922"/>
      <c r="CZ120" s="922"/>
      <c r="DA120" s="922"/>
      <c r="DB120" s="922"/>
      <c r="DC120" s="922"/>
      <c r="DD120" s="922"/>
      <c r="DE120" s="922"/>
      <c r="DF120" s="923"/>
      <c r="DG120" s="910" t="s">
        <v>128</v>
      </c>
      <c r="DH120" s="891"/>
      <c r="DI120" s="891"/>
      <c r="DJ120" s="891"/>
      <c r="DK120" s="891"/>
      <c r="DL120" s="891">
        <v>5405989</v>
      </c>
      <c r="DM120" s="891"/>
      <c r="DN120" s="891"/>
      <c r="DO120" s="891"/>
      <c r="DP120" s="891"/>
      <c r="DQ120" s="891">
        <v>4966565</v>
      </c>
      <c r="DR120" s="891"/>
      <c r="DS120" s="891"/>
      <c r="DT120" s="891"/>
      <c r="DU120" s="891"/>
      <c r="DV120" s="892">
        <v>43.8</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440</v>
      </c>
      <c r="AB121" s="826"/>
      <c r="AC121" s="826"/>
      <c r="AD121" s="826"/>
      <c r="AE121" s="827"/>
      <c r="AF121" s="828" t="s">
        <v>128</v>
      </c>
      <c r="AG121" s="826"/>
      <c r="AH121" s="826"/>
      <c r="AI121" s="826"/>
      <c r="AJ121" s="827"/>
      <c r="AK121" s="828" t="s">
        <v>128</v>
      </c>
      <c r="AL121" s="826"/>
      <c r="AM121" s="826"/>
      <c r="AN121" s="826"/>
      <c r="AO121" s="827"/>
      <c r="AP121" s="873" t="s">
        <v>128</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838272</v>
      </c>
      <c r="BR121" s="863"/>
      <c r="BS121" s="863"/>
      <c r="BT121" s="863"/>
      <c r="BU121" s="863"/>
      <c r="BV121" s="863">
        <v>804661</v>
      </c>
      <c r="BW121" s="863"/>
      <c r="BX121" s="863"/>
      <c r="BY121" s="863"/>
      <c r="BZ121" s="863"/>
      <c r="CA121" s="863">
        <v>792662</v>
      </c>
      <c r="CB121" s="863"/>
      <c r="CC121" s="863"/>
      <c r="CD121" s="863"/>
      <c r="CE121" s="863"/>
      <c r="CF121" s="924">
        <v>7</v>
      </c>
      <c r="CG121" s="925"/>
      <c r="CH121" s="925"/>
      <c r="CI121" s="925"/>
      <c r="CJ121" s="925"/>
      <c r="CK121" s="918"/>
      <c r="CL121" s="904"/>
      <c r="CM121" s="904"/>
      <c r="CN121" s="904"/>
      <c r="CO121" s="905"/>
      <c r="CP121" s="884" t="s">
        <v>411</v>
      </c>
      <c r="CQ121" s="885"/>
      <c r="CR121" s="885"/>
      <c r="CS121" s="885"/>
      <c r="CT121" s="885"/>
      <c r="CU121" s="885"/>
      <c r="CV121" s="885"/>
      <c r="CW121" s="885"/>
      <c r="CX121" s="885"/>
      <c r="CY121" s="885"/>
      <c r="CZ121" s="885"/>
      <c r="DA121" s="885"/>
      <c r="DB121" s="885"/>
      <c r="DC121" s="885"/>
      <c r="DD121" s="885"/>
      <c r="DE121" s="885"/>
      <c r="DF121" s="886"/>
      <c r="DG121" s="862">
        <v>152866</v>
      </c>
      <c r="DH121" s="863"/>
      <c r="DI121" s="863"/>
      <c r="DJ121" s="863"/>
      <c r="DK121" s="863"/>
      <c r="DL121" s="863">
        <v>139348</v>
      </c>
      <c r="DM121" s="863"/>
      <c r="DN121" s="863"/>
      <c r="DO121" s="863"/>
      <c r="DP121" s="863"/>
      <c r="DQ121" s="863">
        <v>128074</v>
      </c>
      <c r="DR121" s="863"/>
      <c r="DS121" s="863"/>
      <c r="DT121" s="863"/>
      <c r="DU121" s="863"/>
      <c r="DV121" s="840">
        <v>1.1000000000000001</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440</v>
      </c>
      <c r="AB122" s="826"/>
      <c r="AC122" s="826"/>
      <c r="AD122" s="826"/>
      <c r="AE122" s="827"/>
      <c r="AF122" s="828" t="s">
        <v>128</v>
      </c>
      <c r="AG122" s="826"/>
      <c r="AH122" s="826"/>
      <c r="AI122" s="826"/>
      <c r="AJ122" s="827"/>
      <c r="AK122" s="828" t="s">
        <v>440</v>
      </c>
      <c r="AL122" s="826"/>
      <c r="AM122" s="826"/>
      <c r="AN122" s="826"/>
      <c r="AO122" s="827"/>
      <c r="AP122" s="873" t="s">
        <v>128</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17005277</v>
      </c>
      <c r="BR122" s="894"/>
      <c r="BS122" s="894"/>
      <c r="BT122" s="894"/>
      <c r="BU122" s="894"/>
      <c r="BV122" s="894">
        <v>16573324</v>
      </c>
      <c r="BW122" s="894"/>
      <c r="BX122" s="894"/>
      <c r="BY122" s="894"/>
      <c r="BZ122" s="894"/>
      <c r="CA122" s="894">
        <v>16466689</v>
      </c>
      <c r="CB122" s="894"/>
      <c r="CC122" s="894"/>
      <c r="CD122" s="894"/>
      <c r="CE122" s="894"/>
      <c r="CF122" s="895">
        <v>145.1</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v>6121</v>
      </c>
      <c r="DH122" s="863"/>
      <c r="DI122" s="863"/>
      <c r="DJ122" s="863"/>
      <c r="DK122" s="863"/>
      <c r="DL122" s="863">
        <v>5744</v>
      </c>
      <c r="DM122" s="863"/>
      <c r="DN122" s="863"/>
      <c r="DO122" s="863"/>
      <c r="DP122" s="863"/>
      <c r="DQ122" s="863">
        <v>1562</v>
      </c>
      <c r="DR122" s="863"/>
      <c r="DS122" s="863"/>
      <c r="DT122" s="863"/>
      <c r="DU122" s="863"/>
      <c r="DV122" s="840">
        <v>0</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128</v>
      </c>
      <c r="AB123" s="826"/>
      <c r="AC123" s="826"/>
      <c r="AD123" s="826"/>
      <c r="AE123" s="827"/>
      <c r="AF123" s="828" t="s">
        <v>440</v>
      </c>
      <c r="AG123" s="826"/>
      <c r="AH123" s="826"/>
      <c r="AI123" s="826"/>
      <c r="AJ123" s="827"/>
      <c r="AK123" s="828" t="s">
        <v>128</v>
      </c>
      <c r="AL123" s="826"/>
      <c r="AM123" s="826"/>
      <c r="AN123" s="826"/>
      <c r="AO123" s="827"/>
      <c r="AP123" s="873" t="s">
        <v>128</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475</v>
      </c>
      <c r="BP123" s="927"/>
      <c r="BQ123" s="881">
        <v>22814458</v>
      </c>
      <c r="BR123" s="882"/>
      <c r="BS123" s="882"/>
      <c r="BT123" s="882"/>
      <c r="BU123" s="882"/>
      <c r="BV123" s="882">
        <v>21249709</v>
      </c>
      <c r="BW123" s="882"/>
      <c r="BX123" s="882"/>
      <c r="BY123" s="882"/>
      <c r="BZ123" s="882"/>
      <c r="CA123" s="882">
        <v>21468818</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128</v>
      </c>
      <c r="DH123" s="826"/>
      <c r="DI123" s="826"/>
      <c r="DJ123" s="826"/>
      <c r="DK123" s="827"/>
      <c r="DL123" s="828" t="s">
        <v>128</v>
      </c>
      <c r="DM123" s="826"/>
      <c r="DN123" s="826"/>
      <c r="DO123" s="826"/>
      <c r="DP123" s="827"/>
      <c r="DQ123" s="828" t="s">
        <v>128</v>
      </c>
      <c r="DR123" s="826"/>
      <c r="DS123" s="826"/>
      <c r="DT123" s="826"/>
      <c r="DU123" s="827"/>
      <c r="DV123" s="873" t="s">
        <v>440</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128</v>
      </c>
      <c r="AB124" s="826"/>
      <c r="AC124" s="826"/>
      <c r="AD124" s="826"/>
      <c r="AE124" s="827"/>
      <c r="AF124" s="828" t="s">
        <v>128</v>
      </c>
      <c r="AG124" s="826"/>
      <c r="AH124" s="826"/>
      <c r="AI124" s="826"/>
      <c r="AJ124" s="827"/>
      <c r="AK124" s="828" t="s">
        <v>128</v>
      </c>
      <c r="AL124" s="826"/>
      <c r="AM124" s="826"/>
      <c r="AN124" s="826"/>
      <c r="AO124" s="827"/>
      <c r="AP124" s="873" t="s">
        <v>440</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128</v>
      </c>
      <c r="BR124" s="880"/>
      <c r="BS124" s="880"/>
      <c r="BT124" s="880"/>
      <c r="BU124" s="880"/>
      <c r="BV124" s="880">
        <v>17.899999999999999</v>
      </c>
      <c r="BW124" s="880"/>
      <c r="BX124" s="880"/>
      <c r="BY124" s="880"/>
      <c r="BZ124" s="880"/>
      <c r="CA124" s="880">
        <v>9.6</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4455399</v>
      </c>
      <c r="DH124" s="809"/>
      <c r="DI124" s="809"/>
      <c r="DJ124" s="809"/>
      <c r="DK124" s="810"/>
      <c r="DL124" s="811" t="s">
        <v>128</v>
      </c>
      <c r="DM124" s="809"/>
      <c r="DN124" s="809"/>
      <c r="DO124" s="809"/>
      <c r="DP124" s="810"/>
      <c r="DQ124" s="811" t="s">
        <v>128</v>
      </c>
      <c r="DR124" s="809"/>
      <c r="DS124" s="809"/>
      <c r="DT124" s="809"/>
      <c r="DU124" s="810"/>
      <c r="DV124" s="897" t="s">
        <v>128</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128</v>
      </c>
      <c r="AB125" s="826"/>
      <c r="AC125" s="826"/>
      <c r="AD125" s="826"/>
      <c r="AE125" s="827"/>
      <c r="AF125" s="828" t="s">
        <v>128</v>
      </c>
      <c r="AG125" s="826"/>
      <c r="AH125" s="826"/>
      <c r="AI125" s="826"/>
      <c r="AJ125" s="827"/>
      <c r="AK125" s="828" t="s">
        <v>128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128</v>
      </c>
      <c r="DM125" s="891"/>
      <c r="DN125" s="891"/>
      <c r="DO125" s="891"/>
      <c r="DP125" s="891"/>
      <c r="DQ125" s="891" t="s">
        <v>128</v>
      </c>
      <c r="DR125" s="891"/>
      <c r="DS125" s="891"/>
      <c r="DT125" s="891"/>
      <c r="DU125" s="891"/>
      <c r="DV125" s="892" t="s">
        <v>128</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122340</v>
      </c>
      <c r="AB126" s="826"/>
      <c r="AC126" s="826"/>
      <c r="AD126" s="826"/>
      <c r="AE126" s="827"/>
      <c r="AF126" s="828">
        <v>34867</v>
      </c>
      <c r="AG126" s="826"/>
      <c r="AH126" s="826"/>
      <c r="AI126" s="826"/>
      <c r="AJ126" s="827"/>
      <c r="AK126" s="828">
        <v>23407</v>
      </c>
      <c r="AL126" s="826"/>
      <c r="AM126" s="826"/>
      <c r="AN126" s="826"/>
      <c r="AO126" s="827"/>
      <c r="AP126" s="873">
        <v>0.2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128</v>
      </c>
      <c r="DH126" s="863"/>
      <c r="DI126" s="863"/>
      <c r="DJ126" s="863"/>
      <c r="DK126" s="863"/>
      <c r="DL126" s="863" t="s">
        <v>128</v>
      </c>
      <c r="DM126" s="863"/>
      <c r="DN126" s="863"/>
      <c r="DO126" s="863"/>
      <c r="DP126" s="863"/>
      <c r="DQ126" s="863" t="s">
        <v>128</v>
      </c>
      <c r="DR126" s="863"/>
      <c r="DS126" s="863"/>
      <c r="DT126" s="863"/>
      <c r="DU126" s="863"/>
      <c r="DV126" s="840" t="s">
        <v>128</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128</v>
      </c>
      <c r="AB127" s="826"/>
      <c r="AC127" s="826"/>
      <c r="AD127" s="826"/>
      <c r="AE127" s="827"/>
      <c r="AF127" s="828" t="s">
        <v>128</v>
      </c>
      <c r="AG127" s="826"/>
      <c r="AH127" s="826"/>
      <c r="AI127" s="826"/>
      <c r="AJ127" s="827"/>
      <c r="AK127" s="828" t="s">
        <v>128</v>
      </c>
      <c r="AL127" s="826"/>
      <c r="AM127" s="826"/>
      <c r="AN127" s="826"/>
      <c r="AO127" s="827"/>
      <c r="AP127" s="873" t="s">
        <v>128</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128</v>
      </c>
      <c r="DH127" s="863"/>
      <c r="DI127" s="863"/>
      <c r="DJ127" s="863"/>
      <c r="DK127" s="863"/>
      <c r="DL127" s="863" t="s">
        <v>128</v>
      </c>
      <c r="DM127" s="863"/>
      <c r="DN127" s="863"/>
      <c r="DO127" s="863"/>
      <c r="DP127" s="863"/>
      <c r="DQ127" s="863" t="s">
        <v>128</v>
      </c>
      <c r="DR127" s="863"/>
      <c r="DS127" s="863"/>
      <c r="DT127" s="863"/>
      <c r="DU127" s="863"/>
      <c r="DV127" s="840" t="s">
        <v>128</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242564</v>
      </c>
      <c r="AB128" s="847"/>
      <c r="AC128" s="847"/>
      <c r="AD128" s="847"/>
      <c r="AE128" s="848"/>
      <c r="AF128" s="849">
        <v>267982</v>
      </c>
      <c r="AG128" s="847"/>
      <c r="AH128" s="847"/>
      <c r="AI128" s="847"/>
      <c r="AJ128" s="848"/>
      <c r="AK128" s="849">
        <v>119771</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128</v>
      </c>
      <c r="BG128" s="833"/>
      <c r="BH128" s="833"/>
      <c r="BI128" s="833"/>
      <c r="BJ128" s="833"/>
      <c r="BK128" s="833"/>
      <c r="BL128" s="856"/>
      <c r="BM128" s="832">
        <v>12.98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128</v>
      </c>
      <c r="DH128" s="837"/>
      <c r="DI128" s="837"/>
      <c r="DJ128" s="837"/>
      <c r="DK128" s="837"/>
      <c r="DL128" s="837" t="s">
        <v>128</v>
      </c>
      <c r="DM128" s="837"/>
      <c r="DN128" s="837"/>
      <c r="DO128" s="837"/>
      <c r="DP128" s="837"/>
      <c r="DQ128" s="837" t="s">
        <v>128</v>
      </c>
      <c r="DR128" s="837"/>
      <c r="DS128" s="837"/>
      <c r="DT128" s="837"/>
      <c r="DU128" s="837"/>
      <c r="DV128" s="838" t="s">
        <v>128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12187380</v>
      </c>
      <c r="AB129" s="826"/>
      <c r="AC129" s="826"/>
      <c r="AD129" s="826"/>
      <c r="AE129" s="827"/>
      <c r="AF129" s="828">
        <v>12229054</v>
      </c>
      <c r="AG129" s="826"/>
      <c r="AH129" s="826"/>
      <c r="AI129" s="826"/>
      <c r="AJ129" s="827"/>
      <c r="AK129" s="828">
        <v>12717694</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128</v>
      </c>
      <c r="BG129" s="816"/>
      <c r="BH129" s="816"/>
      <c r="BI129" s="816"/>
      <c r="BJ129" s="816"/>
      <c r="BK129" s="816"/>
      <c r="BL129" s="817"/>
      <c r="BM129" s="815">
        <v>17.98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1391661</v>
      </c>
      <c r="AB130" s="826"/>
      <c r="AC130" s="826"/>
      <c r="AD130" s="826"/>
      <c r="AE130" s="827"/>
      <c r="AF130" s="828">
        <v>1370095</v>
      </c>
      <c r="AG130" s="826"/>
      <c r="AH130" s="826"/>
      <c r="AI130" s="826"/>
      <c r="AJ130" s="827"/>
      <c r="AK130" s="828">
        <v>1369947</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5.2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10795719</v>
      </c>
      <c r="AB131" s="809"/>
      <c r="AC131" s="809"/>
      <c r="AD131" s="809"/>
      <c r="AE131" s="810"/>
      <c r="AF131" s="811">
        <v>10858959</v>
      </c>
      <c r="AG131" s="809"/>
      <c r="AH131" s="809"/>
      <c r="AI131" s="809"/>
      <c r="AJ131" s="810"/>
      <c r="AK131" s="811">
        <v>11347747</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9.6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5.9211248459999997</v>
      </c>
      <c r="AB132" s="789"/>
      <c r="AC132" s="789"/>
      <c r="AD132" s="789"/>
      <c r="AE132" s="790"/>
      <c r="AF132" s="791">
        <v>5.0884711879999998</v>
      </c>
      <c r="AG132" s="789"/>
      <c r="AH132" s="789"/>
      <c r="AI132" s="789"/>
      <c r="AJ132" s="790"/>
      <c r="AK132" s="791">
        <v>4.7153853540000004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5.7</v>
      </c>
      <c r="AB133" s="768"/>
      <c r="AC133" s="768"/>
      <c r="AD133" s="768"/>
      <c r="AE133" s="769"/>
      <c r="AF133" s="767">
        <v>5.6</v>
      </c>
      <c r="AG133" s="768"/>
      <c r="AH133" s="768"/>
      <c r="AI133" s="768"/>
      <c r="AJ133" s="769"/>
      <c r="AK133" s="767">
        <v>5.2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cdIWm/RwbJDMCHqgfxpuvsIO2smibracx8ng6YskrFqLbScEw/qX+Ry9Csx8J0S52hEzudGISQ46zBzPVgfxQ==" saltValue="Af7hQnzQDSMM3mnc5Fp0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xTdbDv5ceOn56gbRVReSk3jxeyDVttMv4eq8gHBSo7c7aMTtTnzSyHgo23dA6DhJ0T6Rv5H9ekb/VPu+UDO8Q==" saltValue="MgulWUtOpfV6D+vfSGrv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YxxZdbMJw7E+e+aIT9DcnOcu4aRY83NA//1b8o8Ra9EgTkny2y1SQnhePlhMIW1uK8JeN5+ZPP6lM5fJzTw4Q==" saltValue="7o+dqrGxBxF6welBRtxO2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1"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2"/>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2" t="s">
        <v>509</v>
      </c>
      <c r="AL9" s="1193"/>
      <c r="AM9" s="1193"/>
      <c r="AN9" s="1194"/>
      <c r="AO9" s="314">
        <v>3949201</v>
      </c>
      <c r="AP9" s="314">
        <v>64173</v>
      </c>
      <c r="AQ9" s="315">
        <v>63314</v>
      </c>
      <c r="AR9" s="316">
        <v>1.4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2" t="s">
        <v>510</v>
      </c>
      <c r="AL10" s="1193"/>
      <c r="AM10" s="1193"/>
      <c r="AN10" s="1194"/>
      <c r="AO10" s="317">
        <v>150424</v>
      </c>
      <c r="AP10" s="317">
        <v>2444</v>
      </c>
      <c r="AQ10" s="318">
        <v>6537</v>
      </c>
      <c r="AR10" s="319">
        <v>-62.6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2" t="s">
        <v>511</v>
      </c>
      <c r="AL11" s="1193"/>
      <c r="AM11" s="1193"/>
      <c r="AN11" s="1194"/>
      <c r="AO11" s="317" t="s">
        <v>512</v>
      </c>
      <c r="AP11" s="317" t="s">
        <v>512</v>
      </c>
      <c r="AQ11" s="318">
        <v>1199</v>
      </c>
      <c r="AR11" s="319" t="s">
        <v>512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2" t="s">
        <v>513</v>
      </c>
      <c r="AL12" s="1193"/>
      <c r="AM12" s="1193"/>
      <c r="AN12" s="1194"/>
      <c r="AO12" s="317" t="s">
        <v>512</v>
      </c>
      <c r="AP12" s="317" t="s">
        <v>512</v>
      </c>
      <c r="AQ12" s="318">
        <v>6</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2" t="s">
        <v>514</v>
      </c>
      <c r="AL13" s="1193"/>
      <c r="AM13" s="1193"/>
      <c r="AN13" s="1194"/>
      <c r="AO13" s="317">
        <v>163121</v>
      </c>
      <c r="AP13" s="317">
        <v>2651</v>
      </c>
      <c r="AQ13" s="318">
        <v>2551</v>
      </c>
      <c r="AR13" s="319">
        <v>3.9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2" t="s">
        <v>515</v>
      </c>
      <c r="AL14" s="1193"/>
      <c r="AM14" s="1193"/>
      <c r="AN14" s="1194"/>
      <c r="AO14" s="317">
        <v>31055</v>
      </c>
      <c r="AP14" s="317">
        <v>505</v>
      </c>
      <c r="AQ14" s="318">
        <v>1371</v>
      </c>
      <c r="AR14" s="319">
        <v>-63.2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5" t="s">
        <v>516</v>
      </c>
      <c r="AL15" s="1196"/>
      <c r="AM15" s="1196"/>
      <c r="AN15" s="1197"/>
      <c r="AO15" s="317">
        <v>-288819</v>
      </c>
      <c r="AP15" s="317">
        <v>-4693</v>
      </c>
      <c r="AQ15" s="318">
        <v>-3830</v>
      </c>
      <c r="AR15" s="319">
        <v>22.5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5" t="s">
        <v>188</v>
      </c>
      <c r="AL16" s="1196"/>
      <c r="AM16" s="1196"/>
      <c r="AN16" s="1197"/>
      <c r="AO16" s="317">
        <v>4004982</v>
      </c>
      <c r="AP16" s="317">
        <v>65079</v>
      </c>
      <c r="AQ16" s="318">
        <v>71148</v>
      </c>
      <c r="AR16" s="319">
        <v>-8.5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8" t="s">
        <v>521</v>
      </c>
      <c r="AL21" s="1199"/>
      <c r="AM21" s="1199"/>
      <c r="AN21" s="1200"/>
      <c r="AO21" s="330">
        <v>7.18</v>
      </c>
      <c r="AP21" s="331">
        <v>6.38</v>
      </c>
      <c r="AQ21" s="332">
        <v>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8" t="s">
        <v>522</v>
      </c>
      <c r="AL22" s="1199"/>
      <c r="AM22" s="1199"/>
      <c r="AN22" s="1200"/>
      <c r="AO22" s="335">
        <v>99.3</v>
      </c>
      <c r="AP22" s="336">
        <v>98.2</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1"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2"/>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526</v>
      </c>
      <c r="AL32" s="1182"/>
      <c r="AM32" s="1182"/>
      <c r="AN32" s="1183"/>
      <c r="AO32" s="345">
        <v>1414869</v>
      </c>
      <c r="AP32" s="345">
        <v>22991</v>
      </c>
      <c r="AQ32" s="346">
        <v>34974</v>
      </c>
      <c r="AR32" s="347">
        <v>-34.299999999999997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527</v>
      </c>
      <c r="AL33" s="1182"/>
      <c r="AM33" s="1182"/>
      <c r="AN33" s="1183"/>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528</v>
      </c>
      <c r="AL34" s="1182"/>
      <c r="AM34" s="1182"/>
      <c r="AN34" s="1183"/>
      <c r="AO34" s="345" t="s">
        <v>512</v>
      </c>
      <c r="AP34" s="345" t="s">
        <v>512</v>
      </c>
      <c r="AQ34" s="346">
        <v>13</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529</v>
      </c>
      <c r="AL35" s="1182"/>
      <c r="AM35" s="1182"/>
      <c r="AN35" s="1183"/>
      <c r="AO35" s="345">
        <v>483280</v>
      </c>
      <c r="AP35" s="345">
        <v>7853</v>
      </c>
      <c r="AQ35" s="346">
        <v>9202</v>
      </c>
      <c r="AR35" s="347">
        <v>-14.7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530</v>
      </c>
      <c r="AL36" s="1182"/>
      <c r="AM36" s="1182"/>
      <c r="AN36" s="1183"/>
      <c r="AO36" s="345">
        <v>103252</v>
      </c>
      <c r="AP36" s="345">
        <v>1678</v>
      </c>
      <c r="AQ36" s="346">
        <v>1932</v>
      </c>
      <c r="AR36" s="347">
        <v>-13.1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531</v>
      </c>
      <c r="AL37" s="1182"/>
      <c r="AM37" s="1182"/>
      <c r="AN37" s="1183"/>
      <c r="AO37" s="345">
        <v>23407</v>
      </c>
      <c r="AP37" s="345">
        <v>380</v>
      </c>
      <c r="AQ37" s="346">
        <v>1045</v>
      </c>
      <c r="AR37" s="347">
        <v>-63.6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8" t="s">
        <v>532</v>
      </c>
      <c r="AL38" s="1179"/>
      <c r="AM38" s="1179"/>
      <c r="AN38" s="1180"/>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8" t="s">
        <v>533</v>
      </c>
      <c r="AL39" s="1179"/>
      <c r="AM39" s="1179"/>
      <c r="AN39" s="1180"/>
      <c r="AO39" s="345">
        <v>-119771</v>
      </c>
      <c r="AP39" s="345">
        <v>-1946</v>
      </c>
      <c r="AQ39" s="346">
        <v>-6121</v>
      </c>
      <c r="AR39" s="347">
        <v>-68.2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534</v>
      </c>
      <c r="AL40" s="1182"/>
      <c r="AM40" s="1182"/>
      <c r="AN40" s="1183"/>
      <c r="AO40" s="345">
        <v>-1369947</v>
      </c>
      <c r="AP40" s="345">
        <v>-22261</v>
      </c>
      <c r="AQ40" s="346">
        <v>-29274</v>
      </c>
      <c r="AR40" s="347">
        <v>-24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4" t="s">
        <v>299</v>
      </c>
      <c r="AL41" s="1185"/>
      <c r="AM41" s="1185"/>
      <c r="AN41" s="1186"/>
      <c r="AO41" s="345">
        <v>535090</v>
      </c>
      <c r="AP41" s="345">
        <v>8695</v>
      </c>
      <c r="AQ41" s="346">
        <v>11772</v>
      </c>
      <c r="AR41" s="347">
        <v>-26.1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7" t="s">
        <v>504</v>
      </c>
      <c r="AN49" s="1189" t="s">
        <v>538</v>
      </c>
      <c r="AO49" s="1190"/>
      <c r="AP49" s="1190"/>
      <c r="AQ49" s="1190"/>
      <c r="AR49" s="119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8"/>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1408134</v>
      </c>
      <c r="AN51" s="367">
        <v>22585</v>
      </c>
      <c r="AO51" s="368">
        <v>-65.2</v>
      </c>
      <c r="AP51" s="369">
        <v>44504</v>
      </c>
      <c r="AQ51" s="370">
        <v>-5.9</v>
      </c>
      <c r="AR51" s="371">
        <v>-59.3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921376</v>
      </c>
      <c r="AN52" s="375">
        <v>14778</v>
      </c>
      <c r="AO52" s="376">
        <v>-28.4</v>
      </c>
      <c r="AP52" s="377">
        <v>25876</v>
      </c>
      <c r="AQ52" s="378">
        <v>7.4</v>
      </c>
      <c r="AR52" s="379">
        <v>-35.799999999999997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1243638</v>
      </c>
      <c r="AN53" s="367">
        <v>19986</v>
      </c>
      <c r="AO53" s="368">
        <v>-11.5</v>
      </c>
      <c r="AP53" s="369">
        <v>47820</v>
      </c>
      <c r="AQ53" s="370">
        <v>7.5</v>
      </c>
      <c r="AR53" s="371">
        <v>-19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712157</v>
      </c>
      <c r="AN54" s="375">
        <v>11445</v>
      </c>
      <c r="AO54" s="376">
        <v>-22.6</v>
      </c>
      <c r="AP54" s="377">
        <v>25855</v>
      </c>
      <c r="AQ54" s="378">
        <v>-0.1</v>
      </c>
      <c r="AR54" s="379">
        <v>-22.5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1630809</v>
      </c>
      <c r="AN55" s="367">
        <v>26320</v>
      </c>
      <c r="AO55" s="368">
        <v>31.7</v>
      </c>
      <c r="AP55" s="369">
        <v>41934</v>
      </c>
      <c r="AQ55" s="370">
        <v>-12.3</v>
      </c>
      <c r="AR55" s="371">
        <v>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934942</v>
      </c>
      <c r="AN56" s="375">
        <v>15089</v>
      </c>
      <c r="AO56" s="376">
        <v>31.8</v>
      </c>
      <c r="AP56" s="377">
        <v>23352</v>
      </c>
      <c r="AQ56" s="378">
        <v>-9.6999999999999993</v>
      </c>
      <c r="AR56" s="379">
        <v>41.5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1710171</v>
      </c>
      <c r="AN57" s="367">
        <v>27776</v>
      </c>
      <c r="AO57" s="368">
        <v>5.5</v>
      </c>
      <c r="AP57" s="369">
        <v>45588</v>
      </c>
      <c r="AQ57" s="370">
        <v>8.6999999999999993</v>
      </c>
      <c r="AR57" s="371">
        <v>-3.2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1452972</v>
      </c>
      <c r="AN58" s="375">
        <v>23599</v>
      </c>
      <c r="AO58" s="376">
        <v>56.4</v>
      </c>
      <c r="AP58" s="377">
        <v>24150</v>
      </c>
      <c r="AQ58" s="378">
        <v>3.4</v>
      </c>
      <c r="AR58" s="379">
        <v>53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1690678</v>
      </c>
      <c r="AN59" s="367">
        <v>27473</v>
      </c>
      <c r="AO59" s="368">
        <v>-1.1000000000000001</v>
      </c>
      <c r="AP59" s="369">
        <v>45483</v>
      </c>
      <c r="AQ59" s="370">
        <v>-0.2</v>
      </c>
      <c r="AR59" s="371">
        <v>-0.9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1218700</v>
      </c>
      <c r="AN60" s="375">
        <v>19803</v>
      </c>
      <c r="AO60" s="376">
        <v>-16.100000000000001</v>
      </c>
      <c r="AP60" s="377">
        <v>24241</v>
      </c>
      <c r="AQ60" s="378">
        <v>0.4</v>
      </c>
      <c r="AR60" s="379">
        <v>-16.5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1536686</v>
      </c>
      <c r="AN61" s="382">
        <v>24828</v>
      </c>
      <c r="AO61" s="383">
        <v>-8.1</v>
      </c>
      <c r="AP61" s="384">
        <v>45066</v>
      </c>
      <c r="AQ61" s="385">
        <v>-0.4</v>
      </c>
      <c r="AR61" s="371">
        <v>-7.7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1048029</v>
      </c>
      <c r="AN62" s="375">
        <v>16943</v>
      </c>
      <c r="AO62" s="376">
        <v>4.2</v>
      </c>
      <c r="AP62" s="377">
        <v>24695</v>
      </c>
      <c r="AQ62" s="378">
        <v>0.3</v>
      </c>
      <c r="AR62" s="379">
        <v>3.9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XpidglGY4aJ1wiW3q+9h1IX1amZVZtNQ2hxgCZstolUet3LJ1VL4hgO9XFlAV2hOuDGcgRLvNhbFvUaNbyuEA==" saltValue="mN8cMSHkaJf1ZMiTsVg6R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YsoOFv195Idb4sCkoVNk3KLT9Enqolf5J2DyuOcTXpHA90eCVYcBikHauZHlgyqN/33Lpj4KiTJnJWV/86oq+g==" saltValue="4d/8wJ41wRxkZOv09W00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5r4oHVOcps6+xVDEQZNDWVRBbEUlqFyXqRP4q/ejbuTcr0RRxGtp3jXc8TphBsQ2P9qICiQiwyPFZl98m+rTLA==" saltValue="bF3/bojUSIeBShWTfkRgo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3" t="s">
        <v>3</v>
      </c>
      <c r="D47" s="1203"/>
      <c r="E47" s="1204"/>
      <c r="F47" s="11">
        <v>11.79</v>
      </c>
      <c r="G47" s="12">
        <v>13.84</v>
      </c>
      <c r="H47" s="12">
        <v>15.29</v>
      </c>
      <c r="I47" s="12">
        <v>13.45</v>
      </c>
      <c r="J47" s="13">
        <v>12.8</v>
      </c>
    </row>
    <row r="48" spans="2:10" ht="57.75" customHeight="1" x14ac:dyDescent="0.15">
      <c r="B48" s="14"/>
      <c r="C48" s="1205" t="s">
        <v>4</v>
      </c>
      <c r="D48" s="1205"/>
      <c r="E48" s="1206"/>
      <c r="F48" s="15">
        <v>6</v>
      </c>
      <c r="G48" s="16">
        <v>7.23</v>
      </c>
      <c r="H48" s="16">
        <v>5.48</v>
      </c>
      <c r="I48" s="16">
        <v>6.52</v>
      </c>
      <c r="J48" s="17">
        <v>8.9600000000000009</v>
      </c>
    </row>
    <row r="49" spans="2:10" ht="57.75" customHeight="1" thickBot="1" x14ac:dyDescent="0.2">
      <c r="B49" s="18"/>
      <c r="C49" s="1207" t="s">
        <v>5</v>
      </c>
      <c r="D49" s="1207"/>
      <c r="E49" s="1208"/>
      <c r="F49" s="19">
        <v>0.56999999999999995</v>
      </c>
      <c r="G49" s="20">
        <v>3.37</v>
      </c>
      <c r="H49" s="20" t="s">
        <v>559</v>
      </c>
      <c r="I49" s="20" t="s">
        <v>560</v>
      </c>
      <c r="J49" s="21">
        <v>2.56</v>
      </c>
    </row>
    <row r="50" spans="2:10" ht="13.5" customHeight="1" x14ac:dyDescent="0.15"/>
  </sheetData>
  <sheetProtection algorithmName="SHA-512" hashValue="8uxUDun+i+Sqt2geqrjVoC8VI7pOQ17TCqNtb3bIwzmaNJLx15zz6f9/6T1VE0PzxGxEmSFTjEGPiOe2y+YecQ==" saltValue="xRTyRV5xr60J8tTyKxie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5" t="s">
        <v>561</v>
      </c>
      <c r="D34" s="1215"/>
      <c r="E34" s="1216"/>
      <c r="F34" s="32">
        <v>12.13</v>
      </c>
      <c r="G34" s="33">
        <v>12.69</v>
      </c>
      <c r="H34" s="33">
        <v>13.7</v>
      </c>
      <c r="I34" s="33">
        <v>14.99</v>
      </c>
      <c r="J34" s="34">
        <v>14.33</v>
      </c>
      <c r="K34" s="22"/>
      <c r="L34" s="22"/>
      <c r="M34" s="22"/>
      <c r="N34" s="22"/>
      <c r="O34" s="22"/>
      <c r="P34" s="22"/>
    </row>
    <row r="35" spans="1:16" ht="39" customHeight="1" x14ac:dyDescent="0.15">
      <c r="A35" s="22"/>
      <c r="B35" s="35"/>
      <c r="C35" s="1209" t="s">
        <v>562</v>
      </c>
      <c r="D35" s="1210"/>
      <c r="E35" s="1211"/>
      <c r="F35" s="36">
        <v>5.93</v>
      </c>
      <c r="G35" s="37">
        <v>7.39</v>
      </c>
      <c r="H35" s="37">
        <v>5.63</v>
      </c>
      <c r="I35" s="37">
        <v>6.67</v>
      </c>
      <c r="J35" s="38">
        <v>9.15</v>
      </c>
      <c r="K35" s="22"/>
      <c r="L35" s="22"/>
      <c r="M35" s="22"/>
      <c r="N35" s="22"/>
      <c r="O35" s="22"/>
      <c r="P35" s="22"/>
    </row>
    <row r="36" spans="1:16" ht="39" customHeight="1" x14ac:dyDescent="0.15">
      <c r="A36" s="22"/>
      <c r="B36" s="35"/>
      <c r="C36" s="1209" t="s">
        <v>563</v>
      </c>
      <c r="D36" s="1210"/>
      <c r="E36" s="1211"/>
      <c r="F36" s="36" t="s">
        <v>512</v>
      </c>
      <c r="G36" s="37" t="s">
        <v>512</v>
      </c>
      <c r="H36" s="37" t="s">
        <v>512</v>
      </c>
      <c r="I36" s="37">
        <v>3.12</v>
      </c>
      <c r="J36" s="38">
        <v>3.98</v>
      </c>
      <c r="K36" s="22"/>
      <c r="L36" s="22"/>
      <c r="M36" s="22"/>
      <c r="N36" s="22"/>
      <c r="O36" s="22"/>
      <c r="P36" s="22"/>
    </row>
    <row r="37" spans="1:16" ht="39" customHeight="1" x14ac:dyDescent="0.15">
      <c r="A37" s="22"/>
      <c r="B37" s="35"/>
      <c r="C37" s="1209" t="s">
        <v>564</v>
      </c>
      <c r="D37" s="1210"/>
      <c r="E37" s="1211"/>
      <c r="F37" s="36">
        <v>5.43</v>
      </c>
      <c r="G37" s="37">
        <v>4.63</v>
      </c>
      <c r="H37" s="37">
        <v>1.61</v>
      </c>
      <c r="I37" s="37">
        <v>1.68</v>
      </c>
      <c r="J37" s="38">
        <v>1.44</v>
      </c>
      <c r="K37" s="22"/>
      <c r="L37" s="22"/>
      <c r="M37" s="22"/>
      <c r="N37" s="22"/>
      <c r="O37" s="22"/>
      <c r="P37" s="22"/>
    </row>
    <row r="38" spans="1:16" ht="39" customHeight="1" x14ac:dyDescent="0.15">
      <c r="A38" s="22"/>
      <c r="B38" s="35"/>
      <c r="C38" s="1209" t="s">
        <v>565</v>
      </c>
      <c r="D38" s="1210"/>
      <c r="E38" s="1211"/>
      <c r="F38" s="36">
        <v>1.66</v>
      </c>
      <c r="G38" s="37">
        <v>1.96</v>
      </c>
      <c r="H38" s="37">
        <v>1.04</v>
      </c>
      <c r="I38" s="37">
        <v>0.89</v>
      </c>
      <c r="J38" s="38">
        <v>1.1599999999999999</v>
      </c>
      <c r="K38" s="22"/>
      <c r="L38" s="22"/>
      <c r="M38" s="22"/>
      <c r="N38" s="22"/>
      <c r="O38" s="22"/>
      <c r="P38" s="22"/>
    </row>
    <row r="39" spans="1:16" ht="39" customHeight="1" x14ac:dyDescent="0.15">
      <c r="A39" s="22"/>
      <c r="B39" s="35"/>
      <c r="C39" s="1209" t="s">
        <v>566</v>
      </c>
      <c r="D39" s="1210"/>
      <c r="E39" s="1211"/>
      <c r="F39" s="36">
        <v>0.65</v>
      </c>
      <c r="G39" s="37">
        <v>0.12</v>
      </c>
      <c r="H39" s="37">
        <v>0.06</v>
      </c>
      <c r="I39" s="37">
        <v>0.02</v>
      </c>
      <c r="J39" s="38">
        <v>0.04</v>
      </c>
      <c r="K39" s="22"/>
      <c r="L39" s="22"/>
      <c r="M39" s="22"/>
      <c r="N39" s="22"/>
      <c r="O39" s="22"/>
      <c r="P39" s="22"/>
    </row>
    <row r="40" spans="1:16" ht="39" customHeight="1" x14ac:dyDescent="0.15">
      <c r="A40" s="22"/>
      <c r="B40" s="35"/>
      <c r="C40" s="1209" t="s">
        <v>567</v>
      </c>
      <c r="D40" s="1210"/>
      <c r="E40" s="1211"/>
      <c r="F40" s="36">
        <v>0.03</v>
      </c>
      <c r="G40" s="37">
        <v>7.0000000000000007E-2</v>
      </c>
      <c r="H40" s="37">
        <v>0.03</v>
      </c>
      <c r="I40" s="37">
        <v>0.02</v>
      </c>
      <c r="J40" s="38">
        <v>0.04</v>
      </c>
      <c r="K40" s="22"/>
      <c r="L40" s="22"/>
      <c r="M40" s="22"/>
      <c r="N40" s="22"/>
      <c r="O40" s="22"/>
      <c r="P40" s="22"/>
    </row>
    <row r="41" spans="1:16" ht="39" customHeight="1" x14ac:dyDescent="0.15">
      <c r="A41" s="22"/>
      <c r="B41" s="35"/>
      <c r="C41" s="1209" t="s">
        <v>568</v>
      </c>
      <c r="D41" s="1210"/>
      <c r="E41" s="1211"/>
      <c r="F41" s="36">
        <v>0.08</v>
      </c>
      <c r="G41" s="37">
        <v>0.02</v>
      </c>
      <c r="H41" s="37">
        <v>0.04</v>
      </c>
      <c r="I41" s="37">
        <v>0.01</v>
      </c>
      <c r="J41" s="38">
        <v>0.03</v>
      </c>
      <c r="K41" s="22"/>
      <c r="L41" s="22"/>
      <c r="M41" s="22"/>
      <c r="N41" s="22"/>
      <c r="O41" s="22"/>
      <c r="P41" s="22"/>
    </row>
    <row r="42" spans="1:16" ht="39" customHeight="1" x14ac:dyDescent="0.15">
      <c r="A42" s="22"/>
      <c r="B42" s="39"/>
      <c r="C42" s="1209" t="s">
        <v>569</v>
      </c>
      <c r="D42" s="1210"/>
      <c r="E42" s="1211"/>
      <c r="F42" s="36" t="s">
        <v>512</v>
      </c>
      <c r="G42" s="37" t="s">
        <v>512</v>
      </c>
      <c r="H42" s="37" t="s">
        <v>512</v>
      </c>
      <c r="I42" s="37" t="s">
        <v>512</v>
      </c>
      <c r="J42" s="38" t="s">
        <v>512</v>
      </c>
      <c r="K42" s="22"/>
      <c r="L42" s="22"/>
      <c r="M42" s="22"/>
      <c r="N42" s="22"/>
      <c r="O42" s="22"/>
      <c r="P42" s="22"/>
    </row>
    <row r="43" spans="1:16" ht="39" customHeight="1" thickBot="1" x14ac:dyDescent="0.2">
      <c r="A43" s="22"/>
      <c r="B43" s="40"/>
      <c r="C43" s="1212" t="s">
        <v>570</v>
      </c>
      <c r="D43" s="1213"/>
      <c r="E43" s="1214"/>
      <c r="F43" s="41">
        <v>0.93</v>
      </c>
      <c r="G43" s="42">
        <v>0.83</v>
      </c>
      <c r="H43" s="42">
        <v>1.1399999999999999</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A3lJLTkhaufD7elQCoOBD3Xj8Ql7uKSDaHUb7XYYOP3VJcQnrIDC4nn/ciK1fKZ2GbA2MK2LSPkPZ1URN2AwQ==" saltValue="PglDdcm5TN28T519WWy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1548</v>
      </c>
      <c r="L45" s="60">
        <v>1564</v>
      </c>
      <c r="M45" s="60">
        <v>1540</v>
      </c>
      <c r="N45" s="60">
        <v>1446</v>
      </c>
      <c r="O45" s="61">
        <v>1415</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512</v>
      </c>
      <c r="L47" s="64" t="s">
        <v>512</v>
      </c>
      <c r="M47" s="64" t="s">
        <v>512</v>
      </c>
      <c r="N47" s="64" t="s">
        <v>512</v>
      </c>
      <c r="O47" s="65" t="s">
        <v>512</v>
      </c>
      <c r="P47" s="48"/>
      <c r="Q47" s="48"/>
      <c r="R47" s="48"/>
      <c r="S47" s="48"/>
      <c r="T47" s="48"/>
      <c r="U47" s="48"/>
    </row>
    <row r="48" spans="1:21" ht="30.75" customHeight="1" x14ac:dyDescent="0.15">
      <c r="A48" s="48"/>
      <c r="B48" s="1237"/>
      <c r="C48" s="1238"/>
      <c r="D48" s="62"/>
      <c r="E48" s="1219" t="s">
        <v>15</v>
      </c>
      <c r="F48" s="1219"/>
      <c r="G48" s="1219"/>
      <c r="H48" s="1219"/>
      <c r="I48" s="1219"/>
      <c r="J48" s="1220"/>
      <c r="K48" s="63">
        <v>521</v>
      </c>
      <c r="L48" s="64">
        <v>505</v>
      </c>
      <c r="M48" s="64">
        <v>506</v>
      </c>
      <c r="N48" s="64">
        <v>602</v>
      </c>
      <c r="O48" s="65">
        <v>483</v>
      </c>
      <c r="P48" s="48"/>
      <c r="Q48" s="48"/>
      <c r="R48" s="48"/>
      <c r="S48" s="48"/>
      <c r="T48" s="48"/>
      <c r="U48" s="48"/>
    </row>
    <row r="49" spans="1:21" ht="30.75" customHeight="1" x14ac:dyDescent="0.15">
      <c r="A49" s="48"/>
      <c r="B49" s="1237"/>
      <c r="C49" s="1238"/>
      <c r="D49" s="62"/>
      <c r="E49" s="1219" t="s">
        <v>16</v>
      </c>
      <c r="F49" s="1219"/>
      <c r="G49" s="1219"/>
      <c r="H49" s="1219"/>
      <c r="I49" s="1219"/>
      <c r="J49" s="1220"/>
      <c r="K49" s="63">
        <v>98</v>
      </c>
      <c r="L49" s="64">
        <v>89</v>
      </c>
      <c r="M49" s="64">
        <v>105</v>
      </c>
      <c r="N49" s="64">
        <v>108</v>
      </c>
      <c r="O49" s="65">
        <v>103</v>
      </c>
      <c r="P49" s="48"/>
      <c r="Q49" s="48"/>
      <c r="R49" s="48"/>
      <c r="S49" s="48"/>
      <c r="T49" s="48"/>
      <c r="U49" s="48"/>
    </row>
    <row r="50" spans="1:21" ht="30.75" customHeight="1" x14ac:dyDescent="0.15">
      <c r="A50" s="48"/>
      <c r="B50" s="1237"/>
      <c r="C50" s="1238"/>
      <c r="D50" s="62"/>
      <c r="E50" s="1219" t="s">
        <v>17</v>
      </c>
      <c r="F50" s="1219"/>
      <c r="G50" s="1219"/>
      <c r="H50" s="1219"/>
      <c r="I50" s="1219"/>
      <c r="J50" s="1220"/>
      <c r="K50" s="63">
        <v>37</v>
      </c>
      <c r="L50" s="64">
        <v>38</v>
      </c>
      <c r="M50" s="64">
        <v>122</v>
      </c>
      <c r="N50" s="64">
        <v>35</v>
      </c>
      <c r="O50" s="65">
        <v>23</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512</v>
      </c>
      <c r="L51" s="64" t="s">
        <v>512</v>
      </c>
      <c r="M51" s="64" t="s">
        <v>512</v>
      </c>
      <c r="N51" s="64" t="s">
        <v>512</v>
      </c>
      <c r="O51" s="65" t="s">
        <v>512</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1640</v>
      </c>
      <c r="L52" s="64">
        <v>1566</v>
      </c>
      <c r="M52" s="64">
        <v>1634</v>
      </c>
      <c r="N52" s="64">
        <v>1638</v>
      </c>
      <c r="O52" s="65">
        <v>1490</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564</v>
      </c>
      <c r="L53" s="69">
        <v>630</v>
      </c>
      <c r="M53" s="69">
        <v>639</v>
      </c>
      <c r="N53" s="69">
        <v>553</v>
      </c>
      <c r="O53" s="70">
        <v>534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gR6tFUyNO9H7f6vL17rIj09wOkj9lc6tTDGBhOIzHyJ3BEnp5w17wikpEl7gMnQmdkh7DHGoqQM0YXHeDwyJw==" saltValue="0Z95XiTEozFHR9t68sGr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5" t="s">
        <v>30</v>
      </c>
      <c r="C41" s="1256"/>
      <c r="D41" s="102"/>
      <c r="E41" s="1257" t="s">
        <v>31</v>
      </c>
      <c r="F41" s="1257"/>
      <c r="G41" s="1257"/>
      <c r="H41" s="1258"/>
      <c r="I41" s="103">
        <v>15493</v>
      </c>
      <c r="J41" s="104">
        <v>15079</v>
      </c>
      <c r="K41" s="104">
        <v>14619</v>
      </c>
      <c r="L41" s="104">
        <v>14454</v>
      </c>
      <c r="M41" s="105">
        <v>14402</v>
      </c>
    </row>
    <row r="42" spans="2:13" ht="27.75" customHeight="1" x14ac:dyDescent="0.15">
      <c r="B42" s="1245"/>
      <c r="C42" s="1246"/>
      <c r="D42" s="106"/>
      <c r="E42" s="1249" t="s">
        <v>32</v>
      </c>
      <c r="F42" s="1249"/>
      <c r="G42" s="1249"/>
      <c r="H42" s="1250"/>
      <c r="I42" s="107">
        <v>257</v>
      </c>
      <c r="J42" s="108">
        <v>220</v>
      </c>
      <c r="K42" s="108">
        <v>126</v>
      </c>
      <c r="L42" s="108">
        <v>88</v>
      </c>
      <c r="M42" s="109">
        <v>127</v>
      </c>
    </row>
    <row r="43" spans="2:13" ht="27.75" customHeight="1" x14ac:dyDescent="0.15">
      <c r="B43" s="1245"/>
      <c r="C43" s="1246"/>
      <c r="D43" s="106"/>
      <c r="E43" s="1249" t="s">
        <v>33</v>
      </c>
      <c r="F43" s="1249"/>
      <c r="G43" s="1249"/>
      <c r="H43" s="1250"/>
      <c r="I43" s="107">
        <v>5258</v>
      </c>
      <c r="J43" s="108">
        <v>4900</v>
      </c>
      <c r="K43" s="108">
        <v>4614</v>
      </c>
      <c r="L43" s="108">
        <v>5551</v>
      </c>
      <c r="M43" s="109">
        <v>5096</v>
      </c>
    </row>
    <row r="44" spans="2:13" ht="27.75" customHeight="1" x14ac:dyDescent="0.15">
      <c r="B44" s="1245"/>
      <c r="C44" s="1246"/>
      <c r="D44" s="106"/>
      <c r="E44" s="1249" t="s">
        <v>34</v>
      </c>
      <c r="F44" s="1249"/>
      <c r="G44" s="1249"/>
      <c r="H44" s="1250"/>
      <c r="I44" s="107">
        <v>946</v>
      </c>
      <c r="J44" s="108">
        <v>857</v>
      </c>
      <c r="K44" s="108">
        <v>753</v>
      </c>
      <c r="L44" s="108">
        <v>660</v>
      </c>
      <c r="M44" s="109">
        <v>563</v>
      </c>
    </row>
    <row r="45" spans="2:13" ht="27.75" customHeight="1" x14ac:dyDescent="0.15">
      <c r="B45" s="1245"/>
      <c r="C45" s="1246"/>
      <c r="D45" s="106"/>
      <c r="E45" s="1249" t="s">
        <v>35</v>
      </c>
      <c r="F45" s="1249"/>
      <c r="G45" s="1249"/>
      <c r="H45" s="1250"/>
      <c r="I45" s="107">
        <v>2643</v>
      </c>
      <c r="J45" s="108">
        <v>2561</v>
      </c>
      <c r="K45" s="108">
        <v>2525</v>
      </c>
      <c r="L45" s="108">
        <v>2451</v>
      </c>
      <c r="M45" s="109">
        <v>2379</v>
      </c>
    </row>
    <row r="46" spans="2:13" ht="27.75" customHeight="1" x14ac:dyDescent="0.15">
      <c r="B46" s="1245"/>
      <c r="C46" s="1246"/>
      <c r="D46" s="110"/>
      <c r="E46" s="1249" t="s">
        <v>36</v>
      </c>
      <c r="F46" s="1249"/>
      <c r="G46" s="1249"/>
      <c r="H46" s="1250"/>
      <c r="I46" s="107">
        <v>0</v>
      </c>
      <c r="J46" s="108" t="s">
        <v>512</v>
      </c>
      <c r="K46" s="108" t="s">
        <v>512</v>
      </c>
      <c r="L46" s="108" t="s">
        <v>512</v>
      </c>
      <c r="M46" s="109" t="s">
        <v>512</v>
      </c>
    </row>
    <row r="47" spans="2:13" ht="27.75" customHeight="1" x14ac:dyDescent="0.15">
      <c r="B47" s="1245"/>
      <c r="C47" s="1246"/>
      <c r="D47" s="111"/>
      <c r="E47" s="1259" t="s">
        <v>37</v>
      </c>
      <c r="F47" s="1260"/>
      <c r="G47" s="1260"/>
      <c r="H47" s="1261"/>
      <c r="I47" s="107" t="s">
        <v>512</v>
      </c>
      <c r="J47" s="108" t="s">
        <v>512</v>
      </c>
      <c r="K47" s="108" t="s">
        <v>512</v>
      </c>
      <c r="L47" s="108" t="s">
        <v>512</v>
      </c>
      <c r="M47" s="109" t="s">
        <v>512</v>
      </c>
    </row>
    <row r="48" spans="2:13" ht="27.75" customHeight="1" x14ac:dyDescent="0.15">
      <c r="B48" s="1245"/>
      <c r="C48" s="1246"/>
      <c r="D48" s="106"/>
      <c r="E48" s="1249" t="s">
        <v>38</v>
      </c>
      <c r="F48" s="1249"/>
      <c r="G48" s="1249"/>
      <c r="H48" s="1250"/>
      <c r="I48" s="107" t="s">
        <v>512</v>
      </c>
      <c r="J48" s="108" t="s">
        <v>512</v>
      </c>
      <c r="K48" s="108" t="s">
        <v>512</v>
      </c>
      <c r="L48" s="108" t="s">
        <v>512</v>
      </c>
      <c r="M48" s="109" t="s">
        <v>512</v>
      </c>
    </row>
    <row r="49" spans="2:13" ht="27.75" customHeight="1" x14ac:dyDescent="0.15">
      <c r="B49" s="1247"/>
      <c r="C49" s="1248"/>
      <c r="D49" s="106"/>
      <c r="E49" s="1249" t="s">
        <v>39</v>
      </c>
      <c r="F49" s="1249"/>
      <c r="G49" s="1249"/>
      <c r="H49" s="1250"/>
      <c r="I49" s="107" t="s">
        <v>512</v>
      </c>
      <c r="J49" s="108" t="s">
        <v>512</v>
      </c>
      <c r="K49" s="108" t="s">
        <v>512</v>
      </c>
      <c r="L49" s="108" t="s">
        <v>512</v>
      </c>
      <c r="M49" s="109" t="s">
        <v>512</v>
      </c>
    </row>
    <row r="50" spans="2:13" ht="27.75" customHeight="1" x14ac:dyDescent="0.15">
      <c r="B50" s="1243" t="s">
        <v>40</v>
      </c>
      <c r="C50" s="1244"/>
      <c r="D50" s="112"/>
      <c r="E50" s="1249" t="s">
        <v>41</v>
      </c>
      <c r="F50" s="1249"/>
      <c r="G50" s="1249"/>
      <c r="H50" s="1250"/>
      <c r="I50" s="107">
        <v>3880</v>
      </c>
      <c r="J50" s="108">
        <v>4755</v>
      </c>
      <c r="K50" s="108">
        <v>4971</v>
      </c>
      <c r="L50" s="108">
        <v>3872</v>
      </c>
      <c r="M50" s="109">
        <v>4209</v>
      </c>
    </row>
    <row r="51" spans="2:13" ht="27.75" customHeight="1" x14ac:dyDescent="0.15">
      <c r="B51" s="1245"/>
      <c r="C51" s="1246"/>
      <c r="D51" s="106"/>
      <c r="E51" s="1249" t="s">
        <v>42</v>
      </c>
      <c r="F51" s="1249"/>
      <c r="G51" s="1249"/>
      <c r="H51" s="1250"/>
      <c r="I51" s="107">
        <v>1586</v>
      </c>
      <c r="J51" s="108">
        <v>1110</v>
      </c>
      <c r="K51" s="108">
        <v>838</v>
      </c>
      <c r="L51" s="108">
        <v>805</v>
      </c>
      <c r="M51" s="109">
        <v>793</v>
      </c>
    </row>
    <row r="52" spans="2:13" ht="27.75" customHeight="1" x14ac:dyDescent="0.15">
      <c r="B52" s="1247"/>
      <c r="C52" s="1248"/>
      <c r="D52" s="106"/>
      <c r="E52" s="1249" t="s">
        <v>43</v>
      </c>
      <c r="F52" s="1249"/>
      <c r="G52" s="1249"/>
      <c r="H52" s="1250"/>
      <c r="I52" s="107">
        <v>17453</v>
      </c>
      <c r="J52" s="108">
        <v>17264</v>
      </c>
      <c r="K52" s="108">
        <v>17005</v>
      </c>
      <c r="L52" s="108">
        <v>16573</v>
      </c>
      <c r="M52" s="109">
        <v>16467</v>
      </c>
    </row>
    <row r="53" spans="2:13" ht="27.75" customHeight="1" thickBot="1" x14ac:dyDescent="0.2">
      <c r="B53" s="1251" t="s">
        <v>44</v>
      </c>
      <c r="C53" s="1252"/>
      <c r="D53" s="113"/>
      <c r="E53" s="1253" t="s">
        <v>45</v>
      </c>
      <c r="F53" s="1253"/>
      <c r="G53" s="1253"/>
      <c r="H53" s="1254"/>
      <c r="I53" s="114">
        <v>1679</v>
      </c>
      <c r="J53" s="115">
        <v>488</v>
      </c>
      <c r="K53" s="115">
        <v>-177</v>
      </c>
      <c r="L53" s="115">
        <v>1954</v>
      </c>
      <c r="M53" s="116">
        <v>1099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4dhGuMEtz7J31LTeF5fOdkooZsi38ZaH+JlIqEk3NwI6DBRFKmzIko1QBJL3qjRYwhV7t05SMu/yilOvykL+g==" saltValue="MO5mZMvc/3LomwUcUyTR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70" t="s">
        <v>48</v>
      </c>
      <c r="D55" s="1270"/>
      <c r="E55" s="1271"/>
      <c r="F55" s="128">
        <v>1864</v>
      </c>
      <c r="G55" s="128">
        <v>1645</v>
      </c>
      <c r="H55" s="129">
        <v>1627</v>
      </c>
    </row>
    <row r="56" spans="2:8" ht="52.5" customHeight="1" x14ac:dyDescent="0.15">
      <c r="B56" s="130"/>
      <c r="C56" s="1272" t="s">
        <v>49</v>
      </c>
      <c r="D56" s="1272"/>
      <c r="E56" s="1273"/>
      <c r="F56" s="131">
        <v>3</v>
      </c>
      <c r="G56" s="131">
        <v>3</v>
      </c>
      <c r="H56" s="132">
        <v>3</v>
      </c>
    </row>
    <row r="57" spans="2:8" ht="53.25" customHeight="1" x14ac:dyDescent="0.15">
      <c r="B57" s="130"/>
      <c r="C57" s="1274" t="s">
        <v>50</v>
      </c>
      <c r="D57" s="1274"/>
      <c r="E57" s="1275"/>
      <c r="F57" s="133">
        <v>1296</v>
      </c>
      <c r="G57" s="133">
        <v>471</v>
      </c>
      <c r="H57" s="134">
        <v>886</v>
      </c>
    </row>
    <row r="58" spans="2:8" ht="45.75" customHeight="1" x14ac:dyDescent="0.15">
      <c r="B58" s="135"/>
      <c r="C58" s="1262" t="s">
        <v>577</v>
      </c>
      <c r="D58" s="1263"/>
      <c r="E58" s="1264"/>
      <c r="F58" s="136">
        <v>1296</v>
      </c>
      <c r="G58" s="136">
        <v>471</v>
      </c>
      <c r="H58" s="137">
        <v>881</v>
      </c>
    </row>
    <row r="59" spans="2:8" ht="45.75" customHeight="1" x14ac:dyDescent="0.15">
      <c r="B59" s="135"/>
      <c r="C59" s="1262" t="s">
        <v>578</v>
      </c>
      <c r="D59" s="1263"/>
      <c r="E59" s="1264"/>
      <c r="F59" s="136" t="s">
        <v>579</v>
      </c>
      <c r="G59" s="136" t="s">
        <v>579</v>
      </c>
      <c r="H59" s="137">
        <v>5</v>
      </c>
    </row>
    <row r="60" spans="2:8" ht="45.75" customHeight="1" x14ac:dyDescent="0.15">
      <c r="B60" s="135"/>
      <c r="C60" s="1262"/>
      <c r="D60" s="1263"/>
      <c r="E60" s="1264"/>
      <c r="F60" s="136"/>
      <c r="G60" s="136"/>
      <c r="H60" s="137"/>
    </row>
    <row r="61" spans="2:8" ht="45.75" customHeight="1" x14ac:dyDescent="0.15">
      <c r="B61" s="135"/>
      <c r="C61" s="1262"/>
      <c r="D61" s="1263"/>
      <c r="E61" s="1264"/>
      <c r="F61" s="136"/>
      <c r="G61" s="136"/>
      <c r="H61" s="137"/>
    </row>
    <row r="62" spans="2:8" ht="45.75" customHeight="1" thickBot="1" x14ac:dyDescent="0.2">
      <c r="B62" s="138"/>
      <c r="C62" s="1265"/>
      <c r="D62" s="1266"/>
      <c r="E62" s="1267"/>
      <c r="F62" s="139"/>
      <c r="G62" s="139"/>
      <c r="H62" s="140"/>
    </row>
    <row r="63" spans="2:8" ht="52.5" customHeight="1" thickBot="1" x14ac:dyDescent="0.2">
      <c r="B63" s="141"/>
      <c r="C63" s="1268" t="s">
        <v>51</v>
      </c>
      <c r="D63" s="1268"/>
      <c r="E63" s="1269"/>
      <c r="F63" s="142">
        <v>3163</v>
      </c>
      <c r="G63" s="142">
        <v>2119</v>
      </c>
      <c r="H63" s="143">
        <v>2517</v>
      </c>
    </row>
    <row r="64" spans="2:8" ht="15" customHeight="1" x14ac:dyDescent="0.15"/>
  </sheetData>
  <sheetProtection algorithmName="SHA-512" hashValue="bZX5fpRLCvby9GGdApzlmfUXk2dZPPpeyQ14NI8exUICODxb9phdU5LKl0jZWrBPMZJm4CpCiuAK1Kz82C3H6Q==" saltValue="AbgbpZkqAbnIxcyG9dnY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34" zoomScaleNormal="100" zoomScaleSheetLayoutView="55" workbookViewId="0">
      <selection activeCell="AN65" sqref="AN65:DC69"/>
    </sheetView>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592</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593</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594</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595</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596</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15">
        <v>15.8</v>
      </c>
      <c r="BQ51" s="1315"/>
      <c r="BR51" s="1315"/>
      <c r="BS51" s="1315"/>
      <c r="BT51" s="1315"/>
      <c r="BU51" s="1315"/>
      <c r="BV51" s="1315"/>
      <c r="BW51" s="1315"/>
      <c r="BX51" s="1315">
        <v>4.5</v>
      </c>
      <c r="BY51" s="1315"/>
      <c r="BZ51" s="1315"/>
      <c r="CA51" s="1315"/>
      <c r="CB51" s="1315"/>
      <c r="CC51" s="1315"/>
      <c r="CD51" s="1315"/>
      <c r="CE51" s="1315"/>
      <c r="CF51" s="1315"/>
      <c r="CG51" s="1315"/>
      <c r="CH51" s="1315"/>
      <c r="CI51" s="1315"/>
      <c r="CJ51" s="1315"/>
      <c r="CK51" s="1315"/>
      <c r="CL51" s="1315"/>
      <c r="CM51" s="1315"/>
      <c r="CN51" s="1315">
        <v>17.899999999999999</v>
      </c>
      <c r="CO51" s="1315"/>
      <c r="CP51" s="1315"/>
      <c r="CQ51" s="1315"/>
      <c r="CR51" s="1315"/>
      <c r="CS51" s="1315"/>
      <c r="CT51" s="1315"/>
      <c r="CU51" s="1315"/>
      <c r="CV51" s="1315">
        <v>9.6</v>
      </c>
      <c r="CW51" s="1315"/>
      <c r="CX51" s="1315"/>
      <c r="CY51" s="1315"/>
      <c r="CZ51" s="1315"/>
      <c r="DA51" s="1315"/>
      <c r="DB51" s="1315"/>
      <c r="DC51" s="1315"/>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15">
        <v>49.1</v>
      </c>
      <c r="BQ53" s="1315"/>
      <c r="BR53" s="1315"/>
      <c r="BS53" s="1315"/>
      <c r="BT53" s="1315"/>
      <c r="BU53" s="1315"/>
      <c r="BV53" s="1315"/>
      <c r="BW53" s="1315"/>
      <c r="BX53" s="1315">
        <v>48.3</v>
      </c>
      <c r="BY53" s="1315"/>
      <c r="BZ53" s="1315"/>
      <c r="CA53" s="1315"/>
      <c r="CB53" s="1315"/>
      <c r="CC53" s="1315"/>
      <c r="CD53" s="1315"/>
      <c r="CE53" s="1315"/>
      <c r="CF53" s="1315">
        <v>49.4</v>
      </c>
      <c r="CG53" s="1315"/>
      <c r="CH53" s="1315"/>
      <c r="CI53" s="1315"/>
      <c r="CJ53" s="1315"/>
      <c r="CK53" s="1315"/>
      <c r="CL53" s="1315"/>
      <c r="CM53" s="1315"/>
      <c r="CN53" s="1315">
        <v>50.9</v>
      </c>
      <c r="CO53" s="1315"/>
      <c r="CP53" s="1315"/>
      <c r="CQ53" s="1315"/>
      <c r="CR53" s="1315"/>
      <c r="CS53" s="1315"/>
      <c r="CT53" s="1315"/>
      <c r="CU53" s="1315"/>
      <c r="CV53" s="1315">
        <v>47</v>
      </c>
      <c r="CW53" s="1315"/>
      <c r="CX53" s="1315"/>
      <c r="CY53" s="1315"/>
      <c r="CZ53" s="1315"/>
      <c r="DA53" s="1315"/>
      <c r="DB53" s="1315"/>
      <c r="DC53" s="1315"/>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1293"/>
      <c r="B55" s="1285"/>
      <c r="G55" s="1304"/>
      <c r="H55" s="1304"/>
      <c r="I55" s="1304"/>
      <c r="J55" s="1304"/>
      <c r="K55" s="1313"/>
      <c r="L55" s="1313"/>
      <c r="M55" s="1313"/>
      <c r="N55" s="1313"/>
      <c r="AN55" s="1310" t="s">
        <v>600</v>
      </c>
      <c r="AO55" s="1310"/>
      <c r="AP55" s="1310"/>
      <c r="AQ55" s="1310"/>
      <c r="AR55" s="1310"/>
      <c r="AS55" s="1310"/>
      <c r="AT55" s="1310"/>
      <c r="AU55" s="1310"/>
      <c r="AV55" s="1310"/>
      <c r="AW55" s="1310"/>
      <c r="AX55" s="1310"/>
      <c r="AY55" s="1310"/>
      <c r="AZ55" s="1310"/>
      <c r="BA55" s="1310"/>
      <c r="BB55" s="1314" t="s">
        <v>597</v>
      </c>
      <c r="BC55" s="1314"/>
      <c r="BD55" s="1314"/>
      <c r="BE55" s="1314"/>
      <c r="BF55" s="1314"/>
      <c r="BG55" s="1314"/>
      <c r="BH55" s="1314"/>
      <c r="BI55" s="1314"/>
      <c r="BJ55" s="1314"/>
      <c r="BK55" s="1314"/>
      <c r="BL55" s="1314"/>
      <c r="BM55" s="1314"/>
      <c r="BN55" s="1314"/>
      <c r="BO55" s="1314"/>
      <c r="BP55" s="1315">
        <v>35.299999999999997</v>
      </c>
      <c r="BQ55" s="1315"/>
      <c r="BR55" s="1315"/>
      <c r="BS55" s="1315"/>
      <c r="BT55" s="1315"/>
      <c r="BU55" s="1315"/>
      <c r="BV55" s="1315"/>
      <c r="BW55" s="1315"/>
      <c r="BX55" s="1315">
        <v>31.9</v>
      </c>
      <c r="BY55" s="1315"/>
      <c r="BZ55" s="1315"/>
      <c r="CA55" s="1315"/>
      <c r="CB55" s="1315"/>
      <c r="CC55" s="1315"/>
      <c r="CD55" s="1315"/>
      <c r="CE55" s="1315"/>
      <c r="CF55" s="1315">
        <v>24.2</v>
      </c>
      <c r="CG55" s="1315"/>
      <c r="CH55" s="1315"/>
      <c r="CI55" s="1315"/>
      <c r="CJ55" s="1315"/>
      <c r="CK55" s="1315"/>
      <c r="CL55" s="1315"/>
      <c r="CM55" s="1315"/>
      <c r="CN55" s="1315">
        <v>22.1</v>
      </c>
      <c r="CO55" s="1315"/>
      <c r="CP55" s="1315"/>
      <c r="CQ55" s="1315"/>
      <c r="CR55" s="1315"/>
      <c r="CS55" s="1315"/>
      <c r="CT55" s="1315"/>
      <c r="CU55" s="1315"/>
      <c r="CV55" s="1315">
        <v>20.399999999999999</v>
      </c>
      <c r="CW55" s="1315"/>
      <c r="CX55" s="1315"/>
      <c r="CY55" s="1315"/>
      <c r="CZ55" s="1315"/>
      <c r="DA55" s="1315"/>
      <c r="DB55" s="1315"/>
      <c r="DC55" s="1315"/>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x14ac:dyDescent="0.15">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598</v>
      </c>
      <c r="BC57" s="1314"/>
      <c r="BD57" s="1314"/>
      <c r="BE57" s="1314"/>
      <c r="BF57" s="1314"/>
      <c r="BG57" s="1314"/>
      <c r="BH57" s="1314"/>
      <c r="BI57" s="1314"/>
      <c r="BJ57" s="1314"/>
      <c r="BK57" s="1314"/>
      <c r="BL57" s="1314"/>
      <c r="BM57" s="1314"/>
      <c r="BN57" s="1314"/>
      <c r="BO57" s="1314"/>
      <c r="BP57" s="1315">
        <v>60.4</v>
      </c>
      <c r="BQ57" s="1315"/>
      <c r="BR57" s="1315"/>
      <c r="BS57" s="1315"/>
      <c r="BT57" s="1315"/>
      <c r="BU57" s="1315"/>
      <c r="BV57" s="1315"/>
      <c r="BW57" s="1315"/>
      <c r="BX57" s="1315">
        <v>59.4</v>
      </c>
      <c r="BY57" s="1315"/>
      <c r="BZ57" s="1315"/>
      <c r="CA57" s="1315"/>
      <c r="CB57" s="1315"/>
      <c r="CC57" s="1315"/>
      <c r="CD57" s="1315"/>
      <c r="CE57" s="1315"/>
      <c r="CF57" s="1315">
        <v>60.2</v>
      </c>
      <c r="CG57" s="1315"/>
      <c r="CH57" s="1315"/>
      <c r="CI57" s="1315"/>
      <c r="CJ57" s="1315"/>
      <c r="CK57" s="1315"/>
      <c r="CL57" s="1315"/>
      <c r="CM57" s="1315"/>
      <c r="CN57" s="1315">
        <v>61.5</v>
      </c>
      <c r="CO57" s="1315"/>
      <c r="CP57" s="1315"/>
      <c r="CQ57" s="1315"/>
      <c r="CR57" s="1315"/>
      <c r="CS57" s="1315"/>
      <c r="CT57" s="1315"/>
      <c r="CU57" s="1315"/>
      <c r="CV57" s="1315">
        <v>62.8</v>
      </c>
      <c r="CW57" s="1315"/>
      <c r="CX57" s="1315"/>
      <c r="CY57" s="1315"/>
      <c r="CZ57" s="1315"/>
      <c r="DA57" s="1315"/>
      <c r="DB57" s="1315"/>
      <c r="DC57" s="1315"/>
      <c r="DD57" s="1318"/>
      <c r="DE57" s="1316"/>
    </row>
    <row r="58" spans="1:109" s="1293" customFormat="1" x14ac:dyDescent="0.15">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x14ac:dyDescent="0.15">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x14ac:dyDescent="0.15">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x14ac:dyDescent="0.15">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4" t="s">
        <v>601</v>
      </c>
    </row>
    <row r="64" spans="1:109" x14ac:dyDescent="0.15">
      <c r="B64" s="1285"/>
      <c r="G64" s="1292"/>
      <c r="I64" s="1325"/>
      <c r="J64" s="1325"/>
      <c r="K64" s="1325"/>
      <c r="L64" s="1325"/>
      <c r="M64" s="1325"/>
      <c r="N64" s="1326"/>
      <c r="AM64" s="1292"/>
      <c r="AN64" s="1292" t="s">
        <v>593</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602</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0"/>
      <c r="I71" s="1331"/>
      <c r="J71" s="1328"/>
      <c r="K71" s="1328"/>
      <c r="L71" s="1329"/>
      <c r="M71" s="1328"/>
      <c r="N71" s="1329"/>
      <c r="AM71" s="1330"/>
      <c r="AN71" s="1278" t="s">
        <v>595</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x14ac:dyDescent="0.15">
      <c r="B73" s="1285"/>
      <c r="G73" s="1311"/>
      <c r="H73" s="1311"/>
      <c r="I73" s="1311"/>
      <c r="J73" s="1311"/>
      <c r="K73" s="1332"/>
      <c r="L73" s="1332"/>
      <c r="M73" s="1332"/>
      <c r="N73" s="1332"/>
      <c r="AM73" s="1303"/>
      <c r="AN73" s="1314" t="s">
        <v>596</v>
      </c>
      <c r="AO73" s="1314"/>
      <c r="AP73" s="1314"/>
      <c r="AQ73" s="1314"/>
      <c r="AR73" s="1314"/>
      <c r="AS73" s="1314"/>
      <c r="AT73" s="1314"/>
      <c r="AU73" s="1314"/>
      <c r="AV73" s="1314"/>
      <c r="AW73" s="1314"/>
      <c r="AX73" s="1314"/>
      <c r="AY73" s="1314"/>
      <c r="AZ73" s="1314"/>
      <c r="BA73" s="1314"/>
      <c r="BB73" s="1314" t="s">
        <v>597</v>
      </c>
      <c r="BC73" s="1314"/>
      <c r="BD73" s="1314"/>
      <c r="BE73" s="1314"/>
      <c r="BF73" s="1314"/>
      <c r="BG73" s="1314"/>
      <c r="BH73" s="1314"/>
      <c r="BI73" s="1314"/>
      <c r="BJ73" s="1314"/>
      <c r="BK73" s="1314"/>
      <c r="BL73" s="1314"/>
      <c r="BM73" s="1314"/>
      <c r="BN73" s="1314"/>
      <c r="BO73" s="1314"/>
      <c r="BP73" s="1315">
        <v>15.8</v>
      </c>
      <c r="BQ73" s="1315"/>
      <c r="BR73" s="1315"/>
      <c r="BS73" s="1315"/>
      <c r="BT73" s="1315"/>
      <c r="BU73" s="1315"/>
      <c r="BV73" s="1315"/>
      <c r="BW73" s="1315"/>
      <c r="BX73" s="1315">
        <v>4.5</v>
      </c>
      <c r="BY73" s="1315"/>
      <c r="BZ73" s="1315"/>
      <c r="CA73" s="1315"/>
      <c r="CB73" s="1315"/>
      <c r="CC73" s="1315"/>
      <c r="CD73" s="1315"/>
      <c r="CE73" s="1315"/>
      <c r="CF73" s="1315"/>
      <c r="CG73" s="1315"/>
      <c r="CH73" s="1315"/>
      <c r="CI73" s="1315"/>
      <c r="CJ73" s="1315"/>
      <c r="CK73" s="1315"/>
      <c r="CL73" s="1315"/>
      <c r="CM73" s="1315"/>
      <c r="CN73" s="1315">
        <v>17.899999999999999</v>
      </c>
      <c r="CO73" s="1315"/>
      <c r="CP73" s="1315"/>
      <c r="CQ73" s="1315"/>
      <c r="CR73" s="1315"/>
      <c r="CS73" s="1315"/>
      <c r="CT73" s="1315"/>
      <c r="CU73" s="1315"/>
      <c r="CV73" s="1315">
        <v>9.6</v>
      </c>
      <c r="CW73" s="1315"/>
      <c r="CX73" s="1315"/>
      <c r="CY73" s="1315"/>
      <c r="CZ73" s="1315"/>
      <c r="DA73" s="1315"/>
      <c r="DB73" s="1315"/>
      <c r="DC73" s="1315"/>
    </row>
    <row r="74" spans="2:107" x14ac:dyDescent="0.15">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5">
        <v>5.4</v>
      </c>
      <c r="BQ75" s="1315"/>
      <c r="BR75" s="1315"/>
      <c r="BS75" s="1315"/>
      <c r="BT75" s="1315"/>
      <c r="BU75" s="1315"/>
      <c r="BV75" s="1315"/>
      <c r="BW75" s="1315"/>
      <c r="BX75" s="1315">
        <v>5.5</v>
      </c>
      <c r="BY75" s="1315"/>
      <c r="BZ75" s="1315"/>
      <c r="CA75" s="1315"/>
      <c r="CB75" s="1315"/>
      <c r="CC75" s="1315"/>
      <c r="CD75" s="1315"/>
      <c r="CE75" s="1315"/>
      <c r="CF75" s="1315">
        <v>5.7</v>
      </c>
      <c r="CG75" s="1315"/>
      <c r="CH75" s="1315"/>
      <c r="CI75" s="1315"/>
      <c r="CJ75" s="1315"/>
      <c r="CK75" s="1315"/>
      <c r="CL75" s="1315"/>
      <c r="CM75" s="1315"/>
      <c r="CN75" s="1315">
        <v>5.6</v>
      </c>
      <c r="CO75" s="1315"/>
      <c r="CP75" s="1315"/>
      <c r="CQ75" s="1315"/>
      <c r="CR75" s="1315"/>
      <c r="CS75" s="1315"/>
      <c r="CT75" s="1315"/>
      <c r="CU75" s="1315"/>
      <c r="CV75" s="1315">
        <v>5.2</v>
      </c>
      <c r="CW75" s="1315"/>
      <c r="CX75" s="1315"/>
      <c r="CY75" s="1315"/>
      <c r="CZ75" s="1315"/>
      <c r="DA75" s="1315"/>
      <c r="DB75" s="1315"/>
      <c r="DC75" s="1315"/>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1285"/>
      <c r="G77" s="1304"/>
      <c r="H77" s="1304"/>
      <c r="I77" s="1304"/>
      <c r="J77" s="1304"/>
      <c r="K77" s="1332"/>
      <c r="L77" s="1332"/>
      <c r="M77" s="1332"/>
      <c r="N77" s="1332"/>
      <c r="AN77" s="1310" t="s">
        <v>599</v>
      </c>
      <c r="AO77" s="1310"/>
      <c r="AP77" s="1310"/>
      <c r="AQ77" s="1310"/>
      <c r="AR77" s="1310"/>
      <c r="AS77" s="1310"/>
      <c r="AT77" s="1310"/>
      <c r="AU77" s="1310"/>
      <c r="AV77" s="1310"/>
      <c r="AW77" s="1310"/>
      <c r="AX77" s="1310"/>
      <c r="AY77" s="1310"/>
      <c r="AZ77" s="1310"/>
      <c r="BA77" s="1310"/>
      <c r="BB77" s="1314" t="s">
        <v>597</v>
      </c>
      <c r="BC77" s="1314"/>
      <c r="BD77" s="1314"/>
      <c r="BE77" s="1314"/>
      <c r="BF77" s="1314"/>
      <c r="BG77" s="1314"/>
      <c r="BH77" s="1314"/>
      <c r="BI77" s="1314"/>
      <c r="BJ77" s="1314"/>
      <c r="BK77" s="1314"/>
      <c r="BL77" s="1314"/>
      <c r="BM77" s="1314"/>
      <c r="BN77" s="1314"/>
      <c r="BO77" s="1314"/>
      <c r="BP77" s="1315">
        <v>35.299999999999997</v>
      </c>
      <c r="BQ77" s="1315"/>
      <c r="BR77" s="1315"/>
      <c r="BS77" s="1315"/>
      <c r="BT77" s="1315"/>
      <c r="BU77" s="1315"/>
      <c r="BV77" s="1315"/>
      <c r="BW77" s="1315"/>
      <c r="BX77" s="1315">
        <v>31.9</v>
      </c>
      <c r="BY77" s="1315"/>
      <c r="BZ77" s="1315"/>
      <c r="CA77" s="1315"/>
      <c r="CB77" s="1315"/>
      <c r="CC77" s="1315"/>
      <c r="CD77" s="1315"/>
      <c r="CE77" s="1315"/>
      <c r="CF77" s="1315">
        <v>24.2</v>
      </c>
      <c r="CG77" s="1315"/>
      <c r="CH77" s="1315"/>
      <c r="CI77" s="1315"/>
      <c r="CJ77" s="1315"/>
      <c r="CK77" s="1315"/>
      <c r="CL77" s="1315"/>
      <c r="CM77" s="1315"/>
      <c r="CN77" s="1315">
        <v>22.1</v>
      </c>
      <c r="CO77" s="1315"/>
      <c r="CP77" s="1315"/>
      <c r="CQ77" s="1315"/>
      <c r="CR77" s="1315"/>
      <c r="CS77" s="1315"/>
      <c r="CT77" s="1315"/>
      <c r="CU77" s="1315"/>
      <c r="CV77" s="1315">
        <v>20.399999999999999</v>
      </c>
      <c r="CW77" s="1315"/>
      <c r="CX77" s="1315"/>
      <c r="CY77" s="1315"/>
      <c r="CZ77" s="1315"/>
      <c r="DA77" s="1315"/>
      <c r="DB77" s="1315"/>
      <c r="DC77" s="1315"/>
    </row>
    <row r="78" spans="2:107" x14ac:dyDescent="0.15">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604</v>
      </c>
      <c r="BC79" s="1314"/>
      <c r="BD79" s="1314"/>
      <c r="BE79" s="1314"/>
      <c r="BF79" s="1314"/>
      <c r="BG79" s="1314"/>
      <c r="BH79" s="1314"/>
      <c r="BI79" s="1314"/>
      <c r="BJ79" s="1314"/>
      <c r="BK79" s="1314"/>
      <c r="BL79" s="1314"/>
      <c r="BM79" s="1314"/>
      <c r="BN79" s="1314"/>
      <c r="BO79" s="1314"/>
      <c r="BP79" s="1315">
        <v>6.9</v>
      </c>
      <c r="BQ79" s="1315"/>
      <c r="BR79" s="1315"/>
      <c r="BS79" s="1315"/>
      <c r="BT79" s="1315"/>
      <c r="BU79" s="1315"/>
      <c r="BV79" s="1315"/>
      <c r="BW79" s="1315"/>
      <c r="BX79" s="1315">
        <v>6.6</v>
      </c>
      <c r="BY79" s="1315"/>
      <c r="BZ79" s="1315"/>
      <c r="CA79" s="1315"/>
      <c r="CB79" s="1315"/>
      <c r="CC79" s="1315"/>
      <c r="CD79" s="1315"/>
      <c r="CE79" s="1315"/>
      <c r="CF79" s="1315">
        <v>6.4</v>
      </c>
      <c r="CG79" s="1315"/>
      <c r="CH79" s="1315"/>
      <c r="CI79" s="1315"/>
      <c r="CJ79" s="1315"/>
      <c r="CK79" s="1315"/>
      <c r="CL79" s="1315"/>
      <c r="CM79" s="1315"/>
      <c r="CN79" s="1315">
        <v>6.3</v>
      </c>
      <c r="CO79" s="1315"/>
      <c r="CP79" s="1315"/>
      <c r="CQ79" s="1315"/>
      <c r="CR79" s="1315"/>
      <c r="CS79" s="1315"/>
      <c r="CT79" s="1315"/>
      <c r="CU79" s="1315"/>
      <c r="CV79" s="1315">
        <v>6.2</v>
      </c>
      <c r="CW79" s="1315"/>
      <c r="CX79" s="1315"/>
      <c r="CY79" s="1315"/>
      <c r="CZ79" s="1315"/>
      <c r="DA79" s="1315"/>
      <c r="DB79" s="1315"/>
      <c r="DC79" s="1315"/>
    </row>
    <row r="80" spans="2:107" x14ac:dyDescent="0.15">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1285"/>
    </row>
    <row r="82" spans="2:109" ht="17.25" x14ac:dyDescent="0.1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5"/>
      <c r="AQ87" s="1335"/>
      <c r="BC87" s="1335"/>
      <c r="BO87" s="1335"/>
      <c r="CA87" s="1335"/>
      <c r="CM87" s="1335"/>
      <c r="CY87" s="1335"/>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DlrZh1utgsDdQ4wYTIfuU3jHcolnatL1rvzs26Mg3lHTLTD1aTLRc6d2wsKKgNLkZxFMPvL+0rwGioo6kB6XWA==" saltValue="tK0hcckkkU63deS8yPJ2N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90" zoomScaleNormal="90" zoomScaleSheetLayoutView="70" workbookViewId="0">
      <selection activeCell="AF47" sqref="AF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605</v>
      </c>
    </row>
  </sheetData>
  <sheetProtection algorithmName="SHA-512" hashValue="kR3hN9Bwt17XLsr5mZia8KOzRT6bhrdXz9Jn+DFa1wPfEe00BpISIGhuIT2NJVX6qioZactqj0TX/0Mv2eXVow==" saltValue="Owds7bhw/G2xLCpnQk9JV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J101" zoomScale="110" zoomScaleNormal="11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606</v>
      </c>
    </row>
  </sheetData>
  <sheetProtection algorithmName="SHA-512" hashValue="uuZ+LGla2yXPOe2neexO0TyIEvO98gTpUJIUQ5Xe93GJ42/SzjrswXeF1jBbmiMkc4vjiKpn/I1l33LvSWpfQw==" saltValue="WKk0eC13nDvy6d5M96fBw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22585</v>
      </c>
      <c r="E3" s="162"/>
      <c r="F3" s="163">
        <v>44504</v>
      </c>
      <c r="G3" s="164"/>
      <c r="H3" s="165"/>
    </row>
    <row r="4" spans="1:8" x14ac:dyDescent="0.15">
      <c r="A4" s="166"/>
      <c r="B4" s="167"/>
      <c r="C4" s="168"/>
      <c r="D4" s="169">
        <v>14778</v>
      </c>
      <c r="E4" s="170"/>
      <c r="F4" s="171">
        <v>25876</v>
      </c>
      <c r="G4" s="172"/>
      <c r="H4" s="173"/>
    </row>
    <row r="5" spans="1:8" x14ac:dyDescent="0.15">
      <c r="A5" s="154" t="s">
        <v>546</v>
      </c>
      <c r="B5" s="159"/>
      <c r="C5" s="160"/>
      <c r="D5" s="161">
        <v>19986</v>
      </c>
      <c r="E5" s="162"/>
      <c r="F5" s="163">
        <v>47820</v>
      </c>
      <c r="G5" s="164"/>
      <c r="H5" s="165"/>
    </row>
    <row r="6" spans="1:8" x14ac:dyDescent="0.15">
      <c r="A6" s="166"/>
      <c r="B6" s="167"/>
      <c r="C6" s="168"/>
      <c r="D6" s="169">
        <v>11445</v>
      </c>
      <c r="E6" s="170"/>
      <c r="F6" s="171">
        <v>25855</v>
      </c>
      <c r="G6" s="172"/>
      <c r="H6" s="173"/>
    </row>
    <row r="7" spans="1:8" x14ac:dyDescent="0.15">
      <c r="A7" s="154" t="s">
        <v>547</v>
      </c>
      <c r="B7" s="159"/>
      <c r="C7" s="160"/>
      <c r="D7" s="161">
        <v>26320</v>
      </c>
      <c r="E7" s="162"/>
      <c r="F7" s="163">
        <v>41934</v>
      </c>
      <c r="G7" s="164"/>
      <c r="H7" s="165"/>
    </row>
    <row r="8" spans="1:8" x14ac:dyDescent="0.15">
      <c r="A8" s="166"/>
      <c r="B8" s="167"/>
      <c r="C8" s="168"/>
      <c r="D8" s="169">
        <v>15089</v>
      </c>
      <c r="E8" s="170"/>
      <c r="F8" s="171">
        <v>23352</v>
      </c>
      <c r="G8" s="172"/>
      <c r="H8" s="173"/>
    </row>
    <row r="9" spans="1:8" x14ac:dyDescent="0.15">
      <c r="A9" s="154" t="s">
        <v>548</v>
      </c>
      <c r="B9" s="159"/>
      <c r="C9" s="160"/>
      <c r="D9" s="161">
        <v>27776</v>
      </c>
      <c r="E9" s="162"/>
      <c r="F9" s="163">
        <v>45588</v>
      </c>
      <c r="G9" s="164"/>
      <c r="H9" s="165"/>
    </row>
    <row r="10" spans="1:8" x14ac:dyDescent="0.15">
      <c r="A10" s="166"/>
      <c r="B10" s="167"/>
      <c r="C10" s="168"/>
      <c r="D10" s="169">
        <v>23599</v>
      </c>
      <c r="E10" s="170"/>
      <c r="F10" s="171">
        <v>24150</v>
      </c>
      <c r="G10" s="172"/>
      <c r="H10" s="173"/>
    </row>
    <row r="11" spans="1:8" x14ac:dyDescent="0.15">
      <c r="A11" s="154" t="s">
        <v>549</v>
      </c>
      <c r="B11" s="159"/>
      <c r="C11" s="160"/>
      <c r="D11" s="161">
        <v>27473</v>
      </c>
      <c r="E11" s="162"/>
      <c r="F11" s="163">
        <v>45483</v>
      </c>
      <c r="G11" s="164"/>
      <c r="H11" s="165"/>
    </row>
    <row r="12" spans="1:8" x14ac:dyDescent="0.15">
      <c r="A12" s="166"/>
      <c r="B12" s="167"/>
      <c r="C12" s="174"/>
      <c r="D12" s="169">
        <v>19803</v>
      </c>
      <c r="E12" s="170"/>
      <c r="F12" s="171">
        <v>24241</v>
      </c>
      <c r="G12" s="172"/>
      <c r="H12" s="173"/>
    </row>
    <row r="13" spans="1:8" x14ac:dyDescent="0.15">
      <c r="A13" s="154"/>
      <c r="B13" s="159"/>
      <c r="C13" s="175"/>
      <c r="D13" s="176">
        <v>24828</v>
      </c>
      <c r="E13" s="177"/>
      <c r="F13" s="178">
        <v>45066</v>
      </c>
      <c r="G13" s="179"/>
      <c r="H13" s="165"/>
    </row>
    <row r="14" spans="1:8" x14ac:dyDescent="0.15">
      <c r="A14" s="166"/>
      <c r="B14" s="167"/>
      <c r="C14" s="168"/>
      <c r="D14" s="169">
        <v>16943</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v>
      </c>
      <c r="C19" s="180">
        <f>ROUND(VALUE(SUBSTITUTE(実質収支比率等に係る経年分析!G$48,"▲","-")),2)</f>
        <v>7.23</v>
      </c>
      <c r="D19" s="180">
        <f>ROUND(VALUE(SUBSTITUTE(実質収支比率等に係る経年分析!H$48,"▲","-")),2)</f>
        <v>5.48</v>
      </c>
      <c r="E19" s="180">
        <f>ROUND(VALUE(SUBSTITUTE(実質収支比率等に係る経年分析!I$48,"▲","-")),2)</f>
        <v>6.52</v>
      </c>
      <c r="F19" s="180">
        <f>ROUND(VALUE(SUBSTITUTE(実質収支比率等に係る経年分析!J$48,"▲","-")),2)</f>
        <v>8.9600000000000009</v>
      </c>
    </row>
    <row r="20" spans="1:11" x14ac:dyDescent="0.15">
      <c r="A20" s="180" t="s">
        <v>55</v>
      </c>
      <c r="B20" s="180">
        <f>ROUND(VALUE(SUBSTITUTE(実質収支比率等に係る経年分析!F$47,"▲","-")),2)</f>
        <v>11.79</v>
      </c>
      <c r="C20" s="180">
        <f>ROUND(VALUE(SUBSTITUTE(実質収支比率等に係る経年分析!G$47,"▲","-")),2)</f>
        <v>13.84</v>
      </c>
      <c r="D20" s="180">
        <f>ROUND(VALUE(SUBSTITUTE(実質収支比率等に係る経年分析!H$47,"▲","-")),2)</f>
        <v>15.29</v>
      </c>
      <c r="E20" s="180">
        <f>ROUND(VALUE(SUBSTITUTE(実質収支比率等に係る経年分析!I$47,"▲","-")),2)</f>
        <v>13.45</v>
      </c>
      <c r="F20" s="180">
        <f>ROUND(VALUE(SUBSTITUTE(実質収支比率等に係る経年分析!J$47,"▲","-")),2)</f>
        <v>12.8</v>
      </c>
    </row>
    <row r="21" spans="1:11" x14ac:dyDescent="0.15">
      <c r="A21" s="180" t="s">
        <v>56</v>
      </c>
      <c r="B21" s="180">
        <f>IF(ISNUMBER(VALUE(SUBSTITUTE(実質収支比率等に係る経年分析!F$49,"▲","-"))),ROUND(VALUE(SUBSTITUTE(実質収支比率等に係る経年分析!F$49,"▲","-")),2),NA())</f>
        <v>0.56999999999999995</v>
      </c>
      <c r="C21" s="180">
        <f>IF(ISNUMBER(VALUE(SUBSTITUTE(実質収支比率等に係る経年分析!G$49,"▲","-"))),ROUND(VALUE(SUBSTITUTE(実質収支比率等に係る経年分析!G$49,"▲","-")),2),NA())</f>
        <v>3.37</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-0.73</v>
      </c>
      <c r="F21" s="180">
        <f>IF(ISNUMBER(VALUE(SUBSTITUTE(実質収支比率等に係る経年分析!J$49,"▲","-"))),ROUND(VALUE(SUBSTITUTE(実質収支比率等に係る経年分析!J$49,"▲","-")),2),NA())</f>
        <v>2.56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0.93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1.1399999999999999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蓮田都市計画事業蓮田駅西口第一種市街地再開発事業特別会計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蓮田都市計画事業黒浜土地区画整理事業特別会計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1.1599999999999999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5.43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5.63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1640</v>
      </c>
      <c r="E42" s="182"/>
      <c r="F42" s="182"/>
      <c r="G42" s="182">
        <f>'実質公債費比率（分子）の構造'!L$52</f>
        <v>1566</v>
      </c>
      <c r="H42" s="182"/>
      <c r="I42" s="182"/>
      <c r="J42" s="182">
        <f>'実質公債費比率（分子）の構造'!M$52</f>
        <v>1634</v>
      </c>
      <c r="K42" s="182"/>
      <c r="L42" s="182"/>
      <c r="M42" s="182">
        <f>'実質公債費比率（分子）の構造'!N$52</f>
        <v>1638</v>
      </c>
      <c r="N42" s="182"/>
      <c r="O42" s="182"/>
      <c r="P42" s="182">
        <f>'実質公債費比率（分子）の構造'!O$52</f>
        <v>1490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37</v>
      </c>
      <c r="C44" s="182"/>
      <c r="D44" s="182"/>
      <c r="E44" s="182">
        <f>'実質公債費比率（分子）の構造'!L$50</f>
        <v>38</v>
      </c>
      <c r="F44" s="182"/>
      <c r="G44" s="182"/>
      <c r="H44" s="182">
        <f>'実質公債費比率（分子）の構造'!M$50</f>
        <v>122</v>
      </c>
      <c r="I44" s="182"/>
      <c r="J44" s="182"/>
      <c r="K44" s="182">
        <f>'実質公債費比率（分子）の構造'!N$50</f>
        <v>35</v>
      </c>
      <c r="L44" s="182"/>
      <c r="M44" s="182"/>
      <c r="N44" s="182">
        <f>'実質公債費比率（分子）の構造'!O$50</f>
        <v>23</v>
      </c>
      <c r="O44" s="182"/>
      <c r="P44" s="182"/>
    </row>
    <row r="45" spans="1:16" x14ac:dyDescent="0.15">
      <c r="A45" s="182" t="s">
        <v>66</v>
      </c>
      <c r="B45" s="182">
        <f>'実質公債費比率（分子）の構造'!K$49</f>
        <v>98</v>
      </c>
      <c r="C45" s="182"/>
      <c r="D45" s="182"/>
      <c r="E45" s="182">
        <f>'実質公債費比率（分子）の構造'!L$49</f>
        <v>89</v>
      </c>
      <c r="F45" s="182"/>
      <c r="G45" s="182"/>
      <c r="H45" s="182">
        <f>'実質公債費比率（分子）の構造'!M$49</f>
        <v>105</v>
      </c>
      <c r="I45" s="182"/>
      <c r="J45" s="182"/>
      <c r="K45" s="182">
        <f>'実質公債費比率（分子）の構造'!N$49</f>
        <v>108</v>
      </c>
      <c r="L45" s="182"/>
      <c r="M45" s="182"/>
      <c r="N45" s="182">
        <f>'実質公債費比率（分子）の構造'!O$49</f>
        <v>103</v>
      </c>
      <c r="O45" s="182"/>
      <c r="P45" s="182"/>
    </row>
    <row r="46" spans="1:16" x14ac:dyDescent="0.15">
      <c r="A46" s="182" t="s">
        <v>67</v>
      </c>
      <c r="B46" s="182">
        <f>'実質公債費比率（分子）の構造'!K$48</f>
        <v>521</v>
      </c>
      <c r="C46" s="182"/>
      <c r="D46" s="182"/>
      <c r="E46" s="182">
        <f>'実質公債費比率（分子）の構造'!L$48</f>
        <v>505</v>
      </c>
      <c r="F46" s="182"/>
      <c r="G46" s="182"/>
      <c r="H46" s="182">
        <f>'実質公債費比率（分子）の構造'!M$48</f>
        <v>506</v>
      </c>
      <c r="I46" s="182"/>
      <c r="J46" s="182"/>
      <c r="K46" s="182">
        <f>'実質公債費比率（分子）の構造'!N$48</f>
        <v>602</v>
      </c>
      <c r="L46" s="182"/>
      <c r="M46" s="182"/>
      <c r="N46" s="182">
        <f>'実質公債費比率（分子）の構造'!O$48</f>
        <v>483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1548</v>
      </c>
      <c r="C49" s="182"/>
      <c r="D49" s="182"/>
      <c r="E49" s="182">
        <f>'実質公債費比率（分子）の構造'!L$45</f>
        <v>1564</v>
      </c>
      <c r="F49" s="182"/>
      <c r="G49" s="182"/>
      <c r="H49" s="182">
        <f>'実質公債費比率（分子）の構造'!M$45</f>
        <v>1540</v>
      </c>
      <c r="I49" s="182"/>
      <c r="J49" s="182"/>
      <c r="K49" s="182">
        <f>'実質公債費比率（分子）の構造'!N$45</f>
        <v>1446</v>
      </c>
      <c r="L49" s="182"/>
      <c r="M49" s="182"/>
      <c r="N49" s="182">
        <f>'実質公債費比率（分子）の構造'!O$45</f>
        <v>1415</v>
      </c>
      <c r="O49" s="182"/>
      <c r="P49" s="182"/>
    </row>
    <row r="50" spans="1:16" x14ac:dyDescent="0.15">
      <c r="A50" s="182" t="s">
        <v>71</v>
      </c>
      <c r="B50" s="182" t="e">
        <f>NA()</f>
        <v>#N/A</v>
      </c>
      <c r="C50" s="182">
        <f>IF(ISNUMBER('実質公債費比率（分子）の構造'!K$53),'実質公債費比率（分子）の構造'!K$53,NA())</f>
        <v>564</v>
      </c>
      <c r="D50" s="182" t="e">
        <f>NA()</f>
        <v>#N/A</v>
      </c>
      <c r="E50" s="182" t="e">
        <f>NA()</f>
        <v>#N/A</v>
      </c>
      <c r="F50" s="182">
        <f>IF(ISNUMBER('実質公債費比率（分子）の構造'!L$53),'実質公債費比率（分子）の構造'!L$53,NA())</f>
        <v>630</v>
      </c>
      <c r="G50" s="182" t="e">
        <f>NA()</f>
        <v>#N/A</v>
      </c>
      <c r="H50" s="182" t="e">
        <f>NA()</f>
        <v>#N/A</v>
      </c>
      <c r="I50" s="182">
        <f>IF(ISNUMBER('実質公債費比率（分子）の構造'!M$53),'実質公債費比率（分子）の構造'!M$53,NA())</f>
        <v>639</v>
      </c>
      <c r="J50" s="182" t="e">
        <f>NA()</f>
        <v>#N/A</v>
      </c>
      <c r="K50" s="182" t="e">
        <f>NA()</f>
        <v>#N/A</v>
      </c>
      <c r="L50" s="182">
        <f>IF(ISNUMBER('実質公債費比率（分子）の構造'!N$53),'実質公債費比率（分子）の構造'!N$53,NA())</f>
        <v>553</v>
      </c>
      <c r="M50" s="182" t="e">
        <f>NA()</f>
        <v>#N/A</v>
      </c>
      <c r="N50" s="182" t="e">
        <f>NA()</f>
        <v>#N/A</v>
      </c>
      <c r="O50" s="182">
        <f>IF(ISNUMBER('実質公債費比率（分子）の構造'!O$53),'実質公債費比率（分子）の構造'!O$53,NA())</f>
        <v>534</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17453</v>
      </c>
      <c r="E56" s="181"/>
      <c r="F56" s="181"/>
      <c r="G56" s="181">
        <f>'将来負担比率（分子）の構造'!J$52</f>
        <v>17264</v>
      </c>
      <c r="H56" s="181"/>
      <c r="I56" s="181"/>
      <c r="J56" s="181">
        <f>'将来負担比率（分子）の構造'!K$52</f>
        <v>17005</v>
      </c>
      <c r="K56" s="181"/>
      <c r="L56" s="181"/>
      <c r="M56" s="181">
        <f>'将来負担比率（分子）の構造'!L$52</f>
        <v>16573</v>
      </c>
      <c r="N56" s="181"/>
      <c r="O56" s="181"/>
      <c r="P56" s="181">
        <f>'将来負担比率（分子）の構造'!M$52</f>
        <v>16467</v>
      </c>
    </row>
    <row r="57" spans="1:16" x14ac:dyDescent="0.15">
      <c r="A57" s="181" t="s">
        <v>42</v>
      </c>
      <c r="B57" s="181"/>
      <c r="C57" s="181"/>
      <c r="D57" s="181">
        <f>'将来負担比率（分子）の構造'!I$51</f>
        <v>1586</v>
      </c>
      <c r="E57" s="181"/>
      <c r="F57" s="181"/>
      <c r="G57" s="181">
        <f>'将来負担比率（分子）の構造'!J$51</f>
        <v>1110</v>
      </c>
      <c r="H57" s="181"/>
      <c r="I57" s="181"/>
      <c r="J57" s="181">
        <f>'将来負担比率（分子）の構造'!K$51</f>
        <v>838</v>
      </c>
      <c r="K57" s="181"/>
      <c r="L57" s="181"/>
      <c r="M57" s="181">
        <f>'将来負担比率（分子）の構造'!L$51</f>
        <v>805</v>
      </c>
      <c r="N57" s="181"/>
      <c r="O57" s="181"/>
      <c r="P57" s="181">
        <f>'将来負担比率（分子）の構造'!M$51</f>
        <v>793</v>
      </c>
    </row>
    <row r="58" spans="1:16" x14ac:dyDescent="0.15">
      <c r="A58" s="181" t="s">
        <v>41</v>
      </c>
      <c r="B58" s="181"/>
      <c r="C58" s="181"/>
      <c r="D58" s="181">
        <f>'将来負担比率（分子）の構造'!I$50</f>
        <v>3880</v>
      </c>
      <c r="E58" s="181"/>
      <c r="F58" s="181"/>
      <c r="G58" s="181">
        <f>'将来負担比率（分子）の構造'!J$50</f>
        <v>4755</v>
      </c>
      <c r="H58" s="181"/>
      <c r="I58" s="181"/>
      <c r="J58" s="181">
        <f>'将来負担比率（分子）の構造'!K$50</f>
        <v>4971</v>
      </c>
      <c r="K58" s="181"/>
      <c r="L58" s="181"/>
      <c r="M58" s="181">
        <f>'将来負担比率（分子）の構造'!L$50</f>
        <v>3872</v>
      </c>
      <c r="N58" s="181"/>
      <c r="O58" s="181"/>
      <c r="P58" s="181">
        <f>'将来負担比率（分子）の構造'!M$50</f>
        <v>4209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2643</v>
      </c>
      <c r="C62" s="181"/>
      <c r="D62" s="181"/>
      <c r="E62" s="181">
        <f>'将来負担比率（分子）の構造'!J$45</f>
        <v>2561</v>
      </c>
      <c r="F62" s="181"/>
      <c r="G62" s="181"/>
      <c r="H62" s="181">
        <f>'将来負担比率（分子）の構造'!K$45</f>
        <v>2525</v>
      </c>
      <c r="I62" s="181"/>
      <c r="J62" s="181"/>
      <c r="K62" s="181">
        <f>'将来負担比率（分子）の構造'!L$45</f>
        <v>2451</v>
      </c>
      <c r="L62" s="181"/>
      <c r="M62" s="181"/>
      <c r="N62" s="181">
        <f>'将来負担比率（分子）の構造'!M$45</f>
        <v>2379</v>
      </c>
      <c r="O62" s="181"/>
      <c r="P62" s="181"/>
    </row>
    <row r="63" spans="1:16" x14ac:dyDescent="0.15">
      <c r="A63" s="181" t="s">
        <v>34</v>
      </c>
      <c r="B63" s="181">
        <f>'将来負担比率（分子）の構造'!I$44</f>
        <v>946</v>
      </c>
      <c r="C63" s="181"/>
      <c r="D63" s="181"/>
      <c r="E63" s="181">
        <f>'将来負担比率（分子）の構造'!J$44</f>
        <v>857</v>
      </c>
      <c r="F63" s="181"/>
      <c r="G63" s="181"/>
      <c r="H63" s="181">
        <f>'将来負担比率（分子）の構造'!K$44</f>
        <v>753</v>
      </c>
      <c r="I63" s="181"/>
      <c r="J63" s="181"/>
      <c r="K63" s="181">
        <f>'将来負担比率（分子）の構造'!L$44</f>
        <v>660</v>
      </c>
      <c r="L63" s="181"/>
      <c r="M63" s="181"/>
      <c r="N63" s="181">
        <f>'将来負担比率（分子）の構造'!M$44</f>
        <v>563</v>
      </c>
      <c r="O63" s="181"/>
      <c r="P63" s="181"/>
    </row>
    <row r="64" spans="1:16" x14ac:dyDescent="0.15">
      <c r="A64" s="181" t="s">
        <v>33</v>
      </c>
      <c r="B64" s="181">
        <f>'将来負担比率（分子）の構造'!I$43</f>
        <v>5258</v>
      </c>
      <c r="C64" s="181"/>
      <c r="D64" s="181"/>
      <c r="E64" s="181">
        <f>'将来負担比率（分子）の構造'!J$43</f>
        <v>4900</v>
      </c>
      <c r="F64" s="181"/>
      <c r="G64" s="181"/>
      <c r="H64" s="181">
        <f>'将来負担比率（分子）の構造'!K$43</f>
        <v>4614</v>
      </c>
      <c r="I64" s="181"/>
      <c r="J64" s="181"/>
      <c r="K64" s="181">
        <f>'将来負担比率（分子）の構造'!L$43</f>
        <v>5551</v>
      </c>
      <c r="L64" s="181"/>
      <c r="M64" s="181"/>
      <c r="N64" s="181">
        <f>'将来負担比率（分子）の構造'!M$43</f>
        <v>5096</v>
      </c>
      <c r="O64" s="181"/>
      <c r="P64" s="181"/>
    </row>
    <row r="65" spans="1:16" x14ac:dyDescent="0.15">
      <c r="A65" s="181" t="s">
        <v>32</v>
      </c>
      <c r="B65" s="181">
        <f>'将来負担比率（分子）の構造'!I$42</f>
        <v>257</v>
      </c>
      <c r="C65" s="181"/>
      <c r="D65" s="181"/>
      <c r="E65" s="181">
        <f>'将来負担比率（分子）の構造'!J$42</f>
        <v>220</v>
      </c>
      <c r="F65" s="181"/>
      <c r="G65" s="181"/>
      <c r="H65" s="181">
        <f>'将来負担比率（分子）の構造'!K$42</f>
        <v>126</v>
      </c>
      <c r="I65" s="181"/>
      <c r="J65" s="181"/>
      <c r="K65" s="181">
        <f>'将来負担比率（分子）の構造'!L$42</f>
        <v>88</v>
      </c>
      <c r="L65" s="181"/>
      <c r="M65" s="181"/>
      <c r="N65" s="181">
        <f>'将来負担比率（分子）の構造'!M$42</f>
        <v>127</v>
      </c>
      <c r="O65" s="181"/>
      <c r="P65" s="181"/>
    </row>
    <row r="66" spans="1:16" x14ac:dyDescent="0.15">
      <c r="A66" s="181" t="s">
        <v>31</v>
      </c>
      <c r="B66" s="181">
        <f>'将来負担比率（分子）の構造'!I$41</f>
        <v>15493</v>
      </c>
      <c r="C66" s="181"/>
      <c r="D66" s="181"/>
      <c r="E66" s="181">
        <f>'将来負担比率（分子）の構造'!J$41</f>
        <v>15079</v>
      </c>
      <c r="F66" s="181"/>
      <c r="G66" s="181"/>
      <c r="H66" s="181">
        <f>'将来負担比率（分子）の構造'!K$41</f>
        <v>14619</v>
      </c>
      <c r="I66" s="181"/>
      <c r="J66" s="181"/>
      <c r="K66" s="181">
        <f>'将来負担比率（分子）の構造'!L$41</f>
        <v>14454</v>
      </c>
      <c r="L66" s="181"/>
      <c r="M66" s="181"/>
      <c r="N66" s="181">
        <f>'将来負担比率（分子）の構造'!M$41</f>
        <v>14402</v>
      </c>
      <c r="O66" s="181"/>
      <c r="P66" s="181"/>
    </row>
    <row r="67" spans="1:16" x14ac:dyDescent="0.15">
      <c r="A67" s="181" t="s">
        <v>75</v>
      </c>
      <c r="B67" s="181" t="e">
        <f>NA()</f>
        <v>#N/A</v>
      </c>
      <c r="C67" s="181">
        <f>IF(ISNUMBER('将来負担比率（分子）の構造'!I$53), IF('将来負担比率（分子）の構造'!I$53 &lt; 0, 0, '将来負担比率（分子）の構造'!I$53), NA())</f>
        <v>1679</v>
      </c>
      <c r="D67" s="181" t="e">
        <f>NA()</f>
        <v>#N/A</v>
      </c>
      <c r="E67" s="181" t="e">
        <f>NA()</f>
        <v>#N/A</v>
      </c>
      <c r="F67" s="181">
        <f>IF(ISNUMBER('将来負担比率（分子）の構造'!J$53), IF('将来負担比率（分子）の構造'!J$53 &lt; 0, 0, '将来負担比率（分子）の構造'!J$53), NA())</f>
        <v>488</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1954</v>
      </c>
      <c r="M67" s="181" t="e">
        <f>NA()</f>
        <v>#N/A</v>
      </c>
      <c r="N67" s="181" t="e">
        <f>NA()</f>
        <v>#N/A</v>
      </c>
      <c r="O67" s="181">
        <f>IF(ISNUMBER('将来負担比率（分子）の構造'!M$53), IF('将来負担比率（分子）の構造'!M$53 &lt; 0, 0, '将来負担比率（分子）の構造'!M$53), NA())</f>
        <v>1099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1864</v>
      </c>
      <c r="C72" s="185">
        <f>基金残高に係る経年分析!G55</f>
        <v>1645</v>
      </c>
      <c r="D72" s="185">
        <f>基金残高に係る経年分析!H55</f>
        <v>1627</v>
      </c>
    </row>
    <row r="73" spans="1:16" x14ac:dyDescent="0.15">
      <c r="A73" s="184" t="s">
        <v>78</v>
      </c>
      <c r="B73" s="185">
        <f>基金残高に係る経年分析!F56</f>
        <v>3</v>
      </c>
      <c r="C73" s="185">
        <f>基金残高に係る経年分析!G56</f>
        <v>3</v>
      </c>
      <c r="D73" s="185">
        <f>基金残高に係る経年分析!H56</f>
        <v>3</v>
      </c>
    </row>
    <row r="74" spans="1:16" x14ac:dyDescent="0.15">
      <c r="A74" s="184" t="s">
        <v>79</v>
      </c>
      <c r="B74" s="185">
        <f>基金残高に係る経年分析!F57</f>
        <v>1296</v>
      </c>
      <c r="C74" s="185">
        <f>基金残高に係る経年分析!G57</f>
        <v>471</v>
      </c>
      <c r="D74" s="185">
        <f>基金残高に係る経年分析!H57</f>
        <v>886</v>
      </c>
    </row>
  </sheetData>
  <sheetProtection algorithmName="SHA-512" hashValue="u+eOygN2nQXhDS0fHIOBdWFNV36YcVULgOjJl17ThtVhHt2pU/C5wYwSeN+e3rk1U9Bz2HLYVh4lwfzrprmGkQ==" saltValue="pZv6Bxqsd9G5KItjfhzW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武藤　裕太</cp:lastModifiedBy>
  <cp:lastPrinted>2022-03-11T02:28:06Z</cp:lastPrinted>
  <dcterms:created xsi:type="dcterms:W3CDTF">2022-02-02T04:15:43Z</dcterms:created>
  <dcterms:modified xsi:type="dcterms:W3CDTF">2022-09-15T09:46:55Z</dcterms:modified>
  <cp:category/>
</cp:coreProperties>
</file>