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40100財政課\R4年度\01 共通全般\01 照会・回答\01 市町村課＆その他埼玉県\040906【埼玉県市町村課】（921〆・作業依頼）令和２年度財政状況資料集の作成について（２回目）\04県回答\"/>
    </mc:Choice>
  </mc:AlternateContent>
  <bookViews>
    <workbookView xWindow="0" yWindow="0" windowWidth="28770" windowHeight="14130" tabRatio="696"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BW34" i="10" s="1"/>
  <c r="BW35" i="10" s="1"/>
  <c r="BW36" i="10" s="1"/>
  <c r="BW37" i="10" s="1"/>
  <c r="BW38" i="10" s="1"/>
  <c r="BW39" i="10" s="1"/>
  <c r="BW40" i="10" s="1"/>
  <c r="BW41" i="10" s="1"/>
  <c r="AM35" i="10"/>
  <c r="U35" i="10"/>
  <c r="C35"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<sst xmlns="http://schemas.openxmlformats.org/spreadsheetml/2006/main" count="1091" uniqueCount="615">
  <si>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</si>
  <si>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</si>
  <si>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</si>
  <si>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</si>
  <si>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</si>
  <si>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</si>
  <si>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</si>
  <si>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</si>
  <si>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</si>
  <si>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</si>
  <si>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</si>
  <si>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</si>
  <si>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</si>
  <si>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</si>
  <si>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</si>
  <si>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</si>
  <si>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</si>
  <si>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</si>
  <si>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</si>
  <si>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</si>
  <si>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</si>
  <si>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</si>
  <si>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</si>
  <si>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</si>
  <si>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</si>
  <si>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</si>
  <si>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</si>
  <si>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</si>
  <si>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</si>
  <si>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</si>
  <si>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</si>
  <si>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</si>
  <si>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</si>
  <si>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</si>
  <si>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</si>
  <si>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</si>
  <si>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</si>
  <si>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</si>
  <si>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</si>
  <si>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</si>
  <si>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</si>
  <si>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</si>
  <si>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</si>
  <si>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</si>
  <si>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</si>
  <si>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</si>
  <si>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</si>
  <si>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</si>
  <si>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</si>
  <si>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</si>
  <si>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</si>
  <si>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</si>
  <si>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</si>
  <si>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</si>
  <si>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</si>
  <si>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</si>
  <si>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</si>
  <si>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</si>
  <si>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</si>
  <si>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</si>
  <si>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</si>
  <si>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</si>
  <si>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</si>
  <si>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</si>
  <si>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</si>
  <si>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</si>
  <si>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</si>
  <si>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</si>
  <si>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</si>
  <si>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</si>
  <si>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</si>
  <si>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</si>
  <si>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</si>
  <si>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</si>
  <si>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</si>
  <si>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</si>
  <si>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</si>
  <si>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</si>
  <si>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</si>
  <si>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</si>
  <si>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</si>
  <si>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</si>
  <si>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</si>
  <si>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</si>
  <si>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</si>
  <si>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</si>
  <si>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</si>
  <si>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</si>
  <si>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</si>
  <si>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</si>
  <si>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</si>
  <si>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</si>
  <si>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</si>
  <si>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</si>
  <si>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</si>
  <si>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</si>
  <si>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</si>
  <si>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</si>
  <si>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</si>
  <si>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越谷市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</si>
  <si>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</si>
  <si>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</si>
  <si>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</si>
  <si>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</si>
  <si>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</si>
  <si>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</si>
  <si>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</si>
  <si>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</si>
  <si>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</si>
  <si>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</si>
  <si>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</si>
  <si>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</si>
  <si>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</si>
  <si>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</si>
  <si>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</si>
  <si>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</si>
  <si>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</si>
  <si>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</si>
  <si>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</si>
  <si>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</si>
  <si>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</si>
  <si>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</si>
  <si>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</si>
  <si>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</si>
  <si>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</si>
  <si>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</si>
  <si>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</si>
  <si>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</si>
  <si>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</si>
  <si>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</si>
  <si>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</si>
  <si>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</si>
  <si>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</si>
  <si>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</si>
  <si>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</si>
  <si>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</si>
  <si>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</si>
  <si>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</si>
  <si>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</si>
  <si>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</si>
  <si>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</si>
  <si>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</si>
  <si>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</si>
  <si>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</si>
  <si>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</si>
  <si>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</si>
  <si>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</si>
  <si>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</si>
  <si>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</si>
  <si>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</si>
  <si>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</si>
  <si>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</si>
  <si>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</si>
  <si>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</si>
  <si>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</si>
  <si>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</si>
  <si>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</si>
  <si>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</si>
  <si>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</si>
  <si>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</si>
  <si>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</si>
  <si>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</si>
  <si>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</si>
  <si>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</si>
  <si>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</si>
  <si>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</si>
  <si>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</si>
  <si>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</si>
  <si>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</si>
  <si>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</si>
  <si>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</si>
  <si>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</si>
  <si>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</si>
  <si>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</si>
  <si>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</si>
  <si>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</si>
  <si>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</si>
  <si>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</si>
  <si>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</si>
  <si>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</si>
  <si>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</si>
  <si>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</si>
  <si>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</si>
  <si>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</si>
  <si>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</si>
  <si>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</si>
  <si>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</si>
  <si>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</si>
  <si>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</si>
  <si>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</si>
  <si>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</si>
  <si>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</si>
  <si>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</si>
  <si>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</si>
  <si>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</si>
  <si>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</si>
  <si>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</si>
  <si>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</si>
  <si>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</si>
  <si>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</si>
  <si>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</si>
  <si>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</si>
  <si>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</si>
  <si>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</si>
  <si>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</si>
  <si>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</si>
  <si>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</si>
  <si>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</si>
  <si>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</si>
  <si>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</si>
  <si>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</si>
  <si>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</si>
  <si>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埼玉県越谷市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</si>
  <si>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</si>
  <si>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</si>
  <si>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</si>
  <si>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</si>
  <si>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</si>
  <si>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</si>
  <si>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</si>
  <si>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</si>
  <si>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</si>
  <si>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</si>
  <si>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</si>
  <si>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</si>
  <si>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</si>
  <si>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</si>
  <si>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</si>
  <si>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</si>
  <si>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</si>
  <si>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</si>
  <si>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</si>
  <si>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</si>
  <si>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</si>
  <si>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</si>
  <si>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</si>
  <si>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</si>
  <si>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</si>
  <si>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</si>
  <si>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</si>
  <si>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</si>
  <si>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</si>
  <si>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</si>
  <si>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</si>
  <si>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</si>
  <si>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</si>
  <si>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</si>
  <si>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</si>
  <si>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</si>
  <si>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</si>
  <si>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</si>
  <si>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</si>
  <si>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</si>
  <si>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</si>
  <si>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</si>
  <si>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</si>
  <si>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</si>
  <si>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</si>
  <si>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</si>
  <si>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</si>
  <si>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</si>
  <si>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</si>
  <si>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</si>
  <si>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</si>
  <si>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</si>
  <si>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</si>
  <si>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</si>
  <si>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</si>
  <si>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</si>
  <si>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</si>
  <si>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</si>
  <si>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</si>
  <si>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</si>
  <si>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</si>
  <si>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</si>
  <si>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</si>
  <si>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</si>
  <si>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</si>
  <si>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</si>
  <si>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</si>
  <si>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</si>
  <si>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</si>
  <si>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</si>
  <si>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</si>
  <si>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</si>
  <si>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</si>
  <si>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</si>
  <si>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</si>
  <si>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</si>
  <si>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</si>
  <si>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</si>
  <si>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</si>
  <si>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</si>
  <si>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</si>
  <si>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</si>
  <si>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</si>
  <si>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</si>
  <si>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</si>
  <si>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</si>
  <si>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</si>
  <si>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</si>
  <si>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</si>
  <si>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</si>
  <si>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</si>
  <si>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</si>
  <si>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</si>
  <si>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</si>
  <si>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</si>
  <si>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</si>
  <si>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</si>
  <si>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</si>
  <si>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</si>
  <si>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</si>
  <si>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</si>
  <si>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</si>
  <si>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</si>
  <si>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</si>
  <si>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</si>
  <si>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</si>
  <si>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</si>
  <si>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</si>
  <si>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</si>
  <si>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</si>
  <si>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</si>
  <si>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</si>
  <si>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</si>
  <si>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</si>
  <si>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</si>
  <si>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</si>
  <si>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</si>
  <si>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</si>
  <si>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</si>
  <si>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</si>
  <si>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</si>
  <si>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</si>
  <si>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</si>
  <si>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</si>
  <si>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</si>
  <si>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</si>
  <si>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</si>
  <si>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</si>
  <si>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</si>
  <si>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</si>
  <si>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</si>
  <si>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</si>
  <si>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</si>
  <si>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</si>
  <si>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</si>
  <si>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</si>
  <si>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</si>
  <si>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</si>
  <si>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</si>
  <si>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</si>
  <si>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</si>
  <si>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</si>
  <si>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</si>
  <si>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</si>
  <si>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</si>
  <si>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</si>
  <si>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</si>
  <si>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</si>
  <si>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</si>
  <si>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</si>
  <si>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</si>
  <si>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</si>
  <si>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</si>
  <si>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</si>
  <si>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埼玉県越谷市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</si>
  <si>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</si>
  <si>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</si>
  <si>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</si>
  <si>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</si>
  <si>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</si>
  <si>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</si>
  <si>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</si>
  <si>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</si>
  <si>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</si>
  <si>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</si>
  <si>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</si>
  <si>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</si>
  <si>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</si>
  <si>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</si>
  <si>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</si>
  <si>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</si>
  <si>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</si>
  <si>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</si>
  <si>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</si>
  <si>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</si>
  <si>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公共用地先行取得事業費特別会計</t>
    <phoneticPr fontId="5"/>
  </si>
  <si>
    <t>都市計画事業西大袋土地区画整理事業費特別会計</t>
    <phoneticPr fontId="5"/>
  </si>
  <si>
    <t>母子父子寡婦福祉資金貸付金特別会計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</si>
  <si>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</si>
  <si>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</si>
  <si>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</si>
  <si>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</si>
  <si>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</si>
  <si>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</si>
  <si>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</si>
  <si>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</si>
  <si>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</si>
  <si>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</si>
  <si>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</si>
  <si>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</si>
  <si>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</si>
  <si>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</si>
  <si>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</si>
  <si>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</si>
  <si>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</si>
  <si>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</si>
  <si>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</si>
  <si>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公共下水道事業会計</t>
    <phoneticPr fontId="5"/>
  </si>
  <si>
    <t>法適用企業</t>
    <phoneticPr fontId="5"/>
  </si>
  <si>
    <t>都市計画事業東越谷土地区画整理事業費特別会計</t>
    <phoneticPr fontId="5"/>
  </si>
  <si>
    <t>法非適用企業</t>
    <phoneticPr fontId="5"/>
  </si>
  <si>
    <t>都市計画事業七左第一土地区画整理事業費特別会計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</si>
  <si>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</si>
  <si>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</si>
  <si>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</si>
  <si>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</si>
  <si>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</si>
  <si>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</si>
  <si>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</si>
  <si>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</si>
  <si>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</si>
  <si>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</si>
  <si>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</si>
  <si>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</si>
  <si>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</si>
  <si>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</si>
  <si>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</si>
  <si>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</si>
  <si>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</si>
  <si>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</si>
  <si>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</si>
  <si>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</si>
  <si>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</si>
  <si>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</si>
  <si>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</si>
  <si>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</si>
  <si>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</si>
  <si>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</si>
  <si>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</si>
  <si>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</si>
  <si>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</si>
  <si>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</si>
  <si>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</si>
  <si>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</si>
  <si>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</si>
  <si>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</si>
  <si>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</si>
  <si>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</si>
  <si>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</si>
  <si>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</si>
  <si>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</si>
  <si>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</si>
  <si>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</si>
  <si>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</si>
  <si>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</si>
  <si>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</si>
  <si>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</si>
  <si>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</si>
  <si>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</si>
  <si>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</si>
  <si>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</si>
  <si>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</si>
  <si>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</si>
  <si>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</si>
  <si>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</si>
  <si>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</si>
  <si>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</si>
  <si>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</si>
  <si>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</si>
  <si>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</si>
  <si>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</si>
  <si>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</si>
  <si>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</si>
  <si>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</si>
  <si>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</si>
  <si>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</si>
  <si>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</si>
  <si>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都市計画事業七左第一土地区画整理事業費特別会計</t>
    <phoneticPr fontId="5"/>
  </si>
  <si>
    <t>(Ｆ)</t>
    <phoneticPr fontId="5"/>
  </si>
  <si>
    <t>都市計画事業東越谷土地区画整理事業費特別会計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</si>
  <si>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</si>
  <si>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</si>
  <si>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</si>
  <si>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</si>
  <si>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</si>
  <si>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</si>
  <si>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</si>
  <si>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</si>
  <si>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</si>
  <si>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</si>
  <si>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</si>
  <si>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</si>
  <si>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</si>
  <si>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</si>
  <si>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</si>
  <si>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</si>
  <si>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</si>
  <si>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</si>
  <si>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</si>
  <si>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</si>
  <si>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</si>
  <si>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</si>
  <si>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</si>
  <si>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</si>
  <si>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</si>
  <si>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</si>
  <si>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</si>
  <si>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</si>
  <si>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</si>
  <si>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</si>
  <si>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</si>
  <si>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</si>
  <si>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</si>
  <si>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</si>
  <si>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</si>
  <si>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</si>
  <si>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</si>
  <si>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</si>
  <si>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</si>
  <si>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</si>
  <si>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</si>
  <si>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</si>
  <si>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</si>
  <si>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</si>
  <si>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</si>
  <si>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</si>
  <si>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</si>
  <si>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</si>
  <si>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</si>
  <si>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</si>
  <si>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</si>
  <si>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</si>
  <si>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</si>
  <si>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</si>
  <si>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</si>
  <si>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</si>
  <si>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</si>
  <si>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</si>
  <si>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</si>
  <si>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</si>
  <si>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</si>
  <si>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</si>
  <si>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</si>
  <si>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</si>
  <si>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</si>
  <si>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</si>
  <si>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</si>
  <si>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</si>
  <si>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</si>
  <si>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</si>
  <si>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</si>
  <si>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</si>
  <si>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</si>
  <si>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</si>
  <si>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</si>
  <si>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</si>
  <si>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</si>
  <si>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</si>
  <si>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</si>
  <si>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</si>
  <si>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</si>
  <si>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</si>
  <si>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</si>
  <si>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</si>
  <si>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</si>
  <si>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病院事業会計</t>
  </si>
  <si>
    <t>国民健康保険特別会計</t>
  </si>
  <si>
    <t>公共下水道事業会計</t>
  </si>
  <si>
    <t>都市計画事業西大袋土地区画整理事業費特別会計</t>
  </si>
  <si>
    <t>都市計画事業七左第一土地区画整理事業費特別会計</t>
  </si>
  <si>
    <t>都市計画事業東越谷土地区画整理事業費特別会計</t>
  </si>
  <si>
    <t>その他会計（赤字）</t>
  </si>
  <si>
    <t>その他会計（黒字）</t>
  </si>
  <si>
    <t>H27末</t>
    <phoneticPr fontId="5"/>
  </si>
  <si>
    <t>H28末</t>
    <phoneticPr fontId="5"/>
  </si>
  <si>
    <t>H29末</t>
    <phoneticPr fontId="5"/>
  </si>
  <si>
    <t>H30末</t>
    <phoneticPr fontId="5"/>
  </si>
  <si>
    <t>R01末</t>
    <phoneticPr fontId="5"/>
  </si>
  <si>
    <t>東埼玉資源環境組合</t>
    <rPh sb="0" eb="3">
      <t>ヒガシサイタマ</t>
    </rPh>
    <rPh sb="3" eb="5">
      <t>シゲン</t>
    </rPh>
    <rPh sb="5" eb="7">
      <t>カンキョウ</t>
    </rPh>
    <rPh sb="7" eb="9">
      <t>クミアイ</t>
    </rPh>
    <phoneticPr fontId="2"/>
  </si>
  <si>
    <t>越谷・松伏水道企業団</t>
    <rPh sb="0" eb="2">
      <t>コシガヤ</t>
    </rPh>
    <rPh sb="3" eb="5">
      <t>マツブシ</t>
    </rPh>
    <rPh sb="5" eb="7">
      <t>スイドウ</t>
    </rPh>
    <rPh sb="7" eb="9">
      <t>キギョウ</t>
    </rPh>
    <rPh sb="9" eb="10">
      <t>ダン</t>
    </rPh>
    <phoneticPr fontId="2"/>
  </si>
  <si>
    <t>埼玉県都市競艇組合</t>
    <rPh sb="0" eb="3">
      <t>サ</t>
    </rPh>
    <rPh sb="3" eb="5">
      <t>トシ</t>
    </rPh>
    <rPh sb="5" eb="7">
      <t>キョウテイ</t>
    </rPh>
    <rPh sb="7" eb="9">
      <t>クミアイ</t>
    </rPh>
    <phoneticPr fontId="2"/>
  </si>
  <si>
    <t>埼玉県後期高齢者医療広域連合</t>
    <rPh sb="0" eb="3">
      <t>サ</t>
    </rPh>
    <rPh sb="3" eb="5">
      <t>コウキ</t>
    </rPh>
    <rPh sb="5" eb="8">
      <t>コウレイシャ</t>
    </rPh>
    <rPh sb="8" eb="10">
      <t>イリョウ</t>
    </rPh>
    <rPh sb="10" eb="14">
      <t>コウイキレンゴウ</t>
    </rPh>
    <phoneticPr fontId="2"/>
  </si>
  <si>
    <t>埼玉県市町村総合事務組合</t>
    <rPh sb="0" eb="3">
      <t>サ</t>
    </rPh>
    <rPh sb="3" eb="6">
      <t>シチョウソン</t>
    </rPh>
    <rPh sb="6" eb="8">
      <t>ソウゴウ</t>
    </rPh>
    <rPh sb="8" eb="10">
      <t>ジム</t>
    </rPh>
    <rPh sb="10" eb="12">
      <t>クミアイ</t>
    </rPh>
    <phoneticPr fontId="2"/>
  </si>
  <si>
    <t>彩の国さいたま人づくり広域連合</t>
    <rPh sb="0" eb="1">
      <t>アヤ</t>
    </rPh>
    <rPh sb="2" eb="3">
      <t>クニ</t>
    </rPh>
    <rPh sb="7" eb="8">
      <t>ヒト</t>
    </rPh>
    <rPh sb="11" eb="13">
      <t>コウイキ</t>
    </rPh>
    <rPh sb="13" eb="15">
      <t>レンゴウ</t>
    </rPh>
    <phoneticPr fontId="2"/>
  </si>
  <si>
    <t>東埼玉資源環境組合会計</t>
    <rPh sb="9" eb="11">
      <t>カイケイ</t>
    </rPh>
    <phoneticPr fontId="2"/>
  </si>
  <si>
    <t>越谷・松伏水道企業団事業会計</t>
    <rPh sb="10" eb="12">
      <t>ジギョウ</t>
    </rPh>
    <rPh sb="12" eb="14">
      <t>カイケイ</t>
    </rPh>
    <phoneticPr fontId="2"/>
  </si>
  <si>
    <t>モーターボート競走事業会計</t>
    <rPh sb="7" eb="9">
      <t>キョウソウ</t>
    </rPh>
    <rPh sb="9" eb="11">
      <t>ジギョウ</t>
    </rPh>
    <rPh sb="11" eb="13">
      <t>カイケイ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</si>
  <si>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</si>
  <si>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</si>
  <si>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</si>
  <si>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〇</t>
  </si>
  <si>
    <t>越谷市施設管理公社</t>
    <rPh sb="0" eb="2">
      <t>コシガヤ</t>
    </rPh>
    <rPh sb="2" eb="3">
      <t>シ</t>
    </rPh>
    <rPh sb="3" eb="5">
      <t>シセツ</t>
    </rPh>
    <rPh sb="5" eb="7">
      <t>カンリ</t>
    </rPh>
    <rPh sb="7" eb="8">
      <t>オオヤケ</t>
    </rPh>
    <rPh sb="8" eb="9">
      <t>シャ</t>
    </rPh>
    <phoneticPr fontId="2"/>
  </si>
  <si>
    <t>越谷市土地開発公社</t>
    <rPh sb="0" eb="2">
      <t>コシガヤ</t>
    </rPh>
    <rPh sb="2" eb="3">
      <t>シ</t>
    </rPh>
    <rPh sb="3" eb="5">
      <t>トチ</t>
    </rPh>
    <rPh sb="5" eb="7">
      <t>カイハツ</t>
    </rPh>
    <rPh sb="7" eb="9">
      <t>コウシャ</t>
    </rPh>
    <phoneticPr fontId="2"/>
  </si>
  <si>
    <t>埼玉県東部流通センター</t>
    <rPh sb="0" eb="3">
      <t>サイタマケン</t>
    </rPh>
    <rPh sb="3" eb="5">
      <t>トウブ</t>
    </rPh>
    <rPh sb="5" eb="7">
      <t>リュウツウ</t>
    </rPh>
    <phoneticPr fontId="2"/>
  </si>
  <si>
    <t>パルテきたこし</t>
  </si>
  <si>
    <t>公共施設等整備基金</t>
    <rPh sb="0" eb="2">
      <t>コウキョウ</t>
    </rPh>
    <rPh sb="2" eb="5">
      <t>シセツトウ</t>
    </rPh>
    <rPh sb="5" eb="7">
      <t>セイビ</t>
    </rPh>
    <rPh sb="7" eb="9">
      <t>キキン</t>
    </rPh>
    <phoneticPr fontId="18"/>
  </si>
  <si>
    <t>越谷しらこばと基金</t>
  </si>
  <si>
    <t>高速鉄道等整備基金</t>
  </si>
  <si>
    <t>森林環境譲与税基金</t>
    <rPh sb="0" eb="7">
      <t>シンリンカンキョウジョウヨゼイ</t>
    </rPh>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</si>
  <si>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</si>
  <si>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</si>
  <si>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</si>
  <si>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</si>
  <si>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</si>
  <si>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</si>
  <si>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</si>
  <si>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</si>
  <si>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</si>
  <si>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</si>
  <si>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</si>
  <si>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本市では土地開発公社について、平成13年度から25年度までの「第一次越谷市土地開発公社経営健全化計画」に引き続き、現在は平成26年度から令和5年度までを計画期間とした「第二次土地開発公社経営健全化計画」に基づき、経営健全化に取り組んでいる。その中で、平成23年度決算では土地開発公社に係る新たな債務負担の設定等に伴い、債務負担行為に基づく支出予定額が増（前年度比+32億6,807万8千円）となり、以降も将来負担比率が類似団体に比較して高い状況となっていた。しかし、通常債の借入を毎年度原則50億円以下に抑制し、後年度の財政負担の軽減に努めており、令和元年度に引き続き、類似団体を下回っている。実質公債費比率については、分子となる「元利・準元利償還金」が増加し、分子から差し引く「特定財源」が前年度に比べ減少したことなどにより0.4ポイント増加となり、類似団体と比較して高い数値となっている。</t>
    <rPh sb="275" eb="278">
      <t>レイワモト</t>
    </rPh>
    <rPh sb="278" eb="280">
      <t>ネンド</t>
    </rPh>
    <rPh sb="353" eb="355">
      <t>ゲンショウ</t>
    </rPh>
    <rPh sb="371" eb="373">
      <t>ゾウカ</t>
    </rPh>
    <phoneticPr fontId="5"/>
  </si>
  <si>
    <t>　本市では過去に急速な人口増に対応するため、下水道をはじめとした都市基盤整備を急ピッチで進める必要があったことから、多額の借入を行ったが、通常債の借入抑制や公的資金補償金免除繰上償還の活用等、借入残高の減少に努めている。将来負担比率は令和元年度に比べ、4.8ポイント増加しており、新本庁舎の建設に伴う多額の借入により、地方債現在高が増加したことが主な原因であるが、令和元年度に引き続き、類似団体を下回っている。一方、有形固定資産減価償却率については、人口の急増に伴い、昭和40～50年代に建設された小中学校等の公共施設が多く残っていることなどから、類似団体と比較して高い数値となっているが、新本庁舎の建設に伴い、0.1ポイントの減少となっている。</t>
    <rPh sb="82" eb="85">
      <t>ホショウキン</t>
    </rPh>
    <rPh sb="133" eb="135">
      <t>ゾウカ</t>
    </rPh>
    <rPh sb="140" eb="144">
      <t>シンホンチョウシャ</t>
    </rPh>
    <rPh sb="145" eb="147">
      <t>ケンセツ</t>
    </rPh>
    <rPh sb="148" eb="149">
      <t>トモナ</t>
    </rPh>
    <rPh sb="150" eb="152">
      <t>タガク</t>
    </rPh>
    <rPh sb="153" eb="155">
      <t>カリイレ</t>
    </rPh>
    <rPh sb="159" eb="162">
      <t>チホウサイ</t>
    </rPh>
    <rPh sb="162" eb="165">
      <t>ゲンザイダカ</t>
    </rPh>
    <rPh sb="166" eb="168">
      <t>ゾウカ</t>
    </rPh>
    <rPh sb="173" eb="174">
      <t>オモ</t>
    </rPh>
    <rPh sb="175" eb="177">
      <t>ゲンイン</t>
    </rPh>
    <rPh sb="182" eb="184">
      <t>レイワ</t>
    </rPh>
    <rPh sb="295" eb="299">
      <t>シンホンチョウシャ</t>
    </rPh>
    <rPh sb="300" eb="302">
      <t>ケンセツ</t>
    </rPh>
    <rPh sb="303" eb="304">
      <t>トモナ</t>
    </rPh>
    <rPh sb="314" eb="31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</si>
</sst>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AD5B-4ACD-86DC-E9EFDE1748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26510</c:v>
                </c:pt>
                <c:pt idx="1">
                  <c:v>34644</c:v>
                </c:pt>
                <c:pt idx="2">
                  <c:v>22263</c:v>
                </c:pt>
                <c:pt idx="3">
                  <c:v>26952</c:v>
                </c:pt>
                <c:pt idx="4">
                  <c:v>54782</c:v>
                </c:pt>
              </c:numCache>
            </c:numRef>
          </c:val>
          <c:smooth val="0"/>
          <c:extLst>
            <c:ext xmlns:c16="http://schemas.microsoft.com/office/drawing/2014/chart" uri="{C3380CC4-5D6E-409C-BE32-E72D297353CC}">
              <c16:uniqueId val="{00000001-AD5B-4ACD-86DC-E9EFDE1748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8.01</c:v>
                </c:pt>
                <c:pt idx="1">
                  <c:v>8.65</c:v>
                </c:pt>
                <c:pt idx="2">
                  <c:v>8.5</c:v>
                </c:pt>
                <c:pt idx="3">
                  <c:v>8.7100000000000009</c:v>
                </c:pt>
                <c:pt idx="4">
                  <c:v>10.35</c:v>
                </c:pt>
              </c:numCache>
            </c:numRef>
          </c:val>
          <c:extLst>
            <c:ext xmlns:c16="http://schemas.microsoft.com/office/drawing/2014/chart" uri="{C3380CC4-5D6E-409C-BE32-E72D297353CC}">
              <c16:uniqueId val="{00000000-2E50-4A74-8888-0803211225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c:v>
                </c:pt>
                <c:pt idx="1">
                  <c:v>6.8</c:v>
                </c:pt>
                <c:pt idx="2">
                  <c:v>10.39</c:v>
                </c:pt>
                <c:pt idx="3">
                  <c:v>10.88</c:v>
                </c:pt>
                <c:pt idx="4">
                  <c:v>10.01</c:v>
                </c:pt>
              </c:numCache>
            </c:numRef>
          </c:val>
          <c:extLst>
            <c:ext xmlns:c16="http://schemas.microsoft.com/office/drawing/2014/chart" uri="{C3380CC4-5D6E-409C-BE32-E72D297353CC}">
              <c16:uniqueId val="{00000001-2E50-4A74-8888-0803211225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0.93</c:v>
                </c:pt>
                <c:pt idx="1">
                  <c:v>0.9</c:v>
                </c:pt>
                <c:pt idx="2">
                  <c:v>3.62</c:v>
                </c:pt>
                <c:pt idx="3">
                  <c:v>0.94</c:v>
                </c:pt>
                <c:pt idx="4">
                  <c:v>1.42</c:v>
                </c:pt>
              </c:numCache>
            </c:numRef>
          </c:val>
          <c:smooth val="0"/>
          <c:extLst>
            <c:ext xmlns:c16="http://schemas.microsoft.com/office/drawing/2014/chart" uri="{C3380CC4-5D6E-409C-BE32-E72D297353CC}">
              <c16:uniqueId val="{00000002-2E50-4A74-8888-0803211225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1.0900000000000001</c:v>
                </c:pt>
                <c:pt idx="2">
                  <c:v>#N/A</c:v>
                </c:pt>
                <c:pt idx="3">
                  <c:v>1.05</c:v>
                </c:pt>
                <c:pt idx="4">
                  <c:v>#N/A</c:v>
                </c:pt>
                <c:pt idx="5">
                  <c:v>0.94</c:v>
                </c:pt>
                <c:pt idx="6">
                  <c:v>#N/A</c:v>
                </c:pt>
                <c:pt idx="7">
                  <c:v>0.95</c:v>
                </c:pt>
                <c:pt idx="8">
                  <c:v>#N/A</c:v>
                </c:pt>
                <c:pt idx="9">
                  <c:v>0.06</c:v>
                </c:pt>
              </c:numCache>
            </c:numRef>
          </c:val>
          <c:extLst>
            <c:ext xmlns:c16="http://schemas.microsoft.com/office/drawing/2014/chart" uri="{C3380CC4-5D6E-409C-BE32-E72D297353CC}">
              <c16:uniqueId val="{00000000-5D17-4BD8-BE5E-D90DF402D1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17-4BD8-BE5E-D90DF402D13A}"/>
            </c:ext>
          </c:extLst>
        </c:ser>
        <c:ser>
          <c:idx val="2"/>
          <c:order val="2"/>
          <c:tx>
            <c:strRef>
              <c:f>データシート!$A$29</c:f>
              <c:strCache>
                <c:ptCount val="1"/>
                <c:pt idx="0">
                  <c:v>都市計画事業東越谷土地区画整理事業費特別会計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0.23</c:v>
                </c:pt>
                <c:pt idx="2">
                  <c:v>#N/A</c:v>
                </c:pt>
                <c:pt idx="3">
                  <c:v>0.23</c:v>
                </c:pt>
                <c:pt idx="4">
                  <c:v>#N/A</c:v>
                </c:pt>
                <c:pt idx="5">
                  <c:v>0.12</c:v>
                </c:pt>
                <c:pt idx="6">
                  <c:v>#N/A</c:v>
                </c:pt>
                <c:pt idx="7">
                  <c:v>0.14000000000000001</c:v>
                </c:pt>
                <c:pt idx="8">
                  <c:v>#N/A</c:v>
                </c:pt>
                <c:pt idx="9">
                  <c:v>0.17</c:v>
                </c:pt>
              </c:numCache>
            </c:numRef>
          </c:val>
          <c:extLst>
            <c:ext xmlns:c16="http://schemas.microsoft.com/office/drawing/2014/chart" uri="{C3380CC4-5D6E-409C-BE32-E72D297353CC}">
              <c16:uniqueId val="{00000002-5D17-4BD8-BE5E-D90DF402D13A}"/>
            </c:ext>
          </c:extLst>
        </c:ser>
        <c:ser>
          <c:idx val="3"/>
          <c:order val="3"/>
          <c:tx>
            <c:strRef>
              <c:f>データシート!$A$30</c:f>
              <c:strCache>
                <c:ptCount val="1"/>
                <c:pt idx="0">
                  <c:v>都市計画事業七左第一土地区画整理事業費特別会計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0.24</c:v>
                </c:pt>
                <c:pt idx="4">
                  <c:v>#N/A</c:v>
                </c:pt>
                <c:pt idx="5">
                  <c:v>0.24</c:v>
                </c:pt>
                <c:pt idx="6">
                  <c:v>#N/A</c:v>
                </c:pt>
                <c:pt idx="7">
                  <c:v>0.23</c:v>
                </c:pt>
                <c:pt idx="8">
                  <c:v>#N/A</c:v>
                </c:pt>
                <c:pt idx="9">
                  <c:v>0.21</c:v>
                </c:pt>
              </c:numCache>
            </c:numRef>
          </c:val>
          <c:extLst>
            <c:ext xmlns:c16="http://schemas.microsoft.com/office/drawing/2014/chart" uri="{C3380CC4-5D6E-409C-BE32-E72D297353CC}">
              <c16:uniqueId val="{00000003-5D17-4BD8-BE5E-D90DF402D13A}"/>
            </c:ext>
          </c:extLst>
        </c:ser>
        <c:ser>
          <c:idx val="4"/>
          <c:order val="4"/>
          <c:tx>
            <c:strRef>
              <c:f>データシート!$A$31</c:f>
              <c:strCache>
                <c:ptCount val="1"/>
                <c:pt idx="0">
                  <c:v>都市計画事業西大袋土地区画整理事業費特別会計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0.28999999999999998</c:v>
                </c:pt>
                <c:pt idx="4">
                  <c:v>#N/A</c:v>
                </c:pt>
                <c:pt idx="5">
                  <c:v>0.25</c:v>
                </c:pt>
                <c:pt idx="6">
                  <c:v>#N/A</c:v>
                </c:pt>
                <c:pt idx="7">
                  <c:v>0.15</c:v>
                </c:pt>
                <c:pt idx="8">
                  <c:v>#N/A</c:v>
                </c:pt>
                <c:pt idx="9">
                  <c:v>0.27</c:v>
                </c:pt>
              </c:numCache>
            </c:numRef>
          </c:val>
          <c:extLst>
            <c:ext xmlns:c16="http://schemas.microsoft.com/office/drawing/2014/chart" uri="{C3380CC4-5D6E-409C-BE32-E72D297353CC}">
              <c16:uniqueId val="{00000004-5D17-4BD8-BE5E-D90DF402D13A}"/>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0.92</c:v>
                </c:pt>
              </c:numCache>
            </c:numRef>
          </c:val>
          <c:extLst>
            <c:ext xmlns:c16="http://schemas.microsoft.com/office/drawing/2014/chart" uri="{C3380CC4-5D6E-409C-BE32-E72D297353CC}">
              <c16:uniqueId val="{00000005-5D17-4BD8-BE5E-D90DF402D13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3.38</c:v>
                </c:pt>
                <c:pt idx="2">
                  <c:v>#N/A</c:v>
                </c:pt>
                <c:pt idx="3">
                  <c:v>4.51</c:v>
                </c:pt>
                <c:pt idx="4">
                  <c:v>#N/A</c:v>
                </c:pt>
                <c:pt idx="5">
                  <c:v>1.36</c:v>
                </c:pt>
                <c:pt idx="6">
                  <c:v>#N/A</c:v>
                </c:pt>
                <c:pt idx="7">
                  <c:v>1.26</c:v>
                </c:pt>
                <c:pt idx="8">
                  <c:v>#N/A</c:v>
                </c:pt>
                <c:pt idx="9">
                  <c:v>1.29</c:v>
                </c:pt>
              </c:numCache>
            </c:numRef>
          </c:val>
          <c:extLst>
            <c:ext xmlns:c16="http://schemas.microsoft.com/office/drawing/2014/chart" uri="{C3380CC4-5D6E-409C-BE32-E72D297353CC}">
              <c16:uniqueId val="{00000006-5D17-4BD8-BE5E-D90DF402D13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2.35</c:v>
                </c:pt>
                <c:pt idx="2">
                  <c:v>#N/A</c:v>
                </c:pt>
                <c:pt idx="3">
                  <c:v>0.94</c:v>
                </c:pt>
                <c:pt idx="4">
                  <c:v>#N/A</c:v>
                </c:pt>
                <c:pt idx="5">
                  <c:v>1.05</c:v>
                </c:pt>
                <c:pt idx="6">
                  <c:v>#N/A</c:v>
                </c:pt>
                <c:pt idx="7">
                  <c:v>0.87</c:v>
                </c:pt>
                <c:pt idx="8">
                  <c:v>#N/A</c:v>
                </c:pt>
                <c:pt idx="9">
                  <c:v>1.52</c:v>
                </c:pt>
              </c:numCache>
            </c:numRef>
          </c:val>
          <c:extLst>
            <c:ext xmlns:c16="http://schemas.microsoft.com/office/drawing/2014/chart" uri="{C3380CC4-5D6E-409C-BE32-E72D297353CC}">
              <c16:uniqueId val="{00000007-5D17-4BD8-BE5E-D90DF402D13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1.84</c:v>
                </c:pt>
                <c:pt idx="2">
                  <c:v>#N/A</c:v>
                </c:pt>
                <c:pt idx="3">
                  <c:v>0.94</c:v>
                </c:pt>
                <c:pt idx="4">
                  <c:v>#N/A</c:v>
                </c:pt>
                <c:pt idx="5">
                  <c:v>0.97</c:v>
                </c:pt>
                <c:pt idx="6">
                  <c:v>#N/A</c:v>
                </c:pt>
                <c:pt idx="7">
                  <c:v>0.56000000000000005</c:v>
                </c:pt>
                <c:pt idx="8">
                  <c:v>#N/A</c:v>
                </c:pt>
                <c:pt idx="9">
                  <c:v>2.31</c:v>
                </c:pt>
              </c:numCache>
            </c:numRef>
          </c:val>
          <c:extLst>
            <c:ext xmlns:c16="http://schemas.microsoft.com/office/drawing/2014/chart" uri="{C3380CC4-5D6E-409C-BE32-E72D297353CC}">
              <c16:uniqueId val="{00000008-5D17-4BD8-BE5E-D90DF402D1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8.01</c:v>
                </c:pt>
                <c:pt idx="2">
                  <c:v>#N/A</c:v>
                </c:pt>
                <c:pt idx="3">
                  <c:v>8.65</c:v>
                </c:pt>
                <c:pt idx="4">
                  <c:v>#N/A</c:v>
                </c:pt>
                <c:pt idx="5">
                  <c:v>8.49</c:v>
                </c:pt>
                <c:pt idx="6">
                  <c:v>#N/A</c:v>
                </c:pt>
                <c:pt idx="7">
                  <c:v>8.7100000000000009</c:v>
                </c:pt>
                <c:pt idx="8">
                  <c:v>#N/A</c:v>
                </c:pt>
                <c:pt idx="9">
                  <c:v>10.34</c:v>
                </c:pt>
              </c:numCache>
            </c:numRef>
          </c:val>
          <c:extLst>
            <c:ext xmlns:c16="http://schemas.microsoft.com/office/drawing/2014/chart" uri="{C3380CC4-5D6E-409C-BE32-E72D297353CC}">
              <c16:uniqueId val="{00000009-5D17-4BD8-BE5E-D90DF402D1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7709</c:v>
                </c:pt>
                <c:pt idx="5">
                  <c:v>7897</c:v>
                </c:pt>
                <c:pt idx="8">
                  <c:v>7655</c:v>
                </c:pt>
                <c:pt idx="11">
                  <c:v>7867</c:v>
                </c:pt>
                <c:pt idx="14">
                  <c:v>7893</c:v>
                </c:pt>
              </c:numCache>
            </c:numRef>
          </c:val>
          <c:extLst>
            <c:ext xmlns:c16="http://schemas.microsoft.com/office/drawing/2014/chart" uri="{C3380CC4-5D6E-409C-BE32-E72D297353CC}">
              <c16:uniqueId val="{00000000-6E86-4307-9C01-8F03196DED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6E86-4307-9C01-8F03196DED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1550</c:v>
                </c:pt>
                <c:pt idx="3">
                  <c:v>1099</c:v>
                </c:pt>
                <c:pt idx="6">
                  <c:v>1584</c:v>
                </c:pt>
                <c:pt idx="9">
                  <c:v>1353</c:v>
                </c:pt>
                <c:pt idx="12">
                  <c:v>1346</c:v>
                </c:pt>
              </c:numCache>
            </c:numRef>
          </c:val>
          <c:extLst>
            <c:ext xmlns:c16="http://schemas.microsoft.com/office/drawing/2014/chart" uri="{C3380CC4-5D6E-409C-BE32-E72D297353CC}">
              <c16:uniqueId val="{00000002-6E86-4307-9C01-8F03196DED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183</c:v>
                </c:pt>
                <c:pt idx="3">
                  <c:v>128</c:v>
                </c:pt>
                <c:pt idx="6">
                  <c:v>165</c:v>
                </c:pt>
                <c:pt idx="9">
                  <c:v>186</c:v>
                </c:pt>
                <c:pt idx="12">
                  <c:v>261</c:v>
                </c:pt>
              </c:numCache>
            </c:numRef>
          </c:val>
          <c:extLst>
            <c:ext xmlns:c16="http://schemas.microsoft.com/office/drawing/2014/chart" uri="{C3380CC4-5D6E-409C-BE32-E72D297353CC}">
              <c16:uniqueId val="{00000003-6E86-4307-9C01-8F03196DED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2466</c:v>
                </c:pt>
                <c:pt idx="3">
                  <c:v>2407</c:v>
                </c:pt>
                <c:pt idx="6">
                  <c:v>2352</c:v>
                </c:pt>
                <c:pt idx="9">
                  <c:v>2223</c:v>
                </c:pt>
                <c:pt idx="12">
                  <c:v>2343</c:v>
                </c:pt>
              </c:numCache>
            </c:numRef>
          </c:val>
          <c:extLst>
            <c:ext xmlns:c16="http://schemas.microsoft.com/office/drawing/2014/chart" uri="{C3380CC4-5D6E-409C-BE32-E72D297353CC}">
              <c16:uniqueId val="{00000004-6E86-4307-9C01-8F03196DED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86-4307-9C01-8F03196DED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86-4307-9C01-8F03196DED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7479</c:v>
                </c:pt>
                <c:pt idx="3">
                  <c:v>7657</c:v>
                </c:pt>
                <c:pt idx="6">
                  <c:v>7734</c:v>
                </c:pt>
                <c:pt idx="9">
                  <c:v>8169</c:v>
                </c:pt>
                <c:pt idx="12">
                  <c:v>8247</c:v>
                </c:pt>
              </c:numCache>
            </c:numRef>
          </c:val>
          <c:extLst>
            <c:ext xmlns:c16="http://schemas.microsoft.com/office/drawing/2014/chart" uri="{C3380CC4-5D6E-409C-BE32-E72D297353CC}">
              <c16:uniqueId val="{00000007-6E86-4307-9C01-8F03196DED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3969</c:v>
                </c:pt>
                <c:pt idx="2">
                  <c:v>#N/A</c:v>
                </c:pt>
                <c:pt idx="3">
                  <c:v>#N/A</c:v>
                </c:pt>
                <c:pt idx="4">
                  <c:v>3394</c:v>
                </c:pt>
                <c:pt idx="5">
                  <c:v>#N/A</c:v>
                </c:pt>
                <c:pt idx="6">
                  <c:v>#N/A</c:v>
                </c:pt>
                <c:pt idx="7">
                  <c:v>4181</c:v>
                </c:pt>
                <c:pt idx="8">
                  <c:v>#N/A</c:v>
                </c:pt>
                <c:pt idx="9">
                  <c:v>#N/A</c:v>
                </c:pt>
                <c:pt idx="10">
                  <c:v>4064</c:v>
                </c:pt>
                <c:pt idx="11">
                  <c:v>#N/A</c:v>
                </c:pt>
                <c:pt idx="12">
                  <c:v>#N/A</c:v>
                </c:pt>
                <c:pt idx="13">
                  <c:v>4304</c:v>
                </c:pt>
                <c:pt idx="14">
                  <c:v>#N/A</c:v>
                </c:pt>
              </c:numCache>
            </c:numRef>
          </c:val>
          <c:smooth val="0"/>
          <c:extLst>
            <c:ext xmlns:c16="http://schemas.microsoft.com/office/drawing/2014/chart" uri="{C3380CC4-5D6E-409C-BE32-E72D297353CC}">
              <c16:uniqueId val="{00000008-6E86-4307-9C01-8F03196DED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76471</c:v>
                </c:pt>
                <c:pt idx="5">
                  <c:v>76077</c:v>
                </c:pt>
                <c:pt idx="8">
                  <c:v>75605</c:v>
                </c:pt>
                <c:pt idx="11">
                  <c:v>75076</c:v>
                </c:pt>
                <c:pt idx="14">
                  <c:v>76016</c:v>
                </c:pt>
              </c:numCache>
            </c:numRef>
          </c:val>
          <c:extLst>
            <c:ext xmlns:c16="http://schemas.microsoft.com/office/drawing/2014/chart" uri="{C3380CC4-5D6E-409C-BE32-E72D297353CC}">
              <c16:uniqueId val="{00000000-38C2-4165-9557-B012B1471F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11880</c:v>
                </c:pt>
                <c:pt idx="5">
                  <c:v>12979</c:v>
                </c:pt>
                <c:pt idx="8">
                  <c:v>11946</c:v>
                </c:pt>
                <c:pt idx="11">
                  <c:v>12151</c:v>
                </c:pt>
                <c:pt idx="14">
                  <c:v>11695</c:v>
                </c:pt>
              </c:numCache>
            </c:numRef>
          </c:val>
          <c:extLst>
            <c:ext xmlns:c16="http://schemas.microsoft.com/office/drawing/2014/chart" uri="{C3380CC4-5D6E-409C-BE32-E72D297353CC}">
              <c16:uniqueId val="{00000001-38C2-4165-9557-B012B1471F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9481</c:v>
                </c:pt>
                <c:pt idx="5">
                  <c:v>10342</c:v>
                </c:pt>
                <c:pt idx="8">
                  <c:v>12860</c:v>
                </c:pt>
                <c:pt idx="11">
                  <c:v>13475</c:v>
                </c:pt>
                <c:pt idx="14">
                  <c:v>11779</c:v>
                </c:pt>
              </c:numCache>
            </c:numRef>
          </c:val>
          <c:extLst>
            <c:ext xmlns:c16="http://schemas.microsoft.com/office/drawing/2014/chart" uri="{C3380CC4-5D6E-409C-BE32-E72D297353CC}">
              <c16:uniqueId val="{00000002-38C2-4165-9557-B012B1471F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C2-4165-9557-B012B1471F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C2-4165-9557-B012B1471F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6318</c:v>
                </c:pt>
                <c:pt idx="3">
                  <c:v>6156</c:v>
                </c:pt>
                <c:pt idx="6">
                  <c:v>6024</c:v>
                </c:pt>
                <c:pt idx="9">
                  <c:v>5665</c:v>
                </c:pt>
                <c:pt idx="12">
                  <c:v>5580</c:v>
                </c:pt>
              </c:numCache>
            </c:numRef>
          </c:val>
          <c:extLst>
            <c:ext xmlns:c16="http://schemas.microsoft.com/office/drawing/2014/chart" uri="{C3380CC4-5D6E-409C-BE32-E72D297353CC}">
              <c16:uniqueId val="{00000005-38C2-4165-9557-B012B1471F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4589</c:v>
                </c:pt>
                <c:pt idx="3">
                  <c:v>3528</c:v>
                </c:pt>
                <c:pt idx="6">
                  <c:v>2634</c:v>
                </c:pt>
                <c:pt idx="9">
                  <c:v>2300</c:v>
                </c:pt>
                <c:pt idx="12">
                  <c:v>1448</c:v>
                </c:pt>
              </c:numCache>
            </c:numRef>
          </c:val>
          <c:extLst>
            <c:ext xmlns:c16="http://schemas.microsoft.com/office/drawing/2014/chart" uri="{C3380CC4-5D6E-409C-BE32-E72D297353CC}">
              <c16:uniqueId val="{00000006-38C2-4165-9557-B012B1471F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2768</c:v>
                </c:pt>
                <c:pt idx="3">
                  <c:v>2618</c:v>
                </c:pt>
                <c:pt idx="6">
                  <c:v>2268</c:v>
                </c:pt>
                <c:pt idx="9">
                  <c:v>2267</c:v>
                </c:pt>
                <c:pt idx="12">
                  <c:v>2321</c:v>
                </c:pt>
              </c:numCache>
            </c:numRef>
          </c:val>
          <c:extLst>
            <c:ext xmlns:c16="http://schemas.microsoft.com/office/drawing/2014/chart" uri="{C3380CC4-5D6E-409C-BE32-E72D297353CC}">
              <c16:uniqueId val="{00000007-38C2-4165-9557-B012B1471F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24114</c:v>
                </c:pt>
                <c:pt idx="3">
                  <c:v>22145</c:v>
                </c:pt>
                <c:pt idx="6">
                  <c:v>19854</c:v>
                </c:pt>
                <c:pt idx="9">
                  <c:v>18053</c:v>
                </c:pt>
                <c:pt idx="12">
                  <c:v>16704</c:v>
                </c:pt>
              </c:numCache>
            </c:numRef>
          </c:val>
          <c:extLst>
            <c:ext xmlns:c16="http://schemas.microsoft.com/office/drawing/2014/chart" uri="{C3380CC4-5D6E-409C-BE32-E72D297353CC}">
              <c16:uniqueId val="{00000008-38C2-4165-9557-B012B1471F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10433</c:v>
                </c:pt>
                <c:pt idx="3">
                  <c:v>6163</c:v>
                </c:pt>
                <c:pt idx="6">
                  <c:v>4508</c:v>
                </c:pt>
                <c:pt idx="9">
                  <c:v>3086</c:v>
                </c:pt>
                <c:pt idx="12">
                  <c:v>1792</c:v>
                </c:pt>
              </c:numCache>
            </c:numRef>
          </c:val>
          <c:extLst>
            <c:ext xmlns:c16="http://schemas.microsoft.com/office/drawing/2014/chart" uri="{C3380CC4-5D6E-409C-BE32-E72D297353CC}">
              <c16:uniqueId val="{00000009-38C2-4165-9557-B012B1471F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75782</c:v>
                </c:pt>
                <c:pt idx="3">
                  <c:v>78728</c:v>
                </c:pt>
                <c:pt idx="6">
                  <c:v>77969</c:v>
                </c:pt>
                <c:pt idx="9">
                  <c:v>77626</c:v>
                </c:pt>
                <c:pt idx="12">
                  <c:v>82996</c:v>
                </c:pt>
              </c:numCache>
            </c:numRef>
          </c:val>
          <c:extLst>
            <c:ext xmlns:c16="http://schemas.microsoft.com/office/drawing/2014/chart" uri="{C3380CC4-5D6E-409C-BE32-E72D297353CC}">
              <c16:uniqueId val="{0000000A-38C2-4165-9557-B012B1471F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26173</c:v>
                </c:pt>
                <c:pt idx="2">
                  <c:v>#N/A</c:v>
                </c:pt>
                <c:pt idx="3">
                  <c:v>#N/A</c:v>
                </c:pt>
                <c:pt idx="4">
                  <c:v>19940</c:v>
                </c:pt>
                <c:pt idx="5">
                  <c:v>#N/A</c:v>
                </c:pt>
                <c:pt idx="6">
                  <c:v>#N/A</c:v>
                </c:pt>
                <c:pt idx="7">
                  <c:v>12847</c:v>
                </c:pt>
                <c:pt idx="8">
                  <c:v>#N/A</c:v>
                </c:pt>
                <c:pt idx="9">
                  <c:v>#N/A</c:v>
                </c:pt>
                <c:pt idx="10">
                  <c:v>8295</c:v>
                </c:pt>
                <c:pt idx="11">
                  <c:v>#N/A</c:v>
                </c:pt>
                <c:pt idx="12">
                  <c:v>#N/A</c:v>
                </c:pt>
                <c:pt idx="13">
                  <c:v>11351</c:v>
                </c:pt>
                <c:pt idx="14">
                  <c:v>#N/A</c:v>
                </c:pt>
              </c:numCache>
            </c:numRef>
          </c:val>
          <c:smooth val="0"/>
          <c:extLst>
            <c:ext xmlns:c16="http://schemas.microsoft.com/office/drawing/2014/chart" uri="{C3380CC4-5D6E-409C-BE32-E72D297353CC}">
              <c16:uniqueId val="{0000000B-38C2-4165-9557-B012B1471F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6230</c:v>
                </c:pt>
                <c:pt idx="1">
                  <c:v>6609</c:v>
                </c:pt>
                <c:pt idx="2">
                  <c:v>6292</c:v>
                </c:pt>
              </c:numCache>
            </c:numRef>
          </c:val>
          <c:extLst>
            <c:ext xmlns:c16="http://schemas.microsoft.com/office/drawing/2014/chart" uri="{C3380CC4-5D6E-409C-BE32-E72D297353CC}">
              <c16:uniqueId val="{00000000-375C-46B9-B697-80F1C90982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75C-46B9-B697-80F1C90982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3553</c:v>
                </c:pt>
                <c:pt idx="1">
                  <c:v>3522</c:v>
                </c:pt>
                <c:pt idx="2">
                  <c:v>2774</c:v>
                </c:pt>
              </c:numCache>
            </c:numRef>
          </c:val>
          <c:extLst>
            <c:ext xmlns:c16="http://schemas.microsoft.com/office/drawing/2014/chart" uri="{C3380CC4-5D6E-409C-BE32-E72D297353CC}">
              <c16:uniqueId val="{00000002-375C-46B9-B697-80F1C90982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{C7D8E330-5596-4E97-AB7D-52DCE1AA06CF}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E9B-487C-86A0-FA2540F457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{C94E36D4-1972-4811-961E-90CA55AC8D8B}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9B-487C-86A0-FA2540F457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{C951D77A-780C-4592-AB25-6B4F9F095463}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9B-487C-86A0-FA2540F457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{A2CFE51B-F3D9-420A-8ACF-0953078157C9}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9B-487C-86A0-FA2540F457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{93B1C4FE-0661-41B7-AA73-E0B9CBA5C7C0}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9B-487C-86A0-FA2540F457A5}"/>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{F86FB9E2-D58A-4C7D-AEEE-33C31403FE6E}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E9B-487C-86A0-FA2540F457A5}"/>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{1F6F7A53-436C-4BEF-9553-B30E013ED789}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E9B-487C-86A0-FA2540F457A5}"/>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{D94F404A-F0A6-4708-9630-1B5C7E68624E}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E9B-487C-86A0-FA2540F457A5}"/>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{61641A62-06E7-4692-8C72-60E885CCA7EC}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E9B-487C-86A0-FA2540F457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73.3</c:v>
                </c:pt>
                <c:pt idx="8">
                  <c:v>73.5</c:v>
                </c:pt>
                <c:pt idx="16">
                  <c:v>74.5</c:v>
                </c:pt>
                <c:pt idx="24">
                  <c:v>75.099999999999994</c:v>
                </c:pt>
                <c:pt idx="32">
                  <c:v>75</c:v>
                </c:pt>
              </c:numCache>
            </c:numRef>
          </c:xVal>
          <c:yVal>
            <c:numRef>
              <c:f>公会計指標分析・財政指標組合せ分析表!$BP$51:$DC$51</c:f>
              <c:numCache>
                <c:formatCode>#,##0.0;"▲ "#,##0.0</c:formatCode>
                <c:ptCount val="40"/>
                <c:pt idx="0">
                  <c:v>49.9</c:v>
                </c:pt>
                <c:pt idx="8">
                  <c:v>37.6</c:v>
                </c:pt>
                <c:pt idx="16">
                  <c:v>23.9</c:v>
                </c:pt>
                <c:pt idx="24">
                  <c:v>15.2</c:v>
                </c:pt>
                <c:pt idx="32">
                  <c:v>20</c:v>
                </c:pt>
              </c:numCache>
            </c:numRef>
          </c:yVal>
          <c:smooth val="0"/>
          <c:extLst>
            <c:ext xmlns:c16="http://schemas.microsoft.com/office/drawing/2014/chart" uri="{C3380CC4-5D6E-409C-BE32-E72D297353CC}">
              <c16:uniqueId val="{00000009-AE9B-487C-86A0-FA2540F457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7411693818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{EDF97204-BC75-4A17-A2B6-C5EA5D1ECC05}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E9B-487C-86A0-FA2540F457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{F753785A-62D4-4F7B-83BC-03007BACA364}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9B-487C-86A0-FA2540F457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{7A88F593-7E82-454C-9E79-8719ED5A1766}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9B-487C-86A0-FA2540F457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{F39E7D5A-CCCC-42E4-9159-FD86B116A95A}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9B-487C-86A0-FA2540F457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{227F4578-1C42-478C-873D-260988176B11}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9B-487C-86A0-FA2540F457A5}"/>
                </c:ext>
              </c:extLst>
            </c:dLbl>
            <c:dLbl>
              <c:idx val="8"/>
              <c:layout>
                <c:manualLayout>
                  <c:x val="-3.57903268222064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{91CCB9C0-7959-4142-83AB-A7FC98733C94}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E9B-487C-86A0-FA2540F457A5}"/>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{DCDABBF3-FB26-437D-AA59-2A0B652E687B}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E9B-487C-86A0-FA2540F457A5}"/>
                </c:ext>
              </c:extLst>
            </c:dLbl>
            <c:dLbl>
              <c:idx val="24"/>
              <c:layout>
                <c:manualLayout>
                  <c:x val="-3.4296047805279443E-2"/>
                  <c:y val="-6.070575129366195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{91F1C9A9-0006-4455-B616-1769B20BB68D}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E9B-487C-86A0-FA2540F457A5}"/>
                </c:ext>
              </c:extLst>
            </c:dLbl>
            <c:dLbl>
              <c:idx val="32"/>
              <c:layout>
                <c:manualLayout>
                  <c:x val="-3.2015750650234161E-2"/>
                  <c:y val="-6.877233291806854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{53BBAE71-18DF-4007-AB39-41F0373D8593}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E9B-487C-86A0-FA2540F457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AE9B-487C-86A0-FA2540F457A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{C8B697E6-D173-48E5-B2AC-DA00CDBF0435}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F50-46C4-A927-7FA979DE1F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{68AF7DD5-986A-493B-AE5F-EC3FE5ACDA1C}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50-46C4-A927-7FA979DE1F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{5D7D28E2-8A6A-4D72-8F8D-D102302849A2}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50-46C4-A927-7FA979DE1F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{A214065D-C41C-4EBC-A5B3-D10B258ADED6}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50-46C4-A927-7FA979DE1F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{90108B65-F8C3-4AD5-9D71-05D81E98EF46}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50-46C4-A927-7FA979DE1F44}"/>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{2BFA3873-34C6-473A-912E-11A5F9BF2B6E}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F50-46C4-A927-7FA979DE1F44}"/>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{01208EE1-6E07-4C43-9FFD-5666BAF2DC16}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F50-46C4-A927-7FA979DE1F44}"/>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{8BB58B61-8BED-4593-B6FC-B3677A30552E}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F50-46C4-A927-7FA979DE1F44}"/>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{F4144408-AD91-495A-A883-028E30741135}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F50-46C4-A927-7FA979DE1F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c:v>
                </c:pt>
                <c:pt idx="16">
                  <c:v>7.2</c:v>
                </c:pt>
                <c:pt idx="24">
                  <c:v>7.2</c:v>
                </c:pt>
                <c:pt idx="32">
                  <c:v>7.6</c:v>
                </c:pt>
              </c:numCache>
            </c:numRef>
          </c:xVal>
          <c:yVal>
            <c:numRef>
              <c:f>公会計指標分析・財政指標組合せ分析表!$BP$73:$DC$73</c:f>
              <c:numCache>
                <c:formatCode>#,##0.0;"▲ "#,##0.0</c:formatCode>
                <c:ptCount val="40"/>
                <c:pt idx="0">
                  <c:v>49.9</c:v>
                </c:pt>
                <c:pt idx="8">
                  <c:v>37.6</c:v>
                </c:pt>
                <c:pt idx="16">
                  <c:v>23.9</c:v>
                </c:pt>
                <c:pt idx="24">
                  <c:v>15.2</c:v>
                </c:pt>
                <c:pt idx="32">
                  <c:v>20</c:v>
                </c:pt>
              </c:numCache>
            </c:numRef>
          </c:yVal>
          <c:smooth val="0"/>
          <c:extLst>
            <c:ext xmlns:c16="http://schemas.microsoft.com/office/drawing/2014/chart" uri="{C3380CC4-5D6E-409C-BE32-E72D297353CC}">
              <c16:uniqueId val="{00000009-0F50-46C4-A927-7FA979DE1F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{AC486B10-D1EF-48E6-B10B-4EABB52394FC}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F50-46C4-A927-7FA979DE1F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{451D738F-2E3F-4E56-AC04-A43322FB95E7}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50-46C4-A927-7FA979DE1F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{BB1CC61E-F545-4C22-8162-325E1B1F85CC}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50-46C4-A927-7FA979DE1F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{21AC2173-9FB9-4B65-86C9-B1C267692CE6}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50-46C4-A927-7FA979DE1F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{ADFC6637-93C9-46DA-916E-D7003D248D27}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50-46C4-A927-7FA979DE1F4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{75484279-35B0-440F-BC8F-68062ABB9622}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F50-46C4-A927-7FA979DE1F4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{446F48B2-8291-4094-814A-0360B2A957B0}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F50-46C4-A927-7FA979DE1F4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{D0F1E52A-A060-4688-BEB8-53FDB49B3A28}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F50-46C4-A927-7FA979DE1F4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{88CC2504-FD8E-4153-97EB-2052809EF0AF}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F50-46C4-A927-7FA979DE1F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0F50-46C4-A927-7FA979DE1F44}"/>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345,482
338,274
60.24
161,610,227
154,931,632
6,501,312
62,827,355
83,208,790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令和２年度は、分母である基準財政需要額については、生活保護費や人口減少等特別対策事業費で減となったものの、社会福祉費や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高齢者保健福祉費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の増などにより増加となった。分子となる基準財政収入額については、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市町村民税の法人税割</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や株式譲渡所得割交付金で減となったものの、市町村民税の所得割や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固定資産税の家屋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の増などにより増加となった。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基準財政需要額、基準財政収入額がともに増となったが、需要額の増が収入額の増を上回ったため財源不足額が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拡大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し、単年度の財政力指数は前年度より下降した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か年平均で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と同数値となっている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。今後も普通交付税制度の動向を注視するとともに、市税をはじめとした自主財源の確保に引き続き努めていく。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1" name="直線コネクタ 70"/>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4" name="直線コネクタ 73"/>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7" name="直線コネクタ 76"/>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80" name="直線コネクタ 79"/>
        <xdr:cNvCxnSpPr/>
      </xdr:nvCxnSpPr>
      <xdr:spPr>
        <a:xfrm flipV="1">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分母となる経常一般財源等は、地方特例交付金などが減となったものの、固定資産税などの地方税や地方消費税交付金の増などにより、増加となった。</a:t>
          </a:r>
        </a:p>
        <a:p>
          <a:r>
            <a:rPr kumimoji="1" lang="ja-JP" altLang="en-US" sz="1200">
              <a:latin typeface="ＭＳ Ｐゴシック" panose="020B0600070205080204" pitchFamily="50" charset="-128"/>
              <a:ea typeface="ＭＳ Ｐゴシック" panose="020B0600070205080204" pitchFamily="50" charset="-128"/>
            </a:rPr>
            <a:t>　分子となる経常経費充当一般財源等においては、施設等利用費や施設型給付費など扶助費の増などにより増加となった。</a:t>
          </a:r>
        </a:p>
        <a:p>
          <a:r>
            <a:rPr kumimoji="1" lang="ja-JP" altLang="en-US" sz="1200">
              <a:latin typeface="ＭＳ Ｐゴシック" panose="020B0600070205080204" pitchFamily="50" charset="-128"/>
              <a:ea typeface="ＭＳ Ｐゴシック" panose="020B0600070205080204" pitchFamily="50" charset="-128"/>
            </a:rPr>
            <a:t>　分母、分子がともに増となったが、分母の増加が分子の増加を上回ったため、経常収支比率が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ポイント下降した。</a:t>
          </a:r>
        </a:p>
        <a:p>
          <a:r>
            <a:rPr kumimoji="1" lang="ja-JP" altLang="en-US" sz="1200">
              <a:latin typeface="ＭＳ Ｐゴシック" panose="020B0600070205080204" pitchFamily="50" charset="-128"/>
              <a:ea typeface="ＭＳ Ｐゴシック" panose="020B0600070205080204" pitchFamily="50" charset="-128"/>
            </a:rPr>
            <a:t>　引き続き、物件費等の経常経費の抑制に努めるとともに、市税をはじめ使用料等の自主財源の確保に努めていく。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63</xdr:row>
      <xdr:rowOff>53975</xdr:rowOff>
    </xdr:to>
    <xdr:cxnSp macro="">
      <xdr:nvCxnSpPr>
        <xdr:cNvPr id="130" name="直線コネクタ 129"/>
        <xdr:cNvCxnSpPr/>
      </xdr:nvCxnSpPr>
      <xdr:spPr>
        <a:xfrm flipV="1">
          <a:off x="4114800" y="1078896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53975</xdr:rowOff>
    </xdr:to>
    <xdr:cxnSp macro="">
      <xdr:nvCxnSpPr>
        <xdr:cNvPr id="133" name="直線コネクタ 132"/>
        <xdr:cNvCxnSpPr/>
      </xdr:nvCxnSpPr>
      <xdr:spPr>
        <a:xfrm>
          <a:off x="3225800" y="108070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63</xdr:row>
      <xdr:rowOff>5715</xdr:rowOff>
    </xdr:to>
    <xdr:cxnSp macro="">
      <xdr:nvCxnSpPr>
        <xdr:cNvPr id="136" name="直線コネクタ 135"/>
        <xdr:cNvCxnSpPr/>
      </xdr:nvCxnSpPr>
      <xdr:spPr>
        <a:xfrm>
          <a:off x="2336800" y="107648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134938</xdr:rowOff>
    </xdr:to>
    <xdr:cxnSp macro="">
      <xdr:nvCxnSpPr>
        <xdr:cNvPr id="139" name="直線コネクタ 138"/>
        <xdr:cNvCxnSpPr/>
      </xdr:nvCxnSpPr>
      <xdr:spPr>
        <a:xfrm>
          <a:off x="1447800" y="107467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9" name="楕円 148"/>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50" name="財政構造の弾力性該当値テキスト"/>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1" name="楕円 150"/>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2" name="テキスト ボックス 151"/>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3" name="楕円 152"/>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4" name="テキスト ボックス 153"/>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5" name="楕円 154"/>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24465</xdr:rowOff>
    </xdr:from>
    <xdr:ext cx="762000" cy="259045"/>
    <xdr:sp macro="" textlink="">
      <xdr:nvSpPr>
        <xdr:cNvPr id="156" name="テキスト ボックス 155"/>
        <xdr:cNvSpPr txBox="1"/>
      </xdr:nvSpPr>
      <xdr:spPr>
        <a:xfrm>
          <a:off x="1955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58" name="テキスト ボックス 157"/>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類似団体の全国平均を下回っている。人件費については、退職者の補充を最低限に抑え、再任用職員の活用を図ることにより総人件費抑制に努めている。今後も給与水準の適正化と人員の最適配分に努めていく。</a:t>
          </a:r>
        </a:p>
        <a:p>
          <a:r>
            <a:rPr kumimoji="1" lang="ja-JP" altLang="en-US" sz="1300">
              <a:latin typeface="ＭＳ Ｐゴシック" panose="020B0600070205080204" pitchFamily="50" charset="-128"/>
              <a:ea typeface="ＭＳ Ｐゴシック" panose="020B0600070205080204" pitchFamily="50" charset="-128"/>
            </a:rPr>
            <a:t>　物件費・維持補修費については、経常経費予算に対するマイナスシーリングの導入などにより、節減に努めている。民間委託の推進など、物件費が増加する要因もあるが、今後も経常経費の節減に努め、人件費などを含むトータルコストを考慮し、行政運営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122555</xdr:rowOff>
    </xdr:from>
    <xdr:to>
      <xdr:col>23</xdr:col>
      <xdr:colOff>133350</xdr:colOff>
      <xdr:row>82</xdr:row>
      <xdr:rowOff>103987</xdr:rowOff>
    </xdr:to>
    <xdr:cxnSp macro="">
      <xdr:nvCxnSpPr>
        <xdr:cNvPr id="195" name="直線コネクタ 194"/>
        <xdr:cNvCxnSpPr/>
      </xdr:nvCxnSpPr>
      <xdr:spPr>
        <a:xfrm>
          <a:off x="4114800" y="14010005"/>
          <a:ext cx="838200" cy="1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86913</xdr:rowOff>
    </xdr:from>
    <xdr:to>
      <xdr:col>19</xdr:col>
      <xdr:colOff>133350</xdr:colOff>
      <xdr:row>81</xdr:row>
      <xdr:rowOff>122555</xdr:rowOff>
    </xdr:to>
    <xdr:cxnSp macro="">
      <xdr:nvCxnSpPr>
        <xdr:cNvPr id="198" name="直線コネクタ 197"/>
        <xdr:cNvCxnSpPr/>
      </xdr:nvCxnSpPr>
      <xdr:spPr>
        <a:xfrm>
          <a:off x="3225800" y="13974363"/>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77881</xdr:rowOff>
    </xdr:from>
    <xdr:to>
      <xdr:col>15</xdr:col>
      <xdr:colOff>82550</xdr:colOff>
      <xdr:row>81</xdr:row>
      <xdr:rowOff>86913</xdr:rowOff>
    </xdr:to>
    <xdr:cxnSp macro="">
      <xdr:nvCxnSpPr>
        <xdr:cNvPr id="201" name="直線コネクタ 200"/>
        <xdr:cNvCxnSpPr/>
      </xdr:nvCxnSpPr>
      <xdr:spPr>
        <a:xfrm>
          <a:off x="2336800" y="13965331"/>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52752</xdr:rowOff>
    </xdr:from>
    <xdr:to>
      <xdr:col>11</xdr:col>
      <xdr:colOff>31750</xdr:colOff>
      <xdr:row>81</xdr:row>
      <xdr:rowOff>77881</xdr:rowOff>
    </xdr:to>
    <xdr:cxnSp macro="">
      <xdr:nvCxnSpPr>
        <xdr:cNvPr id="204" name="直線コネクタ 203"/>
        <xdr:cNvCxnSpPr/>
      </xdr:nvCxnSpPr>
      <xdr:spPr>
        <a:xfrm>
          <a:off x="1447800" y="13940202"/>
          <a:ext cx="8890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53187</xdr:rowOff>
    </xdr:from>
    <xdr:to>
      <xdr:col>23</xdr:col>
      <xdr:colOff>184150</xdr:colOff>
      <xdr:row>82</xdr:row>
      <xdr:rowOff>154787</xdr:rowOff>
    </xdr:to>
    <xdr:sp macro="" textlink="">
      <xdr:nvSpPr>
        <xdr:cNvPr id="214" name="楕円 213"/>
        <xdr:cNvSpPr/>
      </xdr:nvSpPr>
      <xdr:spPr>
        <a:xfrm>
          <a:off x="4902200" y="141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69714</xdr:rowOff>
    </xdr:from>
    <xdr:ext cx="762000" cy="259045"/>
    <xdr:sp macro="" textlink="">
      <xdr:nvSpPr>
        <xdr:cNvPr id="215" name="人件費・物件費等の状況該当値テキスト"/>
        <xdr:cNvSpPr txBox="1"/>
      </xdr:nvSpPr>
      <xdr:spPr>
        <a:xfrm>
          <a:off x="5041900" y="1395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71755</xdr:rowOff>
    </xdr:from>
    <xdr:to>
      <xdr:col>19</xdr:col>
      <xdr:colOff>184150</xdr:colOff>
      <xdr:row>82</xdr:row>
      <xdr:rowOff>1905</xdr:rowOff>
    </xdr:to>
    <xdr:sp macro="" textlink="">
      <xdr:nvSpPr>
        <xdr:cNvPr id="216" name="楕円 215"/>
        <xdr:cNvSpPr/>
      </xdr:nvSpPr>
      <xdr:spPr>
        <a:xfrm>
          <a:off x="40640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12082</xdr:rowOff>
    </xdr:from>
    <xdr:ext cx="736600" cy="259045"/>
    <xdr:sp macro="" textlink="">
      <xdr:nvSpPr>
        <xdr:cNvPr id="217" name="テキスト ボックス 216"/>
        <xdr:cNvSpPr txBox="1"/>
      </xdr:nvSpPr>
      <xdr:spPr>
        <a:xfrm>
          <a:off x="3733800" y="1372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36113</xdr:rowOff>
    </xdr:from>
    <xdr:to>
      <xdr:col>15</xdr:col>
      <xdr:colOff>133350</xdr:colOff>
      <xdr:row>81</xdr:row>
      <xdr:rowOff>137713</xdr:rowOff>
    </xdr:to>
    <xdr:sp macro="" textlink="">
      <xdr:nvSpPr>
        <xdr:cNvPr id="218" name="楕円 217"/>
        <xdr:cNvSpPr/>
      </xdr:nvSpPr>
      <xdr:spPr>
        <a:xfrm>
          <a:off x="3175000" y="139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147890</xdr:rowOff>
    </xdr:from>
    <xdr:ext cx="762000" cy="259045"/>
    <xdr:sp macro="" textlink="">
      <xdr:nvSpPr>
        <xdr:cNvPr id="219" name="テキスト ボックス 218"/>
        <xdr:cNvSpPr txBox="1"/>
      </xdr:nvSpPr>
      <xdr:spPr>
        <a:xfrm>
          <a:off x="2844800" y="1369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27081</xdr:rowOff>
    </xdr:from>
    <xdr:to>
      <xdr:col>11</xdr:col>
      <xdr:colOff>82550</xdr:colOff>
      <xdr:row>81</xdr:row>
      <xdr:rowOff>128681</xdr:rowOff>
    </xdr:to>
    <xdr:sp macro="" textlink="">
      <xdr:nvSpPr>
        <xdr:cNvPr id="220" name="楕円 219"/>
        <xdr:cNvSpPr/>
      </xdr:nvSpPr>
      <xdr:spPr>
        <a:xfrm>
          <a:off x="2286000" y="139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138858</xdr:rowOff>
    </xdr:from>
    <xdr:ext cx="762000" cy="259045"/>
    <xdr:sp macro="" textlink="">
      <xdr:nvSpPr>
        <xdr:cNvPr id="221" name="テキスト ボックス 220"/>
        <xdr:cNvSpPr txBox="1"/>
      </xdr:nvSpPr>
      <xdr:spPr>
        <a:xfrm>
          <a:off x="1955800" y="1368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1952</xdr:rowOff>
    </xdr:from>
    <xdr:to>
      <xdr:col>7</xdr:col>
      <xdr:colOff>31750</xdr:colOff>
      <xdr:row>81</xdr:row>
      <xdr:rowOff>103552</xdr:rowOff>
    </xdr:to>
    <xdr:sp macro="" textlink="">
      <xdr:nvSpPr>
        <xdr:cNvPr id="222" name="楕円 221"/>
        <xdr:cNvSpPr/>
      </xdr:nvSpPr>
      <xdr:spPr>
        <a:xfrm>
          <a:off x="1397000" y="138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113729</xdr:rowOff>
    </xdr:from>
    <xdr:ext cx="762000" cy="259045"/>
    <xdr:sp macro="" textlink="">
      <xdr:nvSpPr>
        <xdr:cNvPr id="223" name="テキスト ボックス 222"/>
        <xdr:cNvSpPr txBox="1"/>
      </xdr:nvSpPr>
      <xdr:spPr>
        <a:xfrm>
          <a:off x="1066800" y="1365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104321</xdr:rowOff>
    </xdr:to>
    <xdr:cxnSp macro="">
      <xdr:nvCxnSpPr>
        <xdr:cNvPr id="259" name="直線コネクタ 258"/>
        <xdr:cNvCxnSpPr/>
      </xdr:nvCxnSpPr>
      <xdr:spPr>
        <a:xfrm>
          <a:off x="16179800" y="152771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18143</xdr:rowOff>
    </xdr:to>
    <xdr:cxnSp macro="">
      <xdr:nvCxnSpPr>
        <xdr:cNvPr id="262" name="直線コネクタ 261"/>
        <xdr:cNvCxnSpPr/>
      </xdr:nvCxnSpPr>
      <xdr:spPr>
        <a:xfrm>
          <a:off x="15290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907</xdr:rowOff>
    </xdr:to>
    <xdr:cxnSp macro="">
      <xdr:nvCxnSpPr>
        <xdr:cNvPr id="265" name="直線コネクタ 264"/>
        <xdr:cNvCxnSpPr/>
      </xdr:nvCxnSpPr>
      <xdr:spPr>
        <a:xfrm>
          <a:off x="14401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156029</xdr:rowOff>
    </xdr:to>
    <xdr:cxnSp macro="">
      <xdr:nvCxnSpPr>
        <xdr:cNvPr id="268" name="直線コネクタ 267"/>
        <xdr:cNvCxnSpPr/>
      </xdr:nvCxnSpPr>
      <xdr:spPr>
        <a:xfrm flipV="1">
          <a:off x="13512800" y="152599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53521</xdr:rowOff>
    </xdr:from>
    <xdr:to>
      <xdr:col>81</xdr:col>
      <xdr:colOff>95250</xdr:colOff>
      <xdr:row>89</xdr:row>
      <xdr:rowOff>155121</xdr:rowOff>
    </xdr:to>
    <xdr:sp macro="" textlink="">
      <xdr:nvSpPr>
        <xdr:cNvPr id="278" name="楕円 277"/>
        <xdr:cNvSpPr/>
      </xdr:nvSpPr>
      <xdr:spPr>
        <a:xfrm>
          <a:off x="169672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120848</xdr:rowOff>
    </xdr:from>
    <xdr:ext cx="762000" cy="259045"/>
    <xdr:sp macro="" textlink="">
      <xdr:nvSpPr>
        <xdr:cNvPr id="279" name="給与水準   （国との比較）該当値テキスト"/>
        <xdr:cNvSpPr txBox="1"/>
      </xdr:nvSpPr>
      <xdr:spPr>
        <a:xfrm>
          <a:off x="17106900" y="152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80" name="楕円 279"/>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81" name="テキスト ボックス 280"/>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4" name="楕円 283"/>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5" name="テキスト ボックス 284"/>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6" name="楕円 285"/>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7" name="テキスト ボックス 286"/>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月の中核市移行後も、引き続き、高齢者福祉や子育て支援などに関する行政需要に的確に対応することができるよう、適正な業務執行体制の整備に努めている。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日時点での普通会計部門における一般職員等数は</a:t>
          </a:r>
          <a:r>
            <a:rPr kumimoji="1" lang="en-US" altLang="ja-JP" sz="1300">
              <a:latin typeface="ＭＳ Ｐゴシック" panose="020B0600070205080204" pitchFamily="50" charset="-128"/>
              <a:ea typeface="ＭＳ Ｐゴシック" panose="020B0600070205080204" pitchFamily="50" charset="-128"/>
            </a:rPr>
            <a:t>2,164</a:t>
          </a:r>
          <a:r>
            <a:rPr kumimoji="1" lang="ja-JP" altLang="en-US" sz="1300">
              <a:latin typeface="ＭＳ Ｐゴシック" panose="020B0600070205080204" pitchFamily="50" charset="-128"/>
              <a:ea typeface="ＭＳ Ｐゴシック" panose="020B0600070205080204" pitchFamily="50" charset="-128"/>
            </a:rPr>
            <a:t>人とした。</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61</xdr:row>
      <xdr:rowOff>38946</xdr:rowOff>
    </xdr:to>
    <xdr:cxnSp macro="">
      <xdr:nvCxnSpPr>
        <xdr:cNvPr id="322" name="直線コネクタ 321"/>
        <xdr:cNvCxnSpPr/>
      </xdr:nvCxnSpPr>
      <xdr:spPr>
        <a:xfrm>
          <a:off x="16179800" y="104330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146050</xdr:rowOff>
    </xdr:to>
    <xdr:cxnSp macro="">
      <xdr:nvCxnSpPr>
        <xdr:cNvPr id="325" name="直線コネクタ 324"/>
        <xdr:cNvCxnSpPr/>
      </xdr:nvCxnSpPr>
      <xdr:spPr>
        <a:xfrm>
          <a:off x="15290800" y="1042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138006</xdr:rowOff>
    </xdr:to>
    <xdr:cxnSp macro="">
      <xdr:nvCxnSpPr>
        <xdr:cNvPr id="328" name="直線コネクタ 327"/>
        <xdr:cNvCxnSpPr/>
      </xdr:nvCxnSpPr>
      <xdr:spPr>
        <a:xfrm>
          <a:off x="14401800" y="1042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166158</xdr:rowOff>
    </xdr:to>
    <xdr:cxnSp macro="">
      <xdr:nvCxnSpPr>
        <xdr:cNvPr id="331" name="直線コネクタ 330"/>
        <xdr:cNvCxnSpPr/>
      </xdr:nvCxnSpPr>
      <xdr:spPr>
        <a:xfrm flipV="1">
          <a:off x="13512800" y="1042500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159596</xdr:rowOff>
    </xdr:from>
    <xdr:to>
      <xdr:col>81</xdr:col>
      <xdr:colOff>95250</xdr:colOff>
      <xdr:row>61</xdr:row>
      <xdr:rowOff>89746</xdr:rowOff>
    </xdr:to>
    <xdr:sp macro="" textlink="">
      <xdr:nvSpPr>
        <xdr:cNvPr id="341" name="楕円 340"/>
        <xdr:cNvSpPr/>
      </xdr:nvSpPr>
      <xdr:spPr>
        <a:xfrm>
          <a:off x="16967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4673</xdr:rowOff>
    </xdr:from>
    <xdr:ext cx="762000" cy="259045"/>
    <xdr:sp macro="" textlink="">
      <xdr:nvSpPr>
        <xdr:cNvPr id="342" name="定員管理の状況該当値テキスト"/>
        <xdr:cNvSpPr txBox="1"/>
      </xdr:nvSpPr>
      <xdr:spPr>
        <a:xfrm>
          <a:off x="17106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3" name="楕円 342"/>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4" name="テキスト ボックス 343"/>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5" name="楕円 344"/>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6" name="テキスト ボックス 345"/>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7" name="楕円 346"/>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8" name="テキスト ボックス 347"/>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49" name="楕円 348"/>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50" name="テキスト ボックス 349"/>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本市の場合、健全化基準が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％、再生基準が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％となるが、令和２年度は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ポイント増加した。単年度数値が前年度に比べて</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ポイント増加したことや、指標は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か年平均をとっているため、平成２９年度の単年度数値「</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」が令和２年度単年度数値「</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」に置き換わったことなどが原因である。現在、地方債許可団体への移行基準である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％を下回ってはいるが、地方債は後年度の償還が財政の弾力性を阻む要因となることから、引き続き、市債の適正な活用に努めていく。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164677</xdr:rowOff>
    </xdr:to>
    <xdr:cxnSp macro="">
      <xdr:nvCxnSpPr>
        <xdr:cNvPr id="383" name="直線コネクタ 382"/>
        <xdr:cNvCxnSpPr/>
      </xdr:nvCxnSpPr>
      <xdr:spPr>
        <a:xfrm>
          <a:off x="16179800" y="71619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132504</xdr:rowOff>
    </xdr:to>
    <xdr:cxnSp macro="">
      <xdr:nvCxnSpPr>
        <xdr:cNvPr id="386" name="直線コネクタ 385"/>
        <xdr:cNvCxnSpPr/>
      </xdr:nvCxnSpPr>
      <xdr:spPr>
        <a:xfrm>
          <a:off x="15290800" y="716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132504</xdr:rowOff>
    </xdr:to>
    <xdr:cxnSp macro="">
      <xdr:nvCxnSpPr>
        <xdr:cNvPr id="389" name="直線コネクタ 388"/>
        <xdr:cNvCxnSpPr/>
      </xdr:nvCxnSpPr>
      <xdr:spPr>
        <a:xfrm>
          <a:off x="14401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164677</xdr:rowOff>
    </xdr:to>
    <xdr:cxnSp macro="">
      <xdr:nvCxnSpPr>
        <xdr:cNvPr id="392" name="直線コネクタ 391"/>
        <xdr:cNvCxnSpPr/>
      </xdr:nvCxnSpPr>
      <xdr:spPr>
        <a:xfrm flipV="1">
          <a:off x="13512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2" name="楕円 401"/>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3"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4" name="楕円 403"/>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5" name="テキスト ボックス 40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6" name="楕円 405"/>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7" name="テキスト ボックス 406"/>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8" name="楕円 407"/>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9" name="テキスト ボックス 408"/>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10" name="楕円 409"/>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11" name="テキスト ボックス 410"/>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本市の比率は、類似団体の平均を下回っているが、前年度に比べ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ポイント増加している。比率が増加した主な要因としては、本庁舎整備事業に係る市債の発行による地方債現在高の増加、充当可能基金額の減少などが挙げられる。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今後も、通常債の借入額を原則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億円以下に抑制するほか、基準財政需要額に算入のある地方債の活用を積極的に行い、充当可能財源等の確保を積極的に図っていく。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92625</xdr:rowOff>
    </xdr:from>
    <xdr:to>
      <xdr:col>81</xdr:col>
      <xdr:colOff>44450</xdr:colOff>
      <xdr:row>14</xdr:row>
      <xdr:rowOff>131233</xdr:rowOff>
    </xdr:to>
    <xdr:cxnSp macro="">
      <xdr:nvCxnSpPr>
        <xdr:cNvPr id="445" name="直線コネクタ 444"/>
        <xdr:cNvCxnSpPr/>
      </xdr:nvCxnSpPr>
      <xdr:spPr>
        <a:xfrm>
          <a:off x="16179800" y="249292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92625</xdr:rowOff>
    </xdr:from>
    <xdr:to>
      <xdr:col>77</xdr:col>
      <xdr:colOff>44450</xdr:colOff>
      <xdr:row>14</xdr:row>
      <xdr:rowOff>162602</xdr:rowOff>
    </xdr:to>
    <xdr:cxnSp macro="">
      <xdr:nvCxnSpPr>
        <xdr:cNvPr id="448" name="直線コネクタ 447"/>
        <xdr:cNvCxnSpPr/>
      </xdr:nvCxnSpPr>
      <xdr:spPr>
        <a:xfrm flipV="1">
          <a:off x="15290800" y="2492925"/>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162602</xdr:rowOff>
    </xdr:from>
    <xdr:to>
      <xdr:col>72</xdr:col>
      <xdr:colOff>203200</xdr:colOff>
      <xdr:row>15</xdr:row>
      <xdr:rowOff>101346</xdr:rowOff>
    </xdr:to>
    <xdr:cxnSp macro="">
      <xdr:nvCxnSpPr>
        <xdr:cNvPr id="451" name="直線コネクタ 450"/>
        <xdr:cNvCxnSpPr/>
      </xdr:nvCxnSpPr>
      <xdr:spPr>
        <a:xfrm flipV="1">
          <a:off x="14401800" y="256290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101346</xdr:rowOff>
    </xdr:from>
    <xdr:to>
      <xdr:col>68</xdr:col>
      <xdr:colOff>152400</xdr:colOff>
      <xdr:row>16</xdr:row>
      <xdr:rowOff>28829</xdr:rowOff>
    </xdr:to>
    <xdr:cxnSp macro="">
      <xdr:nvCxnSpPr>
        <xdr:cNvPr id="454" name="直線コネクタ 453"/>
        <xdr:cNvCxnSpPr/>
      </xdr:nvCxnSpPr>
      <xdr:spPr>
        <a:xfrm flipV="1">
          <a:off x="13512800" y="267309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64" name="楕円 463"/>
        <xdr:cNvSpPr/>
      </xdr:nvSpPr>
      <xdr:spPr>
        <a:xfrm>
          <a:off x="169672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96960</xdr:rowOff>
    </xdr:from>
    <xdr:ext cx="762000" cy="259045"/>
    <xdr:sp macro="" textlink="">
      <xdr:nvSpPr>
        <xdr:cNvPr id="465" name="将来負担の状況該当値テキスト"/>
        <xdr:cNvSpPr txBox="1"/>
      </xdr:nvSpPr>
      <xdr:spPr>
        <a:xfrm>
          <a:off x="17106900" y="232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41825</xdr:rowOff>
    </xdr:from>
    <xdr:to>
      <xdr:col>77</xdr:col>
      <xdr:colOff>95250</xdr:colOff>
      <xdr:row>14</xdr:row>
      <xdr:rowOff>143425</xdr:rowOff>
    </xdr:to>
    <xdr:sp macro="" textlink="">
      <xdr:nvSpPr>
        <xdr:cNvPr id="466" name="楕円 465"/>
        <xdr:cNvSpPr/>
      </xdr:nvSpPr>
      <xdr:spPr>
        <a:xfrm>
          <a:off x="16129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153602</xdr:rowOff>
    </xdr:from>
    <xdr:ext cx="736600" cy="259045"/>
    <xdr:sp macro="" textlink="">
      <xdr:nvSpPr>
        <xdr:cNvPr id="467" name="テキスト ボックス 466"/>
        <xdr:cNvSpPr txBox="1"/>
      </xdr:nvSpPr>
      <xdr:spPr>
        <a:xfrm>
          <a:off x="15798800" y="221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111802</xdr:rowOff>
    </xdr:from>
    <xdr:to>
      <xdr:col>73</xdr:col>
      <xdr:colOff>44450</xdr:colOff>
      <xdr:row>15</xdr:row>
      <xdr:rowOff>41952</xdr:rowOff>
    </xdr:to>
    <xdr:sp macro="" textlink="">
      <xdr:nvSpPr>
        <xdr:cNvPr id="468" name="楕円 467"/>
        <xdr:cNvSpPr/>
      </xdr:nvSpPr>
      <xdr:spPr>
        <a:xfrm>
          <a:off x="15240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52129</xdr:rowOff>
    </xdr:from>
    <xdr:ext cx="762000" cy="259045"/>
    <xdr:sp macro="" textlink="">
      <xdr:nvSpPr>
        <xdr:cNvPr id="469" name="テキスト ボックス 468"/>
        <xdr:cNvSpPr txBox="1"/>
      </xdr:nvSpPr>
      <xdr:spPr>
        <a:xfrm>
          <a:off x="14909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70" name="楕円 469"/>
        <xdr:cNvSpPr/>
      </xdr:nvSpPr>
      <xdr:spPr>
        <a:xfrm>
          <a:off x="14351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71" name="テキスト ボックス 470"/>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149479</xdr:rowOff>
    </xdr:from>
    <xdr:to>
      <xdr:col>64</xdr:col>
      <xdr:colOff>152400</xdr:colOff>
      <xdr:row>16</xdr:row>
      <xdr:rowOff>79629</xdr:rowOff>
    </xdr:to>
    <xdr:sp macro="" textlink="">
      <xdr:nvSpPr>
        <xdr:cNvPr id="472" name="楕円 471"/>
        <xdr:cNvSpPr/>
      </xdr:nvSpPr>
      <xdr:spPr>
        <a:xfrm>
          <a:off x="13462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64406</xdr:rowOff>
    </xdr:from>
    <xdr:ext cx="762000" cy="259045"/>
    <xdr:sp macro="" textlink="">
      <xdr:nvSpPr>
        <xdr:cNvPr id="473" name="テキスト ボックス 472"/>
        <xdr:cNvSpPr txBox="1"/>
      </xdr:nvSpPr>
      <xdr:spPr>
        <a:xfrm>
          <a:off x="13131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345,482
338,274
60.24
161,610,227
154,931,632
6,501,312
62,827,355
83,208,790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ポイント上回っている。なお、公営企業会計等の人件費に充てる繰出金等の人件費に準ずる費用等を合計した場合の人口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人当たりの歳出決算額は、類似団体平均を下回っており、今後もこれらを含めた人件費関係経費全体について抑制に努めていく。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107950</xdr:rowOff>
    </xdr:to>
    <xdr:cxnSp macro="">
      <xdr:nvCxnSpPr>
        <xdr:cNvPr id="66" name="直線コネクタ 65"/>
        <xdr:cNvCxnSpPr/>
      </xdr:nvCxnSpPr>
      <xdr:spPr>
        <a:xfrm flipV="1">
          <a:off x="3987800" y="644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138430</xdr:rowOff>
    </xdr:to>
    <xdr:cxnSp macro="">
      <xdr:nvCxnSpPr>
        <xdr:cNvPr id="69" name="直線コネクタ 68"/>
        <xdr:cNvCxnSpPr/>
      </xdr:nvCxnSpPr>
      <xdr:spPr>
        <a:xfrm flipV="1">
          <a:off x="3098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168910</xdr:rowOff>
    </xdr:to>
    <xdr:cxnSp macro="">
      <xdr:nvCxnSpPr>
        <xdr:cNvPr id="72" name="直線コネクタ 71"/>
        <xdr:cNvCxnSpPr/>
      </xdr:nvCxnSpPr>
      <xdr:spPr>
        <a:xfrm flipV="1">
          <a:off x="2209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35560</xdr:rowOff>
    </xdr:to>
    <xdr:cxnSp macro="">
      <xdr:nvCxnSpPr>
        <xdr:cNvPr id="75" name="直線コネクタ 74"/>
        <xdr:cNvCxnSpPr/>
      </xdr:nvCxnSpPr>
      <xdr:spPr>
        <a:xfrm flipV="1">
          <a:off x="1320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本市の比率は、類似団体平均と比較して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15.9</a:t>
          </a:r>
          <a:r>
            <a:rPr kumimoji="1" lang="ja-JP" altLang="en-US" sz="1200">
              <a:latin typeface="ＭＳ Ｐゴシック" panose="020B0600070205080204" pitchFamily="50" charset="-128"/>
              <a:ea typeface="ＭＳ Ｐゴシック" panose="020B0600070205080204" pitchFamily="50" charset="-128"/>
            </a:rPr>
            <a:t>％となっている。令和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年度は前年度より分子が減少となった一方で、分母である経常一般財源等が増加となり、物件費の比率は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ポイントのマイナスとなった。本市では、経常経費に対する配分予算や配分予算におけるマイナスシーリングの導入などにより節減に努めている。また、指定管理者制度や</a:t>
          </a:r>
          <a:r>
            <a:rPr kumimoji="1" lang="en-US" altLang="ja-JP" sz="1200">
              <a:latin typeface="ＭＳ Ｐゴシック" panose="020B0600070205080204" pitchFamily="50" charset="-128"/>
              <a:ea typeface="ＭＳ Ｐゴシック" panose="020B0600070205080204" pitchFamily="50" charset="-128"/>
            </a:rPr>
            <a:t>PPP/PFI</a:t>
          </a:r>
          <a:r>
            <a:rPr kumimoji="1" lang="ja-JP" altLang="en-US" sz="1200">
              <a:latin typeface="ＭＳ Ｐゴシック" panose="020B0600070205080204" pitchFamily="50" charset="-128"/>
              <a:ea typeface="ＭＳ Ｐゴシック" panose="020B0600070205080204" pitchFamily="50" charset="-128"/>
            </a:rPr>
            <a:t>手法の活用等によりコスト削減に努めているところである。今後も、さらなる経常経費の抑制や適正な執行に努めていく。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58964</xdr:rowOff>
    </xdr:to>
    <xdr:cxnSp macro="">
      <xdr:nvCxnSpPr>
        <xdr:cNvPr id="129" name="直線コネクタ 128"/>
        <xdr:cNvCxnSpPr/>
      </xdr:nvCxnSpPr>
      <xdr:spPr>
        <a:xfrm flipV="1">
          <a:off x="15671800" y="2919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69850</xdr:rowOff>
    </xdr:to>
    <xdr:cxnSp macro="">
      <xdr:nvCxnSpPr>
        <xdr:cNvPr id="132" name="直線コネクタ 131"/>
        <xdr:cNvCxnSpPr/>
      </xdr:nvCxnSpPr>
      <xdr:spPr>
        <a:xfrm flipV="1">
          <a:off x="14782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69850</xdr:rowOff>
    </xdr:to>
    <xdr:cxnSp macro="">
      <xdr:nvCxnSpPr>
        <xdr:cNvPr id="135" name="直線コネクタ 134"/>
        <xdr:cNvCxnSpPr/>
      </xdr:nvCxnSpPr>
      <xdr:spPr>
        <a:xfrm>
          <a:off x="13893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37193</xdr:rowOff>
    </xdr:to>
    <xdr:cxnSp macro="">
      <xdr:nvCxnSpPr>
        <xdr:cNvPr id="138" name="直線コネクタ 137"/>
        <xdr:cNvCxnSpPr/>
      </xdr:nvCxnSpPr>
      <xdr:spPr>
        <a:xfrm>
          <a:off x="13004800" y="295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0" name="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51" name="テキスト ボックス 150"/>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本市の比率は、類似団体平均を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その要因として、子ども・子育て新制度に係る保育関連給付費や障害福祉サービス給付費の急激な伸びなどが挙げられる。今後も福祉サービス水準を維持しながらも、各種サービスに係る受給資格審査の適正化や各種手当への特別加算等の見直しを進めるなど、適正な扶助費の負担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95250</xdr:rowOff>
    </xdr:to>
    <xdr:cxnSp macro="">
      <xdr:nvCxnSpPr>
        <xdr:cNvPr id="190" name="直線コネクタ 189"/>
        <xdr:cNvCxnSpPr/>
      </xdr:nvCxnSpPr>
      <xdr:spPr>
        <a:xfrm flipV="1">
          <a:off x="3987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95250</xdr:rowOff>
    </xdr:to>
    <xdr:cxnSp macro="">
      <xdr:nvCxnSpPr>
        <xdr:cNvPr id="193" name="直線コネクタ 192"/>
        <xdr:cNvCxnSpPr/>
      </xdr:nvCxnSpPr>
      <xdr:spPr>
        <a:xfrm>
          <a:off x="30988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57</xdr:row>
      <xdr:rowOff>19050</xdr:rowOff>
    </xdr:to>
    <xdr:cxnSp macro="">
      <xdr:nvCxnSpPr>
        <xdr:cNvPr id="196" name="直線コネクタ 195"/>
        <xdr:cNvCxnSpPr/>
      </xdr:nvCxnSpPr>
      <xdr:spPr>
        <a:xfrm>
          <a:off x="2209800" y="971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114300</xdr:rowOff>
    </xdr:to>
    <xdr:cxnSp macro="">
      <xdr:nvCxnSpPr>
        <xdr:cNvPr id="199" name="直線コネクタ 198"/>
        <xdr:cNvCxnSpPr/>
      </xdr:nvCxnSpPr>
      <xdr:spPr>
        <a:xfrm>
          <a:off x="1320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9" name="楕円 208"/>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0"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12" name="テキスト ボックス 211"/>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3" name="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4" name="テキスト ボックス 213"/>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6" name="テキスト ボックス 215"/>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7" name="楕円 216"/>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8" name="テキスト ボックス 217"/>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％となっている。分母となる経常一般財源等が増加した一方で、国民健康保険事業や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などへの繰出金が全体として減少したことなどから、比率は前年度から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ポイントの減少となった。今後も引き続き、独立採算の原則による使用料などの適正化を図り、普通会計の負担軽減に努めていく。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59</xdr:row>
      <xdr:rowOff>69850</xdr:rowOff>
    </xdr:to>
    <xdr:cxnSp macro="">
      <xdr:nvCxnSpPr>
        <xdr:cNvPr id="251" name="直線コネクタ 250"/>
        <xdr:cNvCxnSpPr/>
      </xdr:nvCxnSpPr>
      <xdr:spPr>
        <a:xfrm flipV="1">
          <a:off x="15671800" y="98044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69850</xdr:rowOff>
    </xdr:to>
    <xdr:cxnSp macro="">
      <xdr:nvCxnSpPr>
        <xdr:cNvPr id="254" name="直線コネクタ 253"/>
        <xdr:cNvCxnSpPr/>
      </xdr:nvCxnSpPr>
      <xdr:spPr>
        <a:xfrm>
          <a:off x="14782800" y="1012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6350</xdr:rowOff>
    </xdr:to>
    <xdr:cxnSp macro="">
      <xdr:nvCxnSpPr>
        <xdr:cNvPr id="257" name="直線コネクタ 256"/>
        <xdr:cNvCxnSpPr/>
      </xdr:nvCxnSpPr>
      <xdr:spPr>
        <a:xfrm>
          <a:off x="13893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139700</xdr:rowOff>
    </xdr:to>
    <xdr:cxnSp macro="">
      <xdr:nvCxnSpPr>
        <xdr:cNvPr id="260" name="直線コネクタ 259"/>
        <xdr:cNvCxnSpPr/>
      </xdr:nvCxnSpPr>
      <xdr:spPr>
        <a:xfrm>
          <a:off x="13004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1"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127000</xdr:rowOff>
    </xdr:from>
    <xdr:to>
      <xdr:col>74</xdr:col>
      <xdr:colOff>31750</xdr:colOff>
      <xdr:row>59</xdr:row>
      <xdr:rowOff>57150</xdr:rowOff>
    </xdr:to>
    <xdr:sp macro="" textlink="">
      <xdr:nvSpPr>
        <xdr:cNvPr id="274" name="楕円 273"/>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41927</xdr:rowOff>
    </xdr:from>
    <xdr:ext cx="762000" cy="259045"/>
    <xdr:sp macro="" textlink="">
      <xdr:nvSpPr>
        <xdr:cNvPr id="275" name="テキスト ボックス 274"/>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8" name="楕円 277"/>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99077</xdr:rowOff>
    </xdr:from>
    <xdr:ext cx="762000" cy="259045"/>
    <xdr:sp macro="" textlink="">
      <xdr:nvSpPr>
        <xdr:cNvPr id="279" name="テキスト ボックス 278"/>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本市の比率は、類似団体平均と比較して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っている。その要因としては、公共下水道特別会計が企業会計へ移行したことに伴い、性質が繰出金から補助費等になったことなどが挙げられる。今後も、評価の低い補助金には見直し計画等に基づく効果の拡大や減額、終期の設定等の改善を図るとともに、定期的な補助制度の見直しを継続し、補助目的の明確化と効果の拡大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34</xdr:row>
      <xdr:rowOff>111760</xdr:rowOff>
    </xdr:to>
    <xdr:cxnSp macro="">
      <xdr:nvCxnSpPr>
        <xdr:cNvPr id="312" name="直線コネクタ 311"/>
        <xdr:cNvCxnSpPr/>
      </xdr:nvCxnSpPr>
      <xdr:spPr>
        <a:xfrm>
          <a:off x="15671800" y="57277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77470</xdr:rowOff>
    </xdr:to>
    <xdr:cxnSp macro="">
      <xdr:nvCxnSpPr>
        <xdr:cNvPr id="315" name="直線コネクタ 314"/>
        <xdr:cNvCxnSpPr/>
      </xdr:nvCxnSpPr>
      <xdr:spPr>
        <a:xfrm flipV="1">
          <a:off x="14782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77470</xdr:rowOff>
    </xdr:to>
    <xdr:cxnSp macro="">
      <xdr:nvCxnSpPr>
        <xdr:cNvPr id="318" name="直線コネクタ 317"/>
        <xdr:cNvCxnSpPr/>
      </xdr:nvCxnSpPr>
      <xdr:spPr>
        <a:xfrm>
          <a:off x="13893800" y="573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100330</xdr:rowOff>
    </xdr:to>
    <xdr:cxnSp macro="">
      <xdr:nvCxnSpPr>
        <xdr:cNvPr id="321" name="直線コネクタ 320"/>
        <xdr:cNvCxnSpPr/>
      </xdr:nvCxnSpPr>
      <xdr:spPr>
        <a:xfrm flipV="1">
          <a:off x="13004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1" name="楕円 330"/>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33037</xdr:rowOff>
    </xdr:from>
    <xdr:ext cx="762000" cy="259045"/>
    <xdr:sp macro="" textlink="">
      <xdr:nvSpPr>
        <xdr:cNvPr id="332" name="補助費等該当値テキスト"/>
        <xdr:cNvSpPr txBox="1"/>
      </xdr:nvSpPr>
      <xdr:spPr>
        <a:xfrm>
          <a:off x="16598900" y="586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3" name="楕円 332"/>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4" name="テキスト ボックス 333"/>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26670</xdr:rowOff>
    </xdr:from>
    <xdr:to>
      <xdr:col>74</xdr:col>
      <xdr:colOff>31750</xdr:colOff>
      <xdr:row>33</xdr:row>
      <xdr:rowOff>128270</xdr:rowOff>
    </xdr:to>
    <xdr:sp macro="" textlink="">
      <xdr:nvSpPr>
        <xdr:cNvPr id="335" name="楕円 334"/>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138447</xdr:rowOff>
    </xdr:from>
    <xdr:ext cx="762000" cy="259045"/>
    <xdr:sp macro="" textlink="">
      <xdr:nvSpPr>
        <xdr:cNvPr id="336" name="テキスト ボックス 335"/>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37" name="楕円 336"/>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38" name="テキスト ボックス 337"/>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49530</xdr:rowOff>
    </xdr:from>
    <xdr:to>
      <xdr:col>65</xdr:col>
      <xdr:colOff>53975</xdr:colOff>
      <xdr:row>33</xdr:row>
      <xdr:rowOff>151130</xdr:rowOff>
    </xdr:to>
    <xdr:sp macro="" textlink="">
      <xdr:nvSpPr>
        <xdr:cNvPr id="339" name="楕円 338"/>
        <xdr:cNvSpPr/>
      </xdr:nvSpPr>
      <xdr:spPr>
        <a:xfrm>
          <a:off x="12954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161307</xdr:rowOff>
    </xdr:from>
    <xdr:ext cx="762000" cy="259045"/>
    <xdr:sp macro="" textlink="">
      <xdr:nvSpPr>
        <xdr:cNvPr id="340" name="テキスト ボックス 339"/>
        <xdr:cNvSpPr txBox="1"/>
      </xdr:nvSpPr>
      <xdr:spPr>
        <a:xfrm>
          <a:off x="12623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本市は、通常債に加え、臨時財政対策債など特例債の元利償還金が増加しているものの、通常債の発行を抑制し、後年度の財政負担の軽減に努めていることから、類似団体の平均を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ポイント下回っている。今後は市庁舎の建て替えに伴う公債費の増加が見込まれるが、引き続き、単年度の通常債の発行を原則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億円以下に抑制する方針を基本とする。また、大規模事業を実施する際は、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か年で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億円以内に抑制するなどの弾力的な運用も視野に入れつつ、将来の財政負担を見据えながら、市債の有効活用を図っていく。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104139</xdr:rowOff>
    </xdr:to>
    <xdr:cxnSp macro="">
      <xdr:nvCxnSpPr>
        <xdr:cNvPr id="373" name="直線コネクタ 372"/>
        <xdr:cNvCxnSpPr/>
      </xdr:nvCxnSpPr>
      <xdr:spPr>
        <a:xfrm flipV="1">
          <a:off x="3987800" y="13119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104139</xdr:rowOff>
    </xdr:to>
    <xdr:cxnSp macro="">
      <xdr:nvCxnSpPr>
        <xdr:cNvPr id="376" name="直線コネクタ 375"/>
        <xdr:cNvCxnSpPr/>
      </xdr:nvCxnSpPr>
      <xdr:spPr>
        <a:xfrm>
          <a:off x="3098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88900</xdr:rowOff>
    </xdr:to>
    <xdr:cxnSp macro="">
      <xdr:nvCxnSpPr>
        <xdr:cNvPr id="379" name="直線コネクタ 378"/>
        <xdr:cNvCxnSpPr/>
      </xdr:nvCxnSpPr>
      <xdr:spPr>
        <a:xfrm flipV="1">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88900</xdr:rowOff>
    </xdr:to>
    <xdr:cxnSp macro="">
      <xdr:nvCxnSpPr>
        <xdr:cNvPr id="382" name="直線コネクタ 381"/>
        <xdr:cNvCxnSpPr/>
      </xdr:nvCxnSpPr>
      <xdr:spPr>
        <a:xfrm>
          <a:off x="1320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2" name="楕円 391"/>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3"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4" name="楕円 39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5" name="テキスト ボックス 39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6" name="楕円 395"/>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7" name="テキスト ボックス 396"/>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8" name="楕円 397"/>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9" name="テキスト ボックス 398"/>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400" name="楕円 399"/>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1" name="テキスト ボックス 400"/>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今後も税収の大幅な増加が見込めない状況であり、引き続き経常経費の抑制に努めていく。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73661</xdr:rowOff>
    </xdr:to>
    <xdr:cxnSp macro="">
      <xdr:nvCxnSpPr>
        <xdr:cNvPr id="434" name="直線コネクタ 433"/>
        <xdr:cNvCxnSpPr/>
      </xdr:nvCxnSpPr>
      <xdr:spPr>
        <a:xfrm flipV="1">
          <a:off x="15671800" y="13035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73661</xdr:rowOff>
    </xdr:to>
    <xdr:cxnSp macro="">
      <xdr:nvCxnSpPr>
        <xdr:cNvPr id="437" name="直線コネクタ 436"/>
        <xdr:cNvCxnSpPr/>
      </xdr:nvCxnSpPr>
      <xdr:spPr>
        <a:xfrm>
          <a:off x="14782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35561</xdr:rowOff>
    </xdr:to>
    <xdr:cxnSp macro="">
      <xdr:nvCxnSpPr>
        <xdr:cNvPr id="440" name="直線コネクタ 439"/>
        <xdr:cNvCxnSpPr/>
      </xdr:nvCxnSpPr>
      <xdr:spPr>
        <a:xfrm>
          <a:off x="13893800" y="13004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75</xdr:row>
      <xdr:rowOff>146050</xdr:rowOff>
    </xdr:to>
    <xdr:cxnSp macro="">
      <xdr:nvCxnSpPr>
        <xdr:cNvPr id="443" name="直線コネクタ 442"/>
        <xdr:cNvCxnSpPr/>
      </xdr:nvCxnSpPr>
      <xdr:spPr>
        <a:xfrm>
          <a:off x="13004800" y="1298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53" name="楕円 452"/>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54"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5" name="楕円 454"/>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56" name="テキスト ボックス 455"/>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7" name="楕円 456"/>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58" name="テキスト ボックス 457"/>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59" name="楕円 458"/>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60" name="テキスト ボックス 459"/>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1" name="楕円 460"/>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62" name="テキスト ボックス 461"/>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103348</xdr:rowOff>
    </xdr:from>
    <xdr:to>
      <xdr:col>29</xdr:col>
      <xdr:colOff>127000</xdr:colOff>
      <xdr:row>18</xdr:row>
      <xdr:rowOff>152679</xdr:rowOff>
    </xdr:to>
    <xdr:cxnSp macro="">
      <xdr:nvCxnSpPr>
        <xdr:cNvPr id="48" name="直線コネクタ 47"/>
        <xdr:cNvCxnSpPr/>
      </xdr:nvCxnSpPr>
      <xdr:spPr bwMode="auto">
        <a:xfrm flipV="1">
          <a:off x="5003800" y="3237073"/>
          <a:ext cx="647700" cy="49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152679</xdr:rowOff>
    </xdr:from>
    <xdr:to>
      <xdr:col>26</xdr:col>
      <xdr:colOff>50800</xdr:colOff>
      <xdr:row>19</xdr:row>
      <xdr:rowOff>14651</xdr:rowOff>
    </xdr:to>
    <xdr:cxnSp macro="">
      <xdr:nvCxnSpPr>
        <xdr:cNvPr id="51" name="直線コネクタ 50"/>
        <xdr:cNvCxnSpPr/>
      </xdr:nvCxnSpPr>
      <xdr:spPr bwMode="auto">
        <a:xfrm flipV="1">
          <a:off x="4305300" y="3286404"/>
          <a:ext cx="698500" cy="3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167721</xdr:rowOff>
    </xdr:from>
    <xdr:to>
      <xdr:col>22</xdr:col>
      <xdr:colOff>114300</xdr:colOff>
      <xdr:row>19</xdr:row>
      <xdr:rowOff>14651</xdr:rowOff>
    </xdr:to>
    <xdr:cxnSp macro="">
      <xdr:nvCxnSpPr>
        <xdr:cNvPr id="54" name="直線コネクタ 53"/>
        <xdr:cNvCxnSpPr/>
      </xdr:nvCxnSpPr>
      <xdr:spPr bwMode="auto">
        <a:xfrm>
          <a:off x="3606800" y="3301446"/>
          <a:ext cx="698500" cy="1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167721</xdr:rowOff>
    </xdr:from>
    <xdr:to>
      <xdr:col>18</xdr:col>
      <xdr:colOff>177800</xdr:colOff>
      <xdr:row>19</xdr:row>
      <xdr:rowOff>19223</xdr:rowOff>
    </xdr:to>
    <xdr:cxnSp macro="">
      <xdr:nvCxnSpPr>
        <xdr:cNvPr id="57" name="直線コネクタ 56"/>
        <xdr:cNvCxnSpPr/>
      </xdr:nvCxnSpPr>
      <xdr:spPr bwMode="auto">
        <a:xfrm flipV="1">
          <a:off x="2908300" y="3301446"/>
          <a:ext cx="6985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52548</xdr:rowOff>
    </xdr:from>
    <xdr:to>
      <xdr:col>29</xdr:col>
      <xdr:colOff>177800</xdr:colOff>
      <xdr:row>18</xdr:row>
      <xdr:rowOff>154148</xdr:rowOff>
    </xdr:to>
    <xdr:sp macro="" textlink="">
      <xdr:nvSpPr>
        <xdr:cNvPr id="67" name="楕円 66"/>
        <xdr:cNvSpPr/>
      </xdr:nvSpPr>
      <xdr:spPr bwMode="auto">
        <a:xfrm>
          <a:off x="5600700" y="3186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24625</xdr:rowOff>
    </xdr:from>
    <xdr:ext cx="762000" cy="259045"/>
    <xdr:sp macro="" textlink="">
      <xdr:nvSpPr>
        <xdr:cNvPr id="68" name="人口1人当たり決算額の推移該当値テキスト130"/>
        <xdr:cNvSpPr txBox="1"/>
      </xdr:nvSpPr>
      <xdr:spPr>
        <a:xfrm>
          <a:off x="5740400" y="315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101879</xdr:rowOff>
    </xdr:from>
    <xdr:to>
      <xdr:col>26</xdr:col>
      <xdr:colOff>101600</xdr:colOff>
      <xdr:row>19</xdr:row>
      <xdr:rowOff>32029</xdr:rowOff>
    </xdr:to>
    <xdr:sp macro="" textlink="">
      <xdr:nvSpPr>
        <xdr:cNvPr id="69" name="楕円 68"/>
        <xdr:cNvSpPr/>
      </xdr:nvSpPr>
      <xdr:spPr bwMode="auto">
        <a:xfrm>
          <a:off x="4953000" y="323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16806</xdr:rowOff>
    </xdr:from>
    <xdr:ext cx="736600" cy="259045"/>
    <xdr:sp macro="" textlink="">
      <xdr:nvSpPr>
        <xdr:cNvPr id="70" name="テキスト ボックス 69"/>
        <xdr:cNvSpPr txBox="1"/>
      </xdr:nvSpPr>
      <xdr:spPr>
        <a:xfrm>
          <a:off x="4622800" y="332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135301</xdr:rowOff>
    </xdr:from>
    <xdr:to>
      <xdr:col>22</xdr:col>
      <xdr:colOff>165100</xdr:colOff>
      <xdr:row>19</xdr:row>
      <xdr:rowOff>65451</xdr:rowOff>
    </xdr:to>
    <xdr:sp macro="" textlink="">
      <xdr:nvSpPr>
        <xdr:cNvPr id="71" name="楕円 70"/>
        <xdr:cNvSpPr/>
      </xdr:nvSpPr>
      <xdr:spPr bwMode="auto">
        <a:xfrm>
          <a:off x="4254500" y="326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50228</xdr:rowOff>
    </xdr:from>
    <xdr:ext cx="762000" cy="259045"/>
    <xdr:sp macro="" textlink="">
      <xdr:nvSpPr>
        <xdr:cNvPr id="72" name="テキスト ボックス 71"/>
        <xdr:cNvSpPr txBox="1"/>
      </xdr:nvSpPr>
      <xdr:spPr>
        <a:xfrm>
          <a:off x="3924300" y="335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116921</xdr:rowOff>
    </xdr:from>
    <xdr:to>
      <xdr:col>19</xdr:col>
      <xdr:colOff>38100</xdr:colOff>
      <xdr:row>19</xdr:row>
      <xdr:rowOff>47072</xdr:rowOff>
    </xdr:to>
    <xdr:sp macro="" textlink="">
      <xdr:nvSpPr>
        <xdr:cNvPr id="73" name="楕円 72"/>
        <xdr:cNvSpPr/>
      </xdr:nvSpPr>
      <xdr:spPr bwMode="auto">
        <a:xfrm>
          <a:off x="3556000" y="325064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31848</xdr:rowOff>
    </xdr:from>
    <xdr:ext cx="762000" cy="259045"/>
    <xdr:sp macro="" textlink="">
      <xdr:nvSpPr>
        <xdr:cNvPr id="74" name="テキスト ボックス 73"/>
        <xdr:cNvSpPr txBox="1"/>
      </xdr:nvSpPr>
      <xdr:spPr>
        <a:xfrm>
          <a:off x="3225800" y="333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139873</xdr:rowOff>
    </xdr:from>
    <xdr:to>
      <xdr:col>15</xdr:col>
      <xdr:colOff>101600</xdr:colOff>
      <xdr:row>19</xdr:row>
      <xdr:rowOff>70023</xdr:rowOff>
    </xdr:to>
    <xdr:sp macro="" textlink="">
      <xdr:nvSpPr>
        <xdr:cNvPr id="75" name="楕円 74"/>
        <xdr:cNvSpPr/>
      </xdr:nvSpPr>
      <xdr:spPr bwMode="auto">
        <a:xfrm>
          <a:off x="2857500" y="327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54800</xdr:rowOff>
    </xdr:from>
    <xdr:ext cx="762000" cy="259045"/>
    <xdr:sp macro="" textlink="">
      <xdr:nvSpPr>
        <xdr:cNvPr id="76" name="テキスト ボックス 75"/>
        <xdr:cNvSpPr txBox="1"/>
      </xdr:nvSpPr>
      <xdr:spPr>
        <a:xfrm>
          <a:off x="2527300" y="335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90539</xdr:rowOff>
    </xdr:from>
    <xdr:to>
      <xdr:col>29</xdr:col>
      <xdr:colOff>127000</xdr:colOff>
      <xdr:row>35</xdr:row>
      <xdr:rowOff>115646</xdr:rowOff>
    </xdr:to>
    <xdr:cxnSp macro="">
      <xdr:nvCxnSpPr>
        <xdr:cNvPr id="109" name="直線コネクタ 108"/>
        <xdr:cNvCxnSpPr/>
      </xdr:nvCxnSpPr>
      <xdr:spPr bwMode="auto">
        <a:xfrm flipV="1">
          <a:off x="5003800" y="6700889"/>
          <a:ext cx="647700" cy="2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100787</xdr:rowOff>
    </xdr:from>
    <xdr:to>
      <xdr:col>26</xdr:col>
      <xdr:colOff>50800</xdr:colOff>
      <xdr:row>35</xdr:row>
      <xdr:rowOff>115646</xdr:rowOff>
    </xdr:to>
    <xdr:cxnSp macro="">
      <xdr:nvCxnSpPr>
        <xdr:cNvPr id="112" name="直線コネクタ 111"/>
        <xdr:cNvCxnSpPr/>
      </xdr:nvCxnSpPr>
      <xdr:spPr bwMode="auto">
        <a:xfrm>
          <a:off x="4305300" y="6711137"/>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100787</xdr:rowOff>
    </xdr:from>
    <xdr:to>
      <xdr:col>22</xdr:col>
      <xdr:colOff>114300</xdr:colOff>
      <xdr:row>35</xdr:row>
      <xdr:rowOff>185636</xdr:rowOff>
    </xdr:to>
    <xdr:cxnSp macro="">
      <xdr:nvCxnSpPr>
        <xdr:cNvPr id="115" name="直線コネクタ 114"/>
        <xdr:cNvCxnSpPr/>
      </xdr:nvCxnSpPr>
      <xdr:spPr bwMode="auto">
        <a:xfrm flipV="1">
          <a:off x="3606800" y="6711137"/>
          <a:ext cx="698500" cy="8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119418</xdr:rowOff>
    </xdr:from>
    <xdr:to>
      <xdr:col>18</xdr:col>
      <xdr:colOff>177800</xdr:colOff>
      <xdr:row>35</xdr:row>
      <xdr:rowOff>185636</xdr:rowOff>
    </xdr:to>
    <xdr:cxnSp macro="">
      <xdr:nvCxnSpPr>
        <xdr:cNvPr id="118" name="直線コネクタ 117"/>
        <xdr:cNvCxnSpPr/>
      </xdr:nvCxnSpPr>
      <xdr:spPr bwMode="auto">
        <a:xfrm>
          <a:off x="2908300" y="6729768"/>
          <a:ext cx="698500" cy="6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39739</xdr:rowOff>
    </xdr:from>
    <xdr:to>
      <xdr:col>29</xdr:col>
      <xdr:colOff>177800</xdr:colOff>
      <xdr:row>35</xdr:row>
      <xdr:rowOff>141339</xdr:rowOff>
    </xdr:to>
    <xdr:sp macro="" textlink="">
      <xdr:nvSpPr>
        <xdr:cNvPr id="128" name="楕円 127"/>
        <xdr:cNvSpPr/>
      </xdr:nvSpPr>
      <xdr:spPr bwMode="auto">
        <a:xfrm>
          <a:off x="5600700" y="665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227716</xdr:rowOff>
    </xdr:from>
    <xdr:ext cx="762000" cy="259045"/>
    <xdr:sp macro="" textlink="">
      <xdr:nvSpPr>
        <xdr:cNvPr id="129" name="人口1人当たり決算額の推移該当値テキスト445"/>
        <xdr:cNvSpPr txBox="1"/>
      </xdr:nvSpPr>
      <xdr:spPr>
        <a:xfrm>
          <a:off x="5740400" y="649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64846</xdr:rowOff>
    </xdr:from>
    <xdr:to>
      <xdr:col>26</xdr:col>
      <xdr:colOff>101600</xdr:colOff>
      <xdr:row>35</xdr:row>
      <xdr:rowOff>166446</xdr:rowOff>
    </xdr:to>
    <xdr:sp macro="" textlink="">
      <xdr:nvSpPr>
        <xdr:cNvPr id="130" name="楕円 129"/>
        <xdr:cNvSpPr/>
      </xdr:nvSpPr>
      <xdr:spPr bwMode="auto">
        <a:xfrm>
          <a:off x="4953000" y="667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176623</xdr:rowOff>
    </xdr:from>
    <xdr:ext cx="736600" cy="259045"/>
    <xdr:sp macro="" textlink="">
      <xdr:nvSpPr>
        <xdr:cNvPr id="131" name="テキスト ボックス 130"/>
        <xdr:cNvSpPr txBox="1"/>
      </xdr:nvSpPr>
      <xdr:spPr>
        <a:xfrm>
          <a:off x="4622800" y="644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49987</xdr:rowOff>
    </xdr:from>
    <xdr:to>
      <xdr:col>22</xdr:col>
      <xdr:colOff>165100</xdr:colOff>
      <xdr:row>35</xdr:row>
      <xdr:rowOff>151587</xdr:rowOff>
    </xdr:to>
    <xdr:sp macro="" textlink="">
      <xdr:nvSpPr>
        <xdr:cNvPr id="132" name="楕円 131"/>
        <xdr:cNvSpPr/>
      </xdr:nvSpPr>
      <xdr:spPr bwMode="auto">
        <a:xfrm>
          <a:off x="4254500" y="666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161764</xdr:rowOff>
    </xdr:from>
    <xdr:ext cx="762000" cy="259045"/>
    <xdr:sp macro="" textlink="">
      <xdr:nvSpPr>
        <xdr:cNvPr id="133" name="テキスト ボックス 132"/>
        <xdr:cNvSpPr txBox="1"/>
      </xdr:nvSpPr>
      <xdr:spPr>
        <a:xfrm>
          <a:off x="3924300" y="642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134836</xdr:rowOff>
    </xdr:from>
    <xdr:to>
      <xdr:col>19</xdr:col>
      <xdr:colOff>38100</xdr:colOff>
      <xdr:row>35</xdr:row>
      <xdr:rowOff>236436</xdr:rowOff>
    </xdr:to>
    <xdr:sp macro="" textlink="">
      <xdr:nvSpPr>
        <xdr:cNvPr id="134" name="楕円 133"/>
        <xdr:cNvSpPr/>
      </xdr:nvSpPr>
      <xdr:spPr bwMode="auto">
        <a:xfrm>
          <a:off x="3556000" y="674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221213</xdr:rowOff>
    </xdr:from>
    <xdr:ext cx="762000" cy="259045"/>
    <xdr:sp macro="" textlink="">
      <xdr:nvSpPr>
        <xdr:cNvPr id="135" name="テキスト ボックス 134"/>
        <xdr:cNvSpPr txBox="1"/>
      </xdr:nvSpPr>
      <xdr:spPr>
        <a:xfrm>
          <a:off x="3225800" y="683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68618</xdr:rowOff>
    </xdr:from>
    <xdr:to>
      <xdr:col>15</xdr:col>
      <xdr:colOff>101600</xdr:colOff>
      <xdr:row>35</xdr:row>
      <xdr:rowOff>170218</xdr:rowOff>
    </xdr:to>
    <xdr:sp macro="" textlink="">
      <xdr:nvSpPr>
        <xdr:cNvPr id="136" name="楕円 135"/>
        <xdr:cNvSpPr/>
      </xdr:nvSpPr>
      <xdr:spPr bwMode="auto">
        <a:xfrm>
          <a:off x="2857500" y="667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180395</xdr:rowOff>
    </xdr:from>
    <xdr:ext cx="762000" cy="259045"/>
    <xdr:sp macro="" textlink="">
      <xdr:nvSpPr>
        <xdr:cNvPr id="137" name="テキスト ボックス 136"/>
        <xdr:cNvSpPr txBox="1"/>
      </xdr:nvSpPr>
      <xdr:spPr>
        <a:xfrm>
          <a:off x="2527300" y="64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345,482
338,274
60.24
161,610,227
154,931,632
6,501,312
62,827,355
83,208,790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113248</xdr:rowOff>
    </xdr:from>
    <xdr:to>
      <xdr:col>24</xdr:col>
      <xdr:colOff>63500</xdr:colOff>
      <xdr:row>37</xdr:row>
      <xdr:rowOff>69650</xdr:rowOff>
    </xdr:to>
    <xdr:cxnSp macro="">
      <xdr:nvCxnSpPr>
        <xdr:cNvPr id="63" name="直線コネクタ 62"/>
        <xdr:cNvCxnSpPr/>
      </xdr:nvCxnSpPr>
      <xdr:spPr>
        <a:xfrm flipV="1">
          <a:off x="3797300" y="6285448"/>
          <a:ext cx="8382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69650</xdr:rowOff>
    </xdr:from>
    <xdr:to>
      <xdr:col>19</xdr:col>
      <xdr:colOff>177800</xdr:colOff>
      <xdr:row>37</xdr:row>
      <xdr:rowOff>73177</xdr:rowOff>
    </xdr:to>
    <xdr:cxnSp macro="">
      <xdr:nvCxnSpPr>
        <xdr:cNvPr id="66" name="直線コネクタ 65"/>
        <xdr:cNvCxnSpPr/>
      </xdr:nvCxnSpPr>
      <xdr:spPr>
        <a:xfrm flipV="1">
          <a:off x="2908300" y="6413300"/>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68606</xdr:rowOff>
    </xdr:from>
    <xdr:to>
      <xdr:col>15</xdr:col>
      <xdr:colOff>50800</xdr:colOff>
      <xdr:row>37</xdr:row>
      <xdr:rowOff>73177</xdr:rowOff>
    </xdr:to>
    <xdr:cxnSp macro="">
      <xdr:nvCxnSpPr>
        <xdr:cNvPr id="69" name="直線コネクタ 68"/>
        <xdr:cNvCxnSpPr/>
      </xdr:nvCxnSpPr>
      <xdr:spPr>
        <a:xfrm>
          <a:off x="2019300" y="641225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59494</xdr:rowOff>
    </xdr:from>
    <xdr:to>
      <xdr:col>10</xdr:col>
      <xdr:colOff>114300</xdr:colOff>
      <xdr:row>37</xdr:row>
      <xdr:rowOff>68606</xdr:rowOff>
    </xdr:to>
    <xdr:cxnSp macro="">
      <xdr:nvCxnSpPr>
        <xdr:cNvPr id="72" name="直線コネクタ 71"/>
        <xdr:cNvCxnSpPr/>
      </xdr:nvCxnSpPr>
      <xdr:spPr>
        <a:xfrm>
          <a:off x="1130300" y="6403144"/>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62448</xdr:rowOff>
    </xdr:from>
    <xdr:to>
      <xdr:col>24</xdr:col>
      <xdr:colOff>114300</xdr:colOff>
      <xdr:row>36</xdr:row>
      <xdr:rowOff>164048</xdr:rowOff>
    </xdr:to>
    <xdr:sp macro="" textlink="">
      <xdr:nvSpPr>
        <xdr:cNvPr id="82" name="楕円 81"/>
        <xdr:cNvSpPr/>
      </xdr:nvSpPr>
      <xdr:spPr>
        <a:xfrm>
          <a:off x="4584700" y="62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40875</xdr:rowOff>
    </xdr:from>
    <xdr:ext cx="534377" cy="259045"/>
    <xdr:sp macro="" textlink="">
      <xdr:nvSpPr>
        <xdr:cNvPr id="83" name="人件費該当値テキスト"/>
        <xdr:cNvSpPr txBox="1"/>
      </xdr:nvSpPr>
      <xdr:spPr>
        <a:xfrm>
          <a:off x="4686300" y="62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18850</xdr:rowOff>
    </xdr:from>
    <xdr:to>
      <xdr:col>20</xdr:col>
      <xdr:colOff>38100</xdr:colOff>
      <xdr:row>37</xdr:row>
      <xdr:rowOff>120450</xdr:rowOff>
    </xdr:to>
    <xdr:sp macro="" textlink="">
      <xdr:nvSpPr>
        <xdr:cNvPr id="84" name="楕円 83"/>
        <xdr:cNvSpPr/>
      </xdr:nvSpPr>
      <xdr:spPr>
        <a:xfrm>
          <a:off x="3746500" y="63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111577</xdr:rowOff>
    </xdr:from>
    <xdr:ext cx="534377" cy="259045"/>
    <xdr:sp macro="" textlink="">
      <xdr:nvSpPr>
        <xdr:cNvPr id="85" name="テキスト ボックス 84"/>
        <xdr:cNvSpPr txBox="1"/>
      </xdr:nvSpPr>
      <xdr:spPr>
        <a:xfrm>
          <a:off x="3530111" y="64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22377</xdr:rowOff>
    </xdr:from>
    <xdr:to>
      <xdr:col>15</xdr:col>
      <xdr:colOff>101600</xdr:colOff>
      <xdr:row>37</xdr:row>
      <xdr:rowOff>123977</xdr:rowOff>
    </xdr:to>
    <xdr:sp macro="" textlink="">
      <xdr:nvSpPr>
        <xdr:cNvPr id="86" name="楕円 85"/>
        <xdr:cNvSpPr/>
      </xdr:nvSpPr>
      <xdr:spPr>
        <a:xfrm>
          <a:off x="28575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115104</xdr:rowOff>
    </xdr:from>
    <xdr:ext cx="534377" cy="259045"/>
    <xdr:sp macro="" textlink="">
      <xdr:nvSpPr>
        <xdr:cNvPr id="87" name="テキスト ボックス 86"/>
        <xdr:cNvSpPr txBox="1"/>
      </xdr:nvSpPr>
      <xdr:spPr>
        <a:xfrm>
          <a:off x="2641111" y="64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17806</xdr:rowOff>
    </xdr:from>
    <xdr:to>
      <xdr:col>10</xdr:col>
      <xdr:colOff>165100</xdr:colOff>
      <xdr:row>37</xdr:row>
      <xdr:rowOff>119406</xdr:rowOff>
    </xdr:to>
    <xdr:sp macro="" textlink="">
      <xdr:nvSpPr>
        <xdr:cNvPr id="88" name="楕円 87"/>
        <xdr:cNvSpPr/>
      </xdr:nvSpPr>
      <xdr:spPr>
        <a:xfrm>
          <a:off x="1968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110533</xdr:rowOff>
    </xdr:from>
    <xdr:ext cx="534377" cy="259045"/>
    <xdr:sp macro="" textlink="">
      <xdr:nvSpPr>
        <xdr:cNvPr id="89" name="テキスト ボックス 88"/>
        <xdr:cNvSpPr txBox="1"/>
      </xdr:nvSpPr>
      <xdr:spPr>
        <a:xfrm>
          <a:off x="1752111" y="64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8694</xdr:rowOff>
    </xdr:from>
    <xdr:to>
      <xdr:col>6</xdr:col>
      <xdr:colOff>38100</xdr:colOff>
      <xdr:row>37</xdr:row>
      <xdr:rowOff>110294</xdr:rowOff>
    </xdr:to>
    <xdr:sp macro="" textlink="">
      <xdr:nvSpPr>
        <xdr:cNvPr id="90" name="楕円 89"/>
        <xdr:cNvSpPr/>
      </xdr:nvSpPr>
      <xdr:spPr>
        <a:xfrm>
          <a:off x="1079500" y="63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101421</xdr:rowOff>
    </xdr:from>
    <xdr:ext cx="534377" cy="259045"/>
    <xdr:sp macro="" textlink="">
      <xdr:nvSpPr>
        <xdr:cNvPr id="91" name="テキスト ボックス 90"/>
        <xdr:cNvSpPr txBox="1"/>
      </xdr:nvSpPr>
      <xdr:spPr>
        <a:xfrm>
          <a:off x="863111" y="64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79007</xdr:rowOff>
    </xdr:from>
    <xdr:to>
      <xdr:col>24</xdr:col>
      <xdr:colOff>63500</xdr:colOff>
      <xdr:row>58</xdr:row>
      <xdr:rowOff>322</xdr:rowOff>
    </xdr:to>
    <xdr:cxnSp macro="">
      <xdr:nvCxnSpPr>
        <xdr:cNvPr id="119" name="直線コネクタ 118"/>
        <xdr:cNvCxnSpPr/>
      </xdr:nvCxnSpPr>
      <xdr:spPr>
        <a:xfrm flipV="1">
          <a:off x="3797300" y="9851657"/>
          <a:ext cx="838200" cy="9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322</xdr:rowOff>
    </xdr:from>
    <xdr:to>
      <xdr:col>19</xdr:col>
      <xdr:colOff>177800</xdr:colOff>
      <xdr:row>58</xdr:row>
      <xdr:rowOff>38293</xdr:rowOff>
    </xdr:to>
    <xdr:cxnSp macro="">
      <xdr:nvCxnSpPr>
        <xdr:cNvPr id="122" name="直線コネクタ 121"/>
        <xdr:cNvCxnSpPr/>
      </xdr:nvCxnSpPr>
      <xdr:spPr>
        <a:xfrm flipV="1">
          <a:off x="2908300" y="9944422"/>
          <a:ext cx="8890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38293</xdr:rowOff>
    </xdr:from>
    <xdr:to>
      <xdr:col>15</xdr:col>
      <xdr:colOff>50800</xdr:colOff>
      <xdr:row>58</xdr:row>
      <xdr:rowOff>55529</xdr:rowOff>
    </xdr:to>
    <xdr:cxnSp macro="">
      <xdr:nvCxnSpPr>
        <xdr:cNvPr id="125" name="直線コネクタ 124"/>
        <xdr:cNvCxnSpPr/>
      </xdr:nvCxnSpPr>
      <xdr:spPr>
        <a:xfrm flipV="1">
          <a:off x="2019300" y="99823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55529</xdr:rowOff>
    </xdr:from>
    <xdr:to>
      <xdr:col>10</xdr:col>
      <xdr:colOff>114300</xdr:colOff>
      <xdr:row>58</xdr:row>
      <xdr:rowOff>82664</xdr:rowOff>
    </xdr:to>
    <xdr:cxnSp macro="">
      <xdr:nvCxnSpPr>
        <xdr:cNvPr id="128" name="直線コネクタ 127"/>
        <xdr:cNvCxnSpPr/>
      </xdr:nvCxnSpPr>
      <xdr:spPr>
        <a:xfrm flipV="1">
          <a:off x="1130300" y="9999629"/>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28207</xdr:rowOff>
    </xdr:from>
    <xdr:to>
      <xdr:col>24</xdr:col>
      <xdr:colOff>114300</xdr:colOff>
      <xdr:row>57</xdr:row>
      <xdr:rowOff>129807</xdr:rowOff>
    </xdr:to>
    <xdr:sp macro="" textlink="">
      <xdr:nvSpPr>
        <xdr:cNvPr id="138" name="楕円 137"/>
        <xdr:cNvSpPr/>
      </xdr:nvSpPr>
      <xdr:spPr>
        <a:xfrm>
          <a:off x="45847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6634</xdr:rowOff>
    </xdr:from>
    <xdr:ext cx="534377" cy="259045"/>
    <xdr:sp macro="" textlink="">
      <xdr:nvSpPr>
        <xdr:cNvPr id="139" name="物件費該当値テキスト"/>
        <xdr:cNvSpPr txBox="1"/>
      </xdr:nvSpPr>
      <xdr:spPr>
        <a:xfrm>
          <a:off x="4686300" y="97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120972</xdr:rowOff>
    </xdr:from>
    <xdr:to>
      <xdr:col>20</xdr:col>
      <xdr:colOff>38100</xdr:colOff>
      <xdr:row>58</xdr:row>
      <xdr:rowOff>51122</xdr:rowOff>
    </xdr:to>
    <xdr:sp macro="" textlink="">
      <xdr:nvSpPr>
        <xdr:cNvPr id="140" name="楕円 139"/>
        <xdr:cNvSpPr/>
      </xdr:nvSpPr>
      <xdr:spPr>
        <a:xfrm>
          <a:off x="3746500" y="98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42249</xdr:rowOff>
    </xdr:from>
    <xdr:ext cx="534377" cy="259045"/>
    <xdr:sp macro="" textlink="">
      <xdr:nvSpPr>
        <xdr:cNvPr id="141" name="テキスト ボックス 140"/>
        <xdr:cNvSpPr txBox="1"/>
      </xdr:nvSpPr>
      <xdr:spPr>
        <a:xfrm>
          <a:off x="3530111" y="998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158943</xdr:rowOff>
    </xdr:from>
    <xdr:to>
      <xdr:col>15</xdr:col>
      <xdr:colOff>101600</xdr:colOff>
      <xdr:row>58</xdr:row>
      <xdr:rowOff>89093</xdr:rowOff>
    </xdr:to>
    <xdr:sp macro="" textlink="">
      <xdr:nvSpPr>
        <xdr:cNvPr id="142" name="楕円 141"/>
        <xdr:cNvSpPr/>
      </xdr:nvSpPr>
      <xdr:spPr>
        <a:xfrm>
          <a:off x="2857500" y="99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80220</xdr:rowOff>
    </xdr:from>
    <xdr:ext cx="534377" cy="259045"/>
    <xdr:sp macro="" textlink="">
      <xdr:nvSpPr>
        <xdr:cNvPr id="143" name="テキスト ボックス 142"/>
        <xdr:cNvSpPr txBox="1"/>
      </xdr:nvSpPr>
      <xdr:spPr>
        <a:xfrm>
          <a:off x="2641111" y="1002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4729</xdr:rowOff>
    </xdr:from>
    <xdr:to>
      <xdr:col>10</xdr:col>
      <xdr:colOff>165100</xdr:colOff>
      <xdr:row>58</xdr:row>
      <xdr:rowOff>106329</xdr:rowOff>
    </xdr:to>
    <xdr:sp macro="" textlink="">
      <xdr:nvSpPr>
        <xdr:cNvPr id="144" name="楕円 143"/>
        <xdr:cNvSpPr/>
      </xdr:nvSpPr>
      <xdr:spPr>
        <a:xfrm>
          <a:off x="1968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97456</xdr:rowOff>
    </xdr:from>
    <xdr:ext cx="534377" cy="259045"/>
    <xdr:sp macro="" textlink="">
      <xdr:nvSpPr>
        <xdr:cNvPr id="145" name="テキスト ボックス 144"/>
        <xdr:cNvSpPr txBox="1"/>
      </xdr:nvSpPr>
      <xdr:spPr>
        <a:xfrm>
          <a:off x="1752111" y="1004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31864</xdr:rowOff>
    </xdr:from>
    <xdr:to>
      <xdr:col>6</xdr:col>
      <xdr:colOff>38100</xdr:colOff>
      <xdr:row>58</xdr:row>
      <xdr:rowOff>133464</xdr:rowOff>
    </xdr:to>
    <xdr:sp macro="" textlink="">
      <xdr:nvSpPr>
        <xdr:cNvPr id="146" name="楕円 145"/>
        <xdr:cNvSpPr/>
      </xdr:nvSpPr>
      <xdr:spPr>
        <a:xfrm>
          <a:off x="1079500" y="99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124591</xdr:rowOff>
    </xdr:from>
    <xdr:ext cx="534377" cy="259045"/>
    <xdr:sp macro="" textlink="">
      <xdr:nvSpPr>
        <xdr:cNvPr id="147" name="テキスト ボックス 146"/>
        <xdr:cNvSpPr txBox="1"/>
      </xdr:nvSpPr>
      <xdr:spPr>
        <a:xfrm>
          <a:off x="863111" y="1006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118363</xdr:rowOff>
    </xdr:from>
    <xdr:to>
      <xdr:col>24</xdr:col>
      <xdr:colOff>63500</xdr:colOff>
      <xdr:row>78</xdr:row>
      <xdr:rowOff>119431</xdr:rowOff>
    </xdr:to>
    <xdr:cxnSp macro="">
      <xdr:nvCxnSpPr>
        <xdr:cNvPr id="176" name="直線コネクタ 175"/>
        <xdr:cNvCxnSpPr/>
      </xdr:nvCxnSpPr>
      <xdr:spPr>
        <a:xfrm>
          <a:off x="3797300" y="13491463"/>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104342</xdr:rowOff>
    </xdr:from>
    <xdr:to>
      <xdr:col>19</xdr:col>
      <xdr:colOff>177800</xdr:colOff>
      <xdr:row>78</xdr:row>
      <xdr:rowOff>118363</xdr:rowOff>
    </xdr:to>
    <xdr:cxnSp macro="">
      <xdr:nvCxnSpPr>
        <xdr:cNvPr id="179" name="直線コネクタ 178"/>
        <xdr:cNvCxnSpPr/>
      </xdr:nvCxnSpPr>
      <xdr:spPr>
        <a:xfrm>
          <a:off x="2908300" y="1347744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104342</xdr:rowOff>
    </xdr:from>
    <xdr:to>
      <xdr:col>15</xdr:col>
      <xdr:colOff>50800</xdr:colOff>
      <xdr:row>78</xdr:row>
      <xdr:rowOff>114478</xdr:rowOff>
    </xdr:to>
    <xdr:cxnSp macro="">
      <xdr:nvCxnSpPr>
        <xdr:cNvPr id="182" name="直線コネクタ 181"/>
        <xdr:cNvCxnSpPr/>
      </xdr:nvCxnSpPr>
      <xdr:spPr>
        <a:xfrm flipV="1">
          <a:off x="2019300" y="13477442"/>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109601</xdr:rowOff>
    </xdr:from>
    <xdr:to>
      <xdr:col>10</xdr:col>
      <xdr:colOff>114300</xdr:colOff>
      <xdr:row>78</xdr:row>
      <xdr:rowOff>114478</xdr:rowOff>
    </xdr:to>
    <xdr:cxnSp macro="">
      <xdr:nvCxnSpPr>
        <xdr:cNvPr id="185" name="直線コネクタ 184"/>
        <xdr:cNvCxnSpPr/>
      </xdr:nvCxnSpPr>
      <xdr:spPr>
        <a:xfrm>
          <a:off x="1130300" y="13482701"/>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68631</xdr:rowOff>
    </xdr:from>
    <xdr:to>
      <xdr:col>24</xdr:col>
      <xdr:colOff>114300</xdr:colOff>
      <xdr:row>78</xdr:row>
      <xdr:rowOff>170231</xdr:rowOff>
    </xdr:to>
    <xdr:sp macro="" textlink="">
      <xdr:nvSpPr>
        <xdr:cNvPr id="195" name="楕円 194"/>
        <xdr:cNvSpPr/>
      </xdr:nvSpPr>
      <xdr:spPr>
        <a:xfrm>
          <a:off x="4584700" y="134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155008</xdr:rowOff>
    </xdr:from>
    <xdr:ext cx="469744" cy="259045"/>
    <xdr:sp macro="" textlink="">
      <xdr:nvSpPr>
        <xdr:cNvPr id="196" name="維持補修費該当値テキスト"/>
        <xdr:cNvSpPr txBox="1"/>
      </xdr:nvSpPr>
      <xdr:spPr>
        <a:xfrm>
          <a:off x="4686300" y="1335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67563</xdr:rowOff>
    </xdr:from>
    <xdr:to>
      <xdr:col>20</xdr:col>
      <xdr:colOff>38100</xdr:colOff>
      <xdr:row>78</xdr:row>
      <xdr:rowOff>169163</xdr:rowOff>
    </xdr:to>
    <xdr:sp macro="" textlink="">
      <xdr:nvSpPr>
        <xdr:cNvPr id="197" name="楕円 196"/>
        <xdr:cNvSpPr/>
      </xdr:nvSpPr>
      <xdr:spPr>
        <a:xfrm>
          <a:off x="3746500" y="134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160290</xdr:rowOff>
    </xdr:from>
    <xdr:ext cx="469744" cy="259045"/>
    <xdr:sp macro="" textlink="">
      <xdr:nvSpPr>
        <xdr:cNvPr id="198" name="テキスト ボックス 197"/>
        <xdr:cNvSpPr txBox="1"/>
      </xdr:nvSpPr>
      <xdr:spPr>
        <a:xfrm>
          <a:off x="3562428" y="135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53542</xdr:rowOff>
    </xdr:from>
    <xdr:to>
      <xdr:col>15</xdr:col>
      <xdr:colOff>101600</xdr:colOff>
      <xdr:row>78</xdr:row>
      <xdr:rowOff>155142</xdr:rowOff>
    </xdr:to>
    <xdr:sp macro="" textlink="">
      <xdr:nvSpPr>
        <xdr:cNvPr id="199" name="楕円 198"/>
        <xdr:cNvSpPr/>
      </xdr:nvSpPr>
      <xdr:spPr>
        <a:xfrm>
          <a:off x="2857500" y="134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146269</xdr:rowOff>
    </xdr:from>
    <xdr:ext cx="469744" cy="259045"/>
    <xdr:sp macro="" textlink="">
      <xdr:nvSpPr>
        <xdr:cNvPr id="200" name="テキスト ボックス 199"/>
        <xdr:cNvSpPr txBox="1"/>
      </xdr:nvSpPr>
      <xdr:spPr>
        <a:xfrm>
          <a:off x="2673428" y="135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63678</xdr:rowOff>
    </xdr:from>
    <xdr:to>
      <xdr:col>10</xdr:col>
      <xdr:colOff>165100</xdr:colOff>
      <xdr:row>78</xdr:row>
      <xdr:rowOff>165278</xdr:rowOff>
    </xdr:to>
    <xdr:sp macro="" textlink="">
      <xdr:nvSpPr>
        <xdr:cNvPr id="201" name="楕円 200"/>
        <xdr:cNvSpPr/>
      </xdr:nvSpPr>
      <xdr:spPr>
        <a:xfrm>
          <a:off x="1968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156405</xdr:rowOff>
    </xdr:from>
    <xdr:ext cx="469744" cy="259045"/>
    <xdr:sp macro="" textlink="">
      <xdr:nvSpPr>
        <xdr:cNvPr id="202" name="テキスト ボックス 201"/>
        <xdr:cNvSpPr txBox="1"/>
      </xdr:nvSpPr>
      <xdr:spPr>
        <a:xfrm>
          <a:off x="1784428"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58801</xdr:rowOff>
    </xdr:from>
    <xdr:to>
      <xdr:col>6</xdr:col>
      <xdr:colOff>38100</xdr:colOff>
      <xdr:row>78</xdr:row>
      <xdr:rowOff>160401</xdr:rowOff>
    </xdr:to>
    <xdr:sp macro="" textlink="">
      <xdr:nvSpPr>
        <xdr:cNvPr id="203" name="楕円 202"/>
        <xdr:cNvSpPr/>
      </xdr:nvSpPr>
      <xdr:spPr>
        <a:xfrm>
          <a:off x="1079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151528</xdr:rowOff>
    </xdr:from>
    <xdr:ext cx="469744" cy="259045"/>
    <xdr:sp macro="" textlink="">
      <xdr:nvSpPr>
        <xdr:cNvPr id="204" name="テキスト ボックス 203"/>
        <xdr:cNvSpPr txBox="1"/>
      </xdr:nvSpPr>
      <xdr:spPr>
        <a:xfrm>
          <a:off x="895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135889</xdr:rowOff>
    </xdr:from>
    <xdr:to>
      <xdr:col>24</xdr:col>
      <xdr:colOff>63500</xdr:colOff>
      <xdr:row>97</xdr:row>
      <xdr:rowOff>53670</xdr:rowOff>
    </xdr:to>
    <xdr:cxnSp macro="">
      <xdr:nvCxnSpPr>
        <xdr:cNvPr id="234" name="直線コネクタ 233"/>
        <xdr:cNvCxnSpPr/>
      </xdr:nvCxnSpPr>
      <xdr:spPr>
        <a:xfrm flipV="1">
          <a:off x="3797300" y="16595089"/>
          <a:ext cx="838200" cy="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53670</xdr:rowOff>
    </xdr:from>
    <xdr:to>
      <xdr:col>19</xdr:col>
      <xdr:colOff>177800</xdr:colOff>
      <xdr:row>97</xdr:row>
      <xdr:rowOff>131877</xdr:rowOff>
    </xdr:to>
    <xdr:cxnSp macro="">
      <xdr:nvCxnSpPr>
        <xdr:cNvPr id="237" name="直線コネクタ 236"/>
        <xdr:cNvCxnSpPr/>
      </xdr:nvCxnSpPr>
      <xdr:spPr>
        <a:xfrm flipV="1">
          <a:off x="2908300" y="16684320"/>
          <a:ext cx="889000" cy="7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131877</xdr:rowOff>
    </xdr:from>
    <xdr:to>
      <xdr:col>15</xdr:col>
      <xdr:colOff>50800</xdr:colOff>
      <xdr:row>97</xdr:row>
      <xdr:rowOff>152591</xdr:rowOff>
    </xdr:to>
    <xdr:cxnSp macro="">
      <xdr:nvCxnSpPr>
        <xdr:cNvPr id="240" name="直線コネクタ 239"/>
        <xdr:cNvCxnSpPr/>
      </xdr:nvCxnSpPr>
      <xdr:spPr>
        <a:xfrm flipV="1">
          <a:off x="2019300" y="16762527"/>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152591</xdr:rowOff>
    </xdr:from>
    <xdr:to>
      <xdr:col>10</xdr:col>
      <xdr:colOff>114300</xdr:colOff>
      <xdr:row>98</xdr:row>
      <xdr:rowOff>15875</xdr:rowOff>
    </xdr:to>
    <xdr:cxnSp macro="">
      <xdr:nvCxnSpPr>
        <xdr:cNvPr id="243" name="直線コネクタ 242"/>
        <xdr:cNvCxnSpPr/>
      </xdr:nvCxnSpPr>
      <xdr:spPr>
        <a:xfrm flipV="1">
          <a:off x="1130300" y="16783241"/>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85089</xdr:rowOff>
    </xdr:from>
    <xdr:to>
      <xdr:col>24</xdr:col>
      <xdr:colOff>114300</xdr:colOff>
      <xdr:row>97</xdr:row>
      <xdr:rowOff>15239</xdr:rowOff>
    </xdr:to>
    <xdr:sp macro="" textlink="">
      <xdr:nvSpPr>
        <xdr:cNvPr id="253" name="楕円 252"/>
        <xdr:cNvSpPr/>
      </xdr:nvSpPr>
      <xdr:spPr>
        <a:xfrm>
          <a:off x="4584700" y="1654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63516</xdr:rowOff>
    </xdr:from>
    <xdr:ext cx="534377" cy="259045"/>
    <xdr:sp macro="" textlink="">
      <xdr:nvSpPr>
        <xdr:cNvPr id="254" name="扶助費該当値テキスト"/>
        <xdr:cNvSpPr txBox="1"/>
      </xdr:nvSpPr>
      <xdr:spPr>
        <a:xfrm>
          <a:off x="4686300" y="1652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2870</xdr:rowOff>
    </xdr:from>
    <xdr:to>
      <xdr:col>20</xdr:col>
      <xdr:colOff>38100</xdr:colOff>
      <xdr:row>97</xdr:row>
      <xdr:rowOff>104470</xdr:rowOff>
    </xdr:to>
    <xdr:sp macro="" textlink="">
      <xdr:nvSpPr>
        <xdr:cNvPr id="255" name="楕円 254"/>
        <xdr:cNvSpPr/>
      </xdr:nvSpPr>
      <xdr:spPr>
        <a:xfrm>
          <a:off x="3746500" y="166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95597</xdr:rowOff>
    </xdr:from>
    <xdr:ext cx="534377" cy="259045"/>
    <xdr:sp macro="" textlink="">
      <xdr:nvSpPr>
        <xdr:cNvPr id="256" name="テキスト ボックス 255"/>
        <xdr:cNvSpPr txBox="1"/>
      </xdr:nvSpPr>
      <xdr:spPr>
        <a:xfrm>
          <a:off x="3530111" y="1672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81077</xdr:rowOff>
    </xdr:from>
    <xdr:to>
      <xdr:col>15</xdr:col>
      <xdr:colOff>101600</xdr:colOff>
      <xdr:row>98</xdr:row>
      <xdr:rowOff>11227</xdr:rowOff>
    </xdr:to>
    <xdr:sp macro="" textlink="">
      <xdr:nvSpPr>
        <xdr:cNvPr id="257" name="楕円 256"/>
        <xdr:cNvSpPr/>
      </xdr:nvSpPr>
      <xdr:spPr>
        <a:xfrm>
          <a:off x="2857500" y="167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2354</xdr:rowOff>
    </xdr:from>
    <xdr:ext cx="534377" cy="259045"/>
    <xdr:sp macro="" textlink="">
      <xdr:nvSpPr>
        <xdr:cNvPr id="258" name="テキスト ボックス 257"/>
        <xdr:cNvSpPr txBox="1"/>
      </xdr:nvSpPr>
      <xdr:spPr>
        <a:xfrm>
          <a:off x="2641111" y="168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101791</xdr:rowOff>
    </xdr:from>
    <xdr:to>
      <xdr:col>10</xdr:col>
      <xdr:colOff>165100</xdr:colOff>
      <xdr:row>98</xdr:row>
      <xdr:rowOff>31941</xdr:rowOff>
    </xdr:to>
    <xdr:sp macro="" textlink="">
      <xdr:nvSpPr>
        <xdr:cNvPr id="259" name="楕円 258"/>
        <xdr:cNvSpPr/>
      </xdr:nvSpPr>
      <xdr:spPr>
        <a:xfrm>
          <a:off x="1968500" y="167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23068</xdr:rowOff>
    </xdr:from>
    <xdr:ext cx="534377" cy="259045"/>
    <xdr:sp macro="" textlink="">
      <xdr:nvSpPr>
        <xdr:cNvPr id="260" name="テキスト ボックス 259"/>
        <xdr:cNvSpPr txBox="1"/>
      </xdr:nvSpPr>
      <xdr:spPr>
        <a:xfrm>
          <a:off x="1752111" y="168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136525</xdr:rowOff>
    </xdr:from>
    <xdr:to>
      <xdr:col>6</xdr:col>
      <xdr:colOff>38100</xdr:colOff>
      <xdr:row>98</xdr:row>
      <xdr:rowOff>66675</xdr:rowOff>
    </xdr:to>
    <xdr:sp macro="" textlink="">
      <xdr:nvSpPr>
        <xdr:cNvPr id="261" name="楕円 260"/>
        <xdr:cNvSpPr/>
      </xdr:nvSpPr>
      <xdr:spPr>
        <a:xfrm>
          <a:off x="1079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57802</xdr:rowOff>
    </xdr:from>
    <xdr:ext cx="534377" cy="259045"/>
    <xdr:sp macro="" textlink="">
      <xdr:nvSpPr>
        <xdr:cNvPr id="262" name="テキスト ボックス 261"/>
        <xdr:cNvSpPr txBox="1"/>
      </xdr:nvSpPr>
      <xdr:spPr>
        <a:xfrm>
          <a:off x="863111" y="168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112466</xdr:rowOff>
    </xdr:from>
    <xdr:to>
      <xdr:col>55</xdr:col>
      <xdr:colOff>0</xdr:colOff>
      <xdr:row>38</xdr:row>
      <xdr:rowOff>91725</xdr:rowOff>
    </xdr:to>
    <xdr:cxnSp macro="">
      <xdr:nvCxnSpPr>
        <xdr:cNvPr id="291" name="直線コネクタ 290"/>
        <xdr:cNvCxnSpPr/>
      </xdr:nvCxnSpPr>
      <xdr:spPr>
        <a:xfrm flipV="1">
          <a:off x="9639300" y="5770316"/>
          <a:ext cx="838200" cy="83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91725</xdr:rowOff>
    </xdr:from>
    <xdr:to>
      <xdr:col>50</xdr:col>
      <xdr:colOff>114300</xdr:colOff>
      <xdr:row>38</xdr:row>
      <xdr:rowOff>98027</xdr:rowOff>
    </xdr:to>
    <xdr:cxnSp macro="">
      <xdr:nvCxnSpPr>
        <xdr:cNvPr id="294" name="直線コネクタ 293"/>
        <xdr:cNvCxnSpPr/>
      </xdr:nvCxnSpPr>
      <xdr:spPr>
        <a:xfrm flipV="1">
          <a:off x="8750300" y="6606825"/>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96479</xdr:rowOff>
    </xdr:from>
    <xdr:to>
      <xdr:col>45</xdr:col>
      <xdr:colOff>177800</xdr:colOff>
      <xdr:row>38</xdr:row>
      <xdr:rowOff>98027</xdr:rowOff>
    </xdr:to>
    <xdr:cxnSp macro="">
      <xdr:nvCxnSpPr>
        <xdr:cNvPr id="297" name="直線コネクタ 296"/>
        <xdr:cNvCxnSpPr/>
      </xdr:nvCxnSpPr>
      <xdr:spPr>
        <a:xfrm>
          <a:off x="7861300" y="6611579"/>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96479</xdr:rowOff>
    </xdr:from>
    <xdr:to>
      <xdr:col>41</xdr:col>
      <xdr:colOff>50800</xdr:colOff>
      <xdr:row>38</xdr:row>
      <xdr:rowOff>96997</xdr:rowOff>
    </xdr:to>
    <xdr:cxnSp macro="">
      <xdr:nvCxnSpPr>
        <xdr:cNvPr id="300" name="直線コネクタ 299"/>
        <xdr:cNvCxnSpPr/>
      </xdr:nvCxnSpPr>
      <xdr:spPr>
        <a:xfrm flipV="1">
          <a:off x="6972300" y="6611579"/>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61666</xdr:rowOff>
    </xdr:from>
    <xdr:to>
      <xdr:col>55</xdr:col>
      <xdr:colOff>50800</xdr:colOff>
      <xdr:row>33</xdr:row>
      <xdr:rowOff>163266</xdr:rowOff>
    </xdr:to>
    <xdr:sp macro="" textlink="">
      <xdr:nvSpPr>
        <xdr:cNvPr id="310" name="楕円 309"/>
        <xdr:cNvSpPr/>
      </xdr:nvSpPr>
      <xdr:spPr>
        <a:xfrm>
          <a:off x="10426700" y="57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148043</xdr:rowOff>
    </xdr:from>
    <xdr:ext cx="599010" cy="259045"/>
    <xdr:sp macro="" textlink="">
      <xdr:nvSpPr>
        <xdr:cNvPr id="311" name="補助費等該当値テキスト"/>
        <xdr:cNvSpPr txBox="1"/>
      </xdr:nvSpPr>
      <xdr:spPr>
        <a:xfrm>
          <a:off x="10528300" y="563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40925</xdr:rowOff>
    </xdr:from>
    <xdr:to>
      <xdr:col>50</xdr:col>
      <xdr:colOff>165100</xdr:colOff>
      <xdr:row>38</xdr:row>
      <xdr:rowOff>142525</xdr:rowOff>
    </xdr:to>
    <xdr:sp macro="" textlink="">
      <xdr:nvSpPr>
        <xdr:cNvPr id="312" name="楕円 311"/>
        <xdr:cNvSpPr/>
      </xdr:nvSpPr>
      <xdr:spPr>
        <a:xfrm>
          <a:off x="9588500" y="65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133652</xdr:rowOff>
    </xdr:from>
    <xdr:ext cx="534377" cy="259045"/>
    <xdr:sp macro="" textlink="">
      <xdr:nvSpPr>
        <xdr:cNvPr id="313" name="テキスト ボックス 312"/>
        <xdr:cNvSpPr txBox="1"/>
      </xdr:nvSpPr>
      <xdr:spPr>
        <a:xfrm>
          <a:off x="9372111" y="66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47227</xdr:rowOff>
    </xdr:from>
    <xdr:to>
      <xdr:col>46</xdr:col>
      <xdr:colOff>38100</xdr:colOff>
      <xdr:row>38</xdr:row>
      <xdr:rowOff>148827</xdr:rowOff>
    </xdr:to>
    <xdr:sp macro="" textlink="">
      <xdr:nvSpPr>
        <xdr:cNvPr id="314" name="楕円 313"/>
        <xdr:cNvSpPr/>
      </xdr:nvSpPr>
      <xdr:spPr>
        <a:xfrm>
          <a:off x="8699500" y="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139954</xdr:rowOff>
    </xdr:from>
    <xdr:ext cx="534377" cy="259045"/>
    <xdr:sp macro="" textlink="">
      <xdr:nvSpPr>
        <xdr:cNvPr id="315" name="テキスト ボックス 314"/>
        <xdr:cNvSpPr txBox="1"/>
      </xdr:nvSpPr>
      <xdr:spPr>
        <a:xfrm>
          <a:off x="8483111" y="66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45679</xdr:rowOff>
    </xdr:from>
    <xdr:to>
      <xdr:col>41</xdr:col>
      <xdr:colOff>101600</xdr:colOff>
      <xdr:row>38</xdr:row>
      <xdr:rowOff>147279</xdr:rowOff>
    </xdr:to>
    <xdr:sp macro="" textlink="">
      <xdr:nvSpPr>
        <xdr:cNvPr id="316" name="楕円 315"/>
        <xdr:cNvSpPr/>
      </xdr:nvSpPr>
      <xdr:spPr>
        <a:xfrm>
          <a:off x="7810500" y="65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138406</xdr:rowOff>
    </xdr:from>
    <xdr:ext cx="534377" cy="259045"/>
    <xdr:sp macro="" textlink="">
      <xdr:nvSpPr>
        <xdr:cNvPr id="317" name="テキスト ボックス 316"/>
        <xdr:cNvSpPr txBox="1"/>
      </xdr:nvSpPr>
      <xdr:spPr>
        <a:xfrm>
          <a:off x="7594111" y="665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46197</xdr:rowOff>
    </xdr:from>
    <xdr:to>
      <xdr:col>36</xdr:col>
      <xdr:colOff>165100</xdr:colOff>
      <xdr:row>38</xdr:row>
      <xdr:rowOff>147797</xdr:rowOff>
    </xdr:to>
    <xdr:sp macro="" textlink="">
      <xdr:nvSpPr>
        <xdr:cNvPr id="318" name="楕円 317"/>
        <xdr:cNvSpPr/>
      </xdr:nvSpPr>
      <xdr:spPr>
        <a:xfrm>
          <a:off x="69215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138924</xdr:rowOff>
    </xdr:from>
    <xdr:ext cx="534377" cy="259045"/>
    <xdr:sp macro="" textlink="">
      <xdr:nvSpPr>
        <xdr:cNvPr id="319" name="テキスト ボックス 318"/>
        <xdr:cNvSpPr txBox="1"/>
      </xdr:nvSpPr>
      <xdr:spPr>
        <a:xfrm>
          <a:off x="6705111" y="66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45288</xdr:rowOff>
    </xdr:from>
    <xdr:to>
      <xdr:col>55</xdr:col>
      <xdr:colOff>0</xdr:colOff>
      <xdr:row>58</xdr:row>
      <xdr:rowOff>156812</xdr:rowOff>
    </xdr:to>
    <xdr:cxnSp macro="">
      <xdr:nvCxnSpPr>
        <xdr:cNvPr id="351" name="直線コネクタ 350"/>
        <xdr:cNvCxnSpPr/>
      </xdr:nvCxnSpPr>
      <xdr:spPr>
        <a:xfrm flipV="1">
          <a:off x="9639300" y="9646488"/>
          <a:ext cx="838200" cy="45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156812</xdr:rowOff>
    </xdr:from>
    <xdr:to>
      <xdr:col>50</xdr:col>
      <xdr:colOff>114300</xdr:colOff>
      <xdr:row>59</xdr:row>
      <xdr:rowOff>61927</xdr:rowOff>
    </xdr:to>
    <xdr:cxnSp macro="">
      <xdr:nvCxnSpPr>
        <xdr:cNvPr id="354" name="直線コネクタ 353"/>
        <xdr:cNvCxnSpPr/>
      </xdr:nvCxnSpPr>
      <xdr:spPr>
        <a:xfrm flipV="1">
          <a:off x="8750300" y="10100912"/>
          <a:ext cx="8890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31213</xdr:rowOff>
    </xdr:from>
    <xdr:to>
      <xdr:col>45</xdr:col>
      <xdr:colOff>177800</xdr:colOff>
      <xdr:row>59</xdr:row>
      <xdr:rowOff>61927</xdr:rowOff>
    </xdr:to>
    <xdr:cxnSp macro="">
      <xdr:nvCxnSpPr>
        <xdr:cNvPr id="357" name="直線コネクタ 356"/>
        <xdr:cNvCxnSpPr/>
      </xdr:nvCxnSpPr>
      <xdr:spPr>
        <a:xfrm>
          <a:off x="7861300" y="9975313"/>
          <a:ext cx="889000" cy="20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31213</xdr:rowOff>
    </xdr:from>
    <xdr:to>
      <xdr:col>41</xdr:col>
      <xdr:colOff>50800</xdr:colOff>
      <xdr:row>58</xdr:row>
      <xdr:rowOff>164030</xdr:rowOff>
    </xdr:to>
    <xdr:cxnSp macro="">
      <xdr:nvCxnSpPr>
        <xdr:cNvPr id="360" name="直線コネクタ 359"/>
        <xdr:cNvCxnSpPr/>
      </xdr:nvCxnSpPr>
      <xdr:spPr>
        <a:xfrm flipV="1">
          <a:off x="6972300" y="9975313"/>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165938</xdr:rowOff>
    </xdr:from>
    <xdr:to>
      <xdr:col>55</xdr:col>
      <xdr:colOff>50800</xdr:colOff>
      <xdr:row>56</xdr:row>
      <xdr:rowOff>96088</xdr:rowOff>
    </xdr:to>
    <xdr:sp macro="" textlink="">
      <xdr:nvSpPr>
        <xdr:cNvPr id="370" name="楕円 369"/>
        <xdr:cNvSpPr/>
      </xdr:nvSpPr>
      <xdr:spPr>
        <a:xfrm>
          <a:off x="10426700" y="95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17365</xdr:rowOff>
    </xdr:from>
    <xdr:ext cx="534377" cy="259045"/>
    <xdr:sp macro="" textlink="">
      <xdr:nvSpPr>
        <xdr:cNvPr id="371" name="普通建設事業費該当値テキスト"/>
        <xdr:cNvSpPr txBox="1"/>
      </xdr:nvSpPr>
      <xdr:spPr>
        <a:xfrm>
          <a:off x="10528300" y="9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106012</xdr:rowOff>
    </xdr:from>
    <xdr:to>
      <xdr:col>50</xdr:col>
      <xdr:colOff>165100</xdr:colOff>
      <xdr:row>59</xdr:row>
      <xdr:rowOff>36162</xdr:rowOff>
    </xdr:to>
    <xdr:sp macro="" textlink="">
      <xdr:nvSpPr>
        <xdr:cNvPr id="372" name="楕円 371"/>
        <xdr:cNvSpPr/>
      </xdr:nvSpPr>
      <xdr:spPr>
        <a:xfrm>
          <a:off x="9588500" y="100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27289</xdr:rowOff>
    </xdr:from>
    <xdr:ext cx="534377" cy="259045"/>
    <xdr:sp macro="" textlink="">
      <xdr:nvSpPr>
        <xdr:cNvPr id="373" name="テキスト ボックス 372"/>
        <xdr:cNvSpPr txBox="1"/>
      </xdr:nvSpPr>
      <xdr:spPr>
        <a:xfrm>
          <a:off x="9372111" y="101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11127</xdr:rowOff>
    </xdr:from>
    <xdr:to>
      <xdr:col>46</xdr:col>
      <xdr:colOff>38100</xdr:colOff>
      <xdr:row>59</xdr:row>
      <xdr:rowOff>112727</xdr:rowOff>
    </xdr:to>
    <xdr:sp macro="" textlink="">
      <xdr:nvSpPr>
        <xdr:cNvPr id="374" name="楕円 373"/>
        <xdr:cNvSpPr/>
      </xdr:nvSpPr>
      <xdr:spPr>
        <a:xfrm>
          <a:off x="8699500" y="1012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103854</xdr:rowOff>
    </xdr:from>
    <xdr:ext cx="534377" cy="259045"/>
    <xdr:sp macro="" textlink="">
      <xdr:nvSpPr>
        <xdr:cNvPr id="375" name="テキスト ボックス 374"/>
        <xdr:cNvSpPr txBox="1"/>
      </xdr:nvSpPr>
      <xdr:spPr>
        <a:xfrm>
          <a:off x="8483111" y="10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151863</xdr:rowOff>
    </xdr:from>
    <xdr:to>
      <xdr:col>41</xdr:col>
      <xdr:colOff>101600</xdr:colOff>
      <xdr:row>58</xdr:row>
      <xdr:rowOff>82013</xdr:rowOff>
    </xdr:to>
    <xdr:sp macro="" textlink="">
      <xdr:nvSpPr>
        <xdr:cNvPr id="376" name="楕円 375"/>
        <xdr:cNvSpPr/>
      </xdr:nvSpPr>
      <xdr:spPr>
        <a:xfrm>
          <a:off x="7810500" y="99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73140</xdr:rowOff>
    </xdr:from>
    <xdr:ext cx="534377" cy="259045"/>
    <xdr:sp macro="" textlink="">
      <xdr:nvSpPr>
        <xdr:cNvPr id="377" name="テキスト ボックス 376"/>
        <xdr:cNvSpPr txBox="1"/>
      </xdr:nvSpPr>
      <xdr:spPr>
        <a:xfrm>
          <a:off x="7594111" y="1001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113230</xdr:rowOff>
    </xdr:from>
    <xdr:to>
      <xdr:col>36</xdr:col>
      <xdr:colOff>165100</xdr:colOff>
      <xdr:row>59</xdr:row>
      <xdr:rowOff>43380</xdr:rowOff>
    </xdr:to>
    <xdr:sp macro="" textlink="">
      <xdr:nvSpPr>
        <xdr:cNvPr id="378" name="楕円 377"/>
        <xdr:cNvSpPr/>
      </xdr:nvSpPr>
      <xdr:spPr>
        <a:xfrm>
          <a:off x="6921500" y="100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34507</xdr:rowOff>
    </xdr:from>
    <xdr:ext cx="534377" cy="259045"/>
    <xdr:sp macro="" textlink="">
      <xdr:nvSpPr>
        <xdr:cNvPr id="379" name="テキスト ボックス 378"/>
        <xdr:cNvSpPr txBox="1"/>
      </xdr:nvSpPr>
      <xdr:spPr>
        <a:xfrm>
          <a:off x="6705111" y="1015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126715</xdr:rowOff>
    </xdr:from>
    <xdr:to>
      <xdr:col>55</xdr:col>
      <xdr:colOff>0</xdr:colOff>
      <xdr:row>78</xdr:row>
      <xdr:rowOff>74251</xdr:rowOff>
    </xdr:to>
    <xdr:cxnSp macro="">
      <xdr:nvCxnSpPr>
        <xdr:cNvPr id="406" name="直線コネクタ 405"/>
        <xdr:cNvCxnSpPr/>
      </xdr:nvCxnSpPr>
      <xdr:spPr>
        <a:xfrm flipV="1">
          <a:off x="9639300" y="13328365"/>
          <a:ext cx="8382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74251</xdr:rowOff>
    </xdr:from>
    <xdr:to>
      <xdr:col>50</xdr:col>
      <xdr:colOff>114300</xdr:colOff>
      <xdr:row>78</xdr:row>
      <xdr:rowOff>81338</xdr:rowOff>
    </xdr:to>
    <xdr:cxnSp macro="">
      <xdr:nvCxnSpPr>
        <xdr:cNvPr id="409" name="直線コネクタ 408"/>
        <xdr:cNvCxnSpPr/>
      </xdr:nvCxnSpPr>
      <xdr:spPr>
        <a:xfrm flipV="1">
          <a:off x="8750300" y="1344735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12438</xdr:rowOff>
    </xdr:from>
    <xdr:to>
      <xdr:col>45</xdr:col>
      <xdr:colOff>177800</xdr:colOff>
      <xdr:row>78</xdr:row>
      <xdr:rowOff>81338</xdr:rowOff>
    </xdr:to>
    <xdr:cxnSp macro="">
      <xdr:nvCxnSpPr>
        <xdr:cNvPr id="412" name="直線コネクタ 411"/>
        <xdr:cNvCxnSpPr/>
      </xdr:nvCxnSpPr>
      <xdr:spPr>
        <a:xfrm>
          <a:off x="7861300" y="13214088"/>
          <a:ext cx="889000" cy="2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12438</xdr:rowOff>
    </xdr:from>
    <xdr:to>
      <xdr:col>41</xdr:col>
      <xdr:colOff>50800</xdr:colOff>
      <xdr:row>78</xdr:row>
      <xdr:rowOff>34452</xdr:rowOff>
    </xdr:to>
    <xdr:cxnSp macro="">
      <xdr:nvCxnSpPr>
        <xdr:cNvPr id="415" name="直線コネクタ 414"/>
        <xdr:cNvCxnSpPr/>
      </xdr:nvCxnSpPr>
      <xdr:spPr>
        <a:xfrm flipV="1">
          <a:off x="6972300" y="13214088"/>
          <a:ext cx="889000" cy="1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75915</xdr:rowOff>
    </xdr:from>
    <xdr:to>
      <xdr:col>55</xdr:col>
      <xdr:colOff>50800</xdr:colOff>
      <xdr:row>78</xdr:row>
      <xdr:rowOff>6065</xdr:rowOff>
    </xdr:to>
    <xdr:sp macro="" textlink="">
      <xdr:nvSpPr>
        <xdr:cNvPr id="425" name="楕円 424"/>
        <xdr:cNvSpPr/>
      </xdr:nvSpPr>
      <xdr:spPr>
        <a:xfrm>
          <a:off x="10426700" y="132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54342</xdr:rowOff>
    </xdr:from>
    <xdr:ext cx="469744" cy="259045"/>
    <xdr:sp macro="" textlink="">
      <xdr:nvSpPr>
        <xdr:cNvPr id="426" name="普通建設事業費 （ うち新規整備　）該当値テキスト"/>
        <xdr:cNvSpPr txBox="1"/>
      </xdr:nvSpPr>
      <xdr:spPr>
        <a:xfrm>
          <a:off x="10528300" y="1325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23451</xdr:rowOff>
    </xdr:from>
    <xdr:to>
      <xdr:col>50</xdr:col>
      <xdr:colOff>165100</xdr:colOff>
      <xdr:row>78</xdr:row>
      <xdr:rowOff>125051</xdr:rowOff>
    </xdr:to>
    <xdr:sp macro="" textlink="">
      <xdr:nvSpPr>
        <xdr:cNvPr id="427" name="楕円 426"/>
        <xdr:cNvSpPr/>
      </xdr:nvSpPr>
      <xdr:spPr>
        <a:xfrm>
          <a:off x="9588500" y="133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116178</xdr:rowOff>
    </xdr:from>
    <xdr:ext cx="469744" cy="259045"/>
    <xdr:sp macro="" textlink="">
      <xdr:nvSpPr>
        <xdr:cNvPr id="428" name="テキスト ボックス 427"/>
        <xdr:cNvSpPr txBox="1"/>
      </xdr:nvSpPr>
      <xdr:spPr>
        <a:xfrm>
          <a:off x="9404428" y="134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30538</xdr:rowOff>
    </xdr:from>
    <xdr:to>
      <xdr:col>46</xdr:col>
      <xdr:colOff>38100</xdr:colOff>
      <xdr:row>78</xdr:row>
      <xdr:rowOff>132138</xdr:rowOff>
    </xdr:to>
    <xdr:sp macro="" textlink="">
      <xdr:nvSpPr>
        <xdr:cNvPr id="429" name="楕円 428"/>
        <xdr:cNvSpPr/>
      </xdr:nvSpPr>
      <xdr:spPr>
        <a:xfrm>
          <a:off x="8699500" y="13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123265</xdr:rowOff>
    </xdr:from>
    <xdr:ext cx="469744" cy="259045"/>
    <xdr:sp macro="" textlink="">
      <xdr:nvSpPr>
        <xdr:cNvPr id="430" name="テキスト ボックス 429"/>
        <xdr:cNvSpPr txBox="1"/>
      </xdr:nvSpPr>
      <xdr:spPr>
        <a:xfrm>
          <a:off x="8515428" y="134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133088</xdr:rowOff>
    </xdr:from>
    <xdr:to>
      <xdr:col>41</xdr:col>
      <xdr:colOff>101600</xdr:colOff>
      <xdr:row>77</xdr:row>
      <xdr:rowOff>63238</xdr:rowOff>
    </xdr:to>
    <xdr:sp macro="" textlink="">
      <xdr:nvSpPr>
        <xdr:cNvPr id="431" name="楕円 430"/>
        <xdr:cNvSpPr/>
      </xdr:nvSpPr>
      <xdr:spPr>
        <a:xfrm>
          <a:off x="7810500" y="131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79765</xdr:rowOff>
    </xdr:from>
    <xdr:ext cx="534377" cy="259045"/>
    <xdr:sp macro="" textlink="">
      <xdr:nvSpPr>
        <xdr:cNvPr id="432" name="テキスト ボックス 431"/>
        <xdr:cNvSpPr txBox="1"/>
      </xdr:nvSpPr>
      <xdr:spPr>
        <a:xfrm>
          <a:off x="7594111" y="1293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155102</xdr:rowOff>
    </xdr:from>
    <xdr:to>
      <xdr:col>36</xdr:col>
      <xdr:colOff>165100</xdr:colOff>
      <xdr:row>78</xdr:row>
      <xdr:rowOff>85252</xdr:rowOff>
    </xdr:to>
    <xdr:sp macro="" textlink="">
      <xdr:nvSpPr>
        <xdr:cNvPr id="433" name="楕円 432"/>
        <xdr:cNvSpPr/>
      </xdr:nvSpPr>
      <xdr:spPr>
        <a:xfrm>
          <a:off x="69215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76379</xdr:rowOff>
    </xdr:from>
    <xdr:ext cx="469744" cy="259045"/>
    <xdr:sp macro="" textlink="">
      <xdr:nvSpPr>
        <xdr:cNvPr id="434" name="テキスト ボックス 433"/>
        <xdr:cNvSpPr txBox="1"/>
      </xdr:nvSpPr>
      <xdr:spPr>
        <a:xfrm>
          <a:off x="6737428" y="1344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142787</xdr:rowOff>
    </xdr:from>
    <xdr:to>
      <xdr:col>55</xdr:col>
      <xdr:colOff>0</xdr:colOff>
      <xdr:row>98</xdr:row>
      <xdr:rowOff>20371</xdr:rowOff>
    </xdr:to>
    <xdr:cxnSp macro="">
      <xdr:nvCxnSpPr>
        <xdr:cNvPr id="465" name="直線コネクタ 464"/>
        <xdr:cNvCxnSpPr/>
      </xdr:nvCxnSpPr>
      <xdr:spPr>
        <a:xfrm flipV="1">
          <a:off x="9639300" y="16601987"/>
          <a:ext cx="838200" cy="2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20371</xdr:rowOff>
    </xdr:from>
    <xdr:to>
      <xdr:col>50</xdr:col>
      <xdr:colOff>114300</xdr:colOff>
      <xdr:row>98</xdr:row>
      <xdr:rowOff>107386</xdr:rowOff>
    </xdr:to>
    <xdr:cxnSp macro="">
      <xdr:nvCxnSpPr>
        <xdr:cNvPr id="468" name="直線コネクタ 467"/>
        <xdr:cNvCxnSpPr/>
      </xdr:nvCxnSpPr>
      <xdr:spPr>
        <a:xfrm flipV="1">
          <a:off x="8750300" y="16822471"/>
          <a:ext cx="889000" cy="8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99924</xdr:rowOff>
    </xdr:from>
    <xdr:to>
      <xdr:col>45</xdr:col>
      <xdr:colOff>177800</xdr:colOff>
      <xdr:row>98</xdr:row>
      <xdr:rowOff>107386</xdr:rowOff>
    </xdr:to>
    <xdr:cxnSp macro="">
      <xdr:nvCxnSpPr>
        <xdr:cNvPr id="471" name="直線コネクタ 470"/>
        <xdr:cNvCxnSpPr/>
      </xdr:nvCxnSpPr>
      <xdr:spPr>
        <a:xfrm>
          <a:off x="7861300" y="16902024"/>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99924</xdr:rowOff>
    </xdr:from>
    <xdr:to>
      <xdr:col>41</xdr:col>
      <xdr:colOff>50800</xdr:colOff>
      <xdr:row>98</xdr:row>
      <xdr:rowOff>122898</xdr:rowOff>
    </xdr:to>
    <xdr:cxnSp macro="">
      <xdr:nvCxnSpPr>
        <xdr:cNvPr id="474" name="直線コネクタ 473"/>
        <xdr:cNvCxnSpPr/>
      </xdr:nvCxnSpPr>
      <xdr:spPr>
        <a:xfrm flipV="1">
          <a:off x="6972300" y="16902024"/>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91987</xdr:rowOff>
    </xdr:from>
    <xdr:to>
      <xdr:col>55</xdr:col>
      <xdr:colOff>50800</xdr:colOff>
      <xdr:row>97</xdr:row>
      <xdr:rowOff>22137</xdr:rowOff>
    </xdr:to>
    <xdr:sp macro="" textlink="">
      <xdr:nvSpPr>
        <xdr:cNvPr id="484" name="楕円 483"/>
        <xdr:cNvSpPr/>
      </xdr:nvSpPr>
      <xdr:spPr>
        <a:xfrm>
          <a:off x="104267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114864</xdr:rowOff>
    </xdr:from>
    <xdr:ext cx="534377" cy="259045"/>
    <xdr:sp macro="" textlink="">
      <xdr:nvSpPr>
        <xdr:cNvPr id="485" name="普通建設事業費 （ うち更新整備　）該当値テキスト"/>
        <xdr:cNvSpPr txBox="1"/>
      </xdr:nvSpPr>
      <xdr:spPr>
        <a:xfrm>
          <a:off x="10528300" y="164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141021</xdr:rowOff>
    </xdr:from>
    <xdr:to>
      <xdr:col>50</xdr:col>
      <xdr:colOff>165100</xdr:colOff>
      <xdr:row>98</xdr:row>
      <xdr:rowOff>71171</xdr:rowOff>
    </xdr:to>
    <xdr:sp macro="" textlink="">
      <xdr:nvSpPr>
        <xdr:cNvPr id="486" name="楕円 485"/>
        <xdr:cNvSpPr/>
      </xdr:nvSpPr>
      <xdr:spPr>
        <a:xfrm>
          <a:off x="9588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62298</xdr:rowOff>
    </xdr:from>
    <xdr:ext cx="534377" cy="259045"/>
    <xdr:sp macro="" textlink="">
      <xdr:nvSpPr>
        <xdr:cNvPr id="487" name="テキスト ボックス 486"/>
        <xdr:cNvSpPr txBox="1"/>
      </xdr:nvSpPr>
      <xdr:spPr>
        <a:xfrm>
          <a:off x="9372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56586</xdr:rowOff>
    </xdr:from>
    <xdr:to>
      <xdr:col>46</xdr:col>
      <xdr:colOff>38100</xdr:colOff>
      <xdr:row>98</xdr:row>
      <xdr:rowOff>158186</xdr:rowOff>
    </xdr:to>
    <xdr:sp macro="" textlink="">
      <xdr:nvSpPr>
        <xdr:cNvPr id="488" name="楕円 487"/>
        <xdr:cNvSpPr/>
      </xdr:nvSpPr>
      <xdr:spPr>
        <a:xfrm>
          <a:off x="8699500" y="168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149313</xdr:rowOff>
    </xdr:from>
    <xdr:ext cx="469744" cy="259045"/>
    <xdr:sp macro="" textlink="">
      <xdr:nvSpPr>
        <xdr:cNvPr id="489" name="テキスト ボックス 488"/>
        <xdr:cNvSpPr txBox="1"/>
      </xdr:nvSpPr>
      <xdr:spPr>
        <a:xfrm>
          <a:off x="8515428" y="1695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49124</xdr:rowOff>
    </xdr:from>
    <xdr:to>
      <xdr:col>41</xdr:col>
      <xdr:colOff>101600</xdr:colOff>
      <xdr:row>98</xdr:row>
      <xdr:rowOff>150724</xdr:rowOff>
    </xdr:to>
    <xdr:sp macro="" textlink="">
      <xdr:nvSpPr>
        <xdr:cNvPr id="490" name="楕円 489"/>
        <xdr:cNvSpPr/>
      </xdr:nvSpPr>
      <xdr:spPr>
        <a:xfrm>
          <a:off x="78105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141851</xdr:rowOff>
    </xdr:from>
    <xdr:ext cx="534377" cy="259045"/>
    <xdr:sp macro="" textlink="">
      <xdr:nvSpPr>
        <xdr:cNvPr id="491" name="テキスト ボックス 490"/>
        <xdr:cNvSpPr txBox="1"/>
      </xdr:nvSpPr>
      <xdr:spPr>
        <a:xfrm>
          <a:off x="7594111" y="169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72098</xdr:rowOff>
    </xdr:from>
    <xdr:to>
      <xdr:col>36</xdr:col>
      <xdr:colOff>165100</xdr:colOff>
      <xdr:row>99</xdr:row>
      <xdr:rowOff>2248</xdr:rowOff>
    </xdr:to>
    <xdr:sp macro="" textlink="">
      <xdr:nvSpPr>
        <xdr:cNvPr id="492" name="楕円 491"/>
        <xdr:cNvSpPr/>
      </xdr:nvSpPr>
      <xdr:spPr>
        <a:xfrm>
          <a:off x="6921500" y="168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164825</xdr:rowOff>
    </xdr:from>
    <xdr:ext cx="469744" cy="259045"/>
    <xdr:sp macro="" textlink="">
      <xdr:nvSpPr>
        <xdr:cNvPr id="493" name="テキスト ボックス 492"/>
        <xdr:cNvSpPr txBox="1"/>
      </xdr:nvSpPr>
      <xdr:spPr>
        <a:xfrm>
          <a:off x="6737428" y="169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44031</xdr:rowOff>
    </xdr:from>
    <xdr:to>
      <xdr:col>81</xdr:col>
      <xdr:colOff>50800</xdr:colOff>
      <xdr:row>39</xdr:row>
      <xdr:rowOff>44450</xdr:rowOff>
    </xdr:to>
    <xdr:cxnSp macro="">
      <xdr:nvCxnSpPr>
        <xdr:cNvPr id="525" name="直線コネクタ 524"/>
        <xdr:cNvCxnSpPr/>
      </xdr:nvCxnSpPr>
      <xdr:spPr>
        <a:xfrm>
          <a:off x="14592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44031</xdr:rowOff>
    </xdr:from>
    <xdr:to>
      <xdr:col>76</xdr:col>
      <xdr:colOff>114300</xdr:colOff>
      <xdr:row>39</xdr:row>
      <xdr:rowOff>44450</xdr:rowOff>
    </xdr:to>
    <xdr:cxnSp macro="">
      <xdr:nvCxnSpPr>
        <xdr:cNvPr id="528" name="直線コネクタ 527"/>
        <xdr:cNvCxnSpPr/>
      </xdr:nvCxnSpPr>
      <xdr:spPr>
        <a:xfrm flipV="1">
          <a:off x="13703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164681</xdr:rowOff>
    </xdr:from>
    <xdr:to>
      <xdr:col>76</xdr:col>
      <xdr:colOff>165100</xdr:colOff>
      <xdr:row>39</xdr:row>
      <xdr:rowOff>94831</xdr:rowOff>
    </xdr:to>
    <xdr:sp macro="" textlink="">
      <xdr:nvSpPr>
        <xdr:cNvPr id="545" name="楕円 544"/>
        <xdr:cNvSpPr/>
      </xdr:nvSpPr>
      <xdr:spPr>
        <a:xfrm>
          <a:off x="1454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85958</xdr:rowOff>
    </xdr:from>
    <xdr:ext cx="313932" cy="259045"/>
    <xdr:sp macro="" textlink="">
      <xdr:nvSpPr>
        <xdr:cNvPr id="546" name="テキスト ボックス 545"/>
        <xdr:cNvSpPr txBox="1"/>
      </xdr:nvSpPr>
      <xdr:spPr>
        <a:xfrm>
          <a:off x="14435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106027</xdr:rowOff>
    </xdr:from>
    <xdr:to>
      <xdr:col>85</xdr:col>
      <xdr:colOff>127000</xdr:colOff>
      <xdr:row>75</xdr:row>
      <xdr:rowOff>106667</xdr:rowOff>
    </xdr:to>
    <xdr:cxnSp macro="">
      <xdr:nvCxnSpPr>
        <xdr:cNvPr id="626" name="直線コネクタ 625"/>
        <xdr:cNvCxnSpPr/>
      </xdr:nvCxnSpPr>
      <xdr:spPr>
        <a:xfrm>
          <a:off x="15481300" y="1296477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106027</xdr:rowOff>
    </xdr:from>
    <xdr:to>
      <xdr:col>81</xdr:col>
      <xdr:colOff>50800</xdr:colOff>
      <xdr:row>75</xdr:row>
      <xdr:rowOff>127424</xdr:rowOff>
    </xdr:to>
    <xdr:cxnSp macro="">
      <xdr:nvCxnSpPr>
        <xdr:cNvPr id="629" name="直線コネクタ 628"/>
        <xdr:cNvCxnSpPr/>
      </xdr:nvCxnSpPr>
      <xdr:spPr>
        <a:xfrm flipV="1">
          <a:off x="14592300" y="12964777"/>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127424</xdr:rowOff>
    </xdr:from>
    <xdr:to>
      <xdr:col>76</xdr:col>
      <xdr:colOff>114300</xdr:colOff>
      <xdr:row>75</xdr:row>
      <xdr:rowOff>128247</xdr:rowOff>
    </xdr:to>
    <xdr:cxnSp macro="">
      <xdr:nvCxnSpPr>
        <xdr:cNvPr id="632" name="直線コネクタ 631"/>
        <xdr:cNvCxnSpPr/>
      </xdr:nvCxnSpPr>
      <xdr:spPr>
        <a:xfrm flipV="1">
          <a:off x="13703300" y="1298617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128247</xdr:rowOff>
    </xdr:from>
    <xdr:to>
      <xdr:col>71</xdr:col>
      <xdr:colOff>177800</xdr:colOff>
      <xdr:row>75</xdr:row>
      <xdr:rowOff>136523</xdr:rowOff>
    </xdr:to>
    <xdr:cxnSp macro="">
      <xdr:nvCxnSpPr>
        <xdr:cNvPr id="635" name="直線コネクタ 634"/>
        <xdr:cNvCxnSpPr/>
      </xdr:nvCxnSpPr>
      <xdr:spPr>
        <a:xfrm flipV="1">
          <a:off x="12814300" y="12986997"/>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55867</xdr:rowOff>
    </xdr:from>
    <xdr:to>
      <xdr:col>85</xdr:col>
      <xdr:colOff>177800</xdr:colOff>
      <xdr:row>75</xdr:row>
      <xdr:rowOff>157466</xdr:rowOff>
    </xdr:to>
    <xdr:sp macro="" textlink="">
      <xdr:nvSpPr>
        <xdr:cNvPr id="645" name="楕円 644"/>
        <xdr:cNvSpPr/>
      </xdr:nvSpPr>
      <xdr:spPr>
        <a:xfrm>
          <a:off x="16268700" y="1291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34294</xdr:rowOff>
    </xdr:from>
    <xdr:ext cx="534377" cy="259045"/>
    <xdr:sp macro="" textlink="">
      <xdr:nvSpPr>
        <xdr:cNvPr id="646" name="公債費該当値テキスト"/>
        <xdr:cNvSpPr txBox="1"/>
      </xdr:nvSpPr>
      <xdr:spPr>
        <a:xfrm>
          <a:off x="16370300" y="128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55227</xdr:rowOff>
    </xdr:from>
    <xdr:to>
      <xdr:col>81</xdr:col>
      <xdr:colOff>101600</xdr:colOff>
      <xdr:row>75</xdr:row>
      <xdr:rowOff>156828</xdr:rowOff>
    </xdr:to>
    <xdr:sp macro="" textlink="">
      <xdr:nvSpPr>
        <xdr:cNvPr id="647" name="楕円 646"/>
        <xdr:cNvSpPr/>
      </xdr:nvSpPr>
      <xdr:spPr>
        <a:xfrm>
          <a:off x="15430500" y="12913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147955</xdr:rowOff>
    </xdr:from>
    <xdr:ext cx="534377" cy="259045"/>
    <xdr:sp macro="" textlink="">
      <xdr:nvSpPr>
        <xdr:cNvPr id="648" name="テキスト ボックス 647"/>
        <xdr:cNvSpPr txBox="1"/>
      </xdr:nvSpPr>
      <xdr:spPr>
        <a:xfrm>
          <a:off x="15214111" y="1300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76624</xdr:rowOff>
    </xdr:from>
    <xdr:to>
      <xdr:col>76</xdr:col>
      <xdr:colOff>165100</xdr:colOff>
      <xdr:row>76</xdr:row>
      <xdr:rowOff>6775</xdr:rowOff>
    </xdr:to>
    <xdr:sp macro="" textlink="">
      <xdr:nvSpPr>
        <xdr:cNvPr id="649" name="楕円 648"/>
        <xdr:cNvSpPr/>
      </xdr:nvSpPr>
      <xdr:spPr>
        <a:xfrm>
          <a:off x="14541500" y="12935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169352</xdr:rowOff>
    </xdr:from>
    <xdr:ext cx="534377" cy="259045"/>
    <xdr:sp macro="" textlink="">
      <xdr:nvSpPr>
        <xdr:cNvPr id="650" name="テキスト ボックス 649"/>
        <xdr:cNvSpPr txBox="1"/>
      </xdr:nvSpPr>
      <xdr:spPr>
        <a:xfrm>
          <a:off x="14325111" y="130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77447</xdr:rowOff>
    </xdr:from>
    <xdr:to>
      <xdr:col>72</xdr:col>
      <xdr:colOff>38100</xdr:colOff>
      <xdr:row>76</xdr:row>
      <xdr:rowOff>7596</xdr:rowOff>
    </xdr:to>
    <xdr:sp macro="" textlink="">
      <xdr:nvSpPr>
        <xdr:cNvPr id="651" name="楕円 650"/>
        <xdr:cNvSpPr/>
      </xdr:nvSpPr>
      <xdr:spPr>
        <a:xfrm>
          <a:off x="13652500" y="129361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170173</xdr:rowOff>
    </xdr:from>
    <xdr:ext cx="534377" cy="259045"/>
    <xdr:sp macro="" textlink="">
      <xdr:nvSpPr>
        <xdr:cNvPr id="652" name="テキスト ボックス 651"/>
        <xdr:cNvSpPr txBox="1"/>
      </xdr:nvSpPr>
      <xdr:spPr>
        <a:xfrm>
          <a:off x="13436111" y="13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85723</xdr:rowOff>
    </xdr:from>
    <xdr:to>
      <xdr:col>67</xdr:col>
      <xdr:colOff>101600</xdr:colOff>
      <xdr:row>76</xdr:row>
      <xdr:rowOff>15872</xdr:rowOff>
    </xdr:to>
    <xdr:sp macro="" textlink="">
      <xdr:nvSpPr>
        <xdr:cNvPr id="653" name="楕円 652"/>
        <xdr:cNvSpPr/>
      </xdr:nvSpPr>
      <xdr:spPr>
        <a:xfrm>
          <a:off x="12763500" y="129444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6999</xdr:rowOff>
    </xdr:from>
    <xdr:ext cx="534377" cy="259045"/>
    <xdr:sp macro="" textlink="">
      <xdr:nvSpPr>
        <xdr:cNvPr id="654" name="テキスト ボックス 653"/>
        <xdr:cNvSpPr txBox="1"/>
      </xdr:nvSpPr>
      <xdr:spPr>
        <a:xfrm>
          <a:off x="12547111" y="130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103696</xdr:rowOff>
    </xdr:from>
    <xdr:to>
      <xdr:col>85</xdr:col>
      <xdr:colOff>127000</xdr:colOff>
      <xdr:row>96</xdr:row>
      <xdr:rowOff>170675</xdr:rowOff>
    </xdr:to>
    <xdr:cxnSp macro="">
      <xdr:nvCxnSpPr>
        <xdr:cNvPr id="683" name="直線コネクタ 682"/>
        <xdr:cNvCxnSpPr/>
      </xdr:nvCxnSpPr>
      <xdr:spPr>
        <a:xfrm flipV="1">
          <a:off x="15481300" y="16391446"/>
          <a:ext cx="838200" cy="23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7455</xdr:rowOff>
    </xdr:from>
    <xdr:to>
      <xdr:col>81</xdr:col>
      <xdr:colOff>50800</xdr:colOff>
      <xdr:row>96</xdr:row>
      <xdr:rowOff>170675</xdr:rowOff>
    </xdr:to>
    <xdr:cxnSp macro="">
      <xdr:nvCxnSpPr>
        <xdr:cNvPr id="686" name="直線コネクタ 685"/>
        <xdr:cNvCxnSpPr/>
      </xdr:nvCxnSpPr>
      <xdr:spPr>
        <a:xfrm>
          <a:off x="14592300" y="16466655"/>
          <a:ext cx="8890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7455</xdr:rowOff>
    </xdr:from>
    <xdr:to>
      <xdr:col>76</xdr:col>
      <xdr:colOff>114300</xdr:colOff>
      <xdr:row>97</xdr:row>
      <xdr:rowOff>84379</xdr:rowOff>
    </xdr:to>
    <xdr:cxnSp macro="">
      <xdr:nvCxnSpPr>
        <xdr:cNvPr id="689" name="直線コネクタ 688"/>
        <xdr:cNvCxnSpPr/>
      </xdr:nvCxnSpPr>
      <xdr:spPr>
        <a:xfrm flipV="1">
          <a:off x="13703300" y="16466655"/>
          <a:ext cx="889000" cy="24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68796</xdr:rowOff>
    </xdr:from>
    <xdr:to>
      <xdr:col>71</xdr:col>
      <xdr:colOff>177800</xdr:colOff>
      <xdr:row>97</xdr:row>
      <xdr:rowOff>84379</xdr:rowOff>
    </xdr:to>
    <xdr:cxnSp macro="">
      <xdr:nvCxnSpPr>
        <xdr:cNvPr id="692" name="直線コネクタ 691"/>
        <xdr:cNvCxnSpPr/>
      </xdr:nvCxnSpPr>
      <xdr:spPr>
        <a:xfrm>
          <a:off x="12814300" y="16699446"/>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52896</xdr:rowOff>
    </xdr:from>
    <xdr:to>
      <xdr:col>85</xdr:col>
      <xdr:colOff>177800</xdr:colOff>
      <xdr:row>95</xdr:row>
      <xdr:rowOff>154496</xdr:rowOff>
    </xdr:to>
    <xdr:sp macro="" textlink="">
      <xdr:nvSpPr>
        <xdr:cNvPr id="702" name="楕円 701"/>
        <xdr:cNvSpPr/>
      </xdr:nvSpPr>
      <xdr:spPr>
        <a:xfrm>
          <a:off x="16268700" y="163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75773</xdr:rowOff>
    </xdr:from>
    <xdr:ext cx="534377" cy="259045"/>
    <xdr:sp macro="" textlink="">
      <xdr:nvSpPr>
        <xdr:cNvPr id="703" name="積立金該当値テキスト"/>
        <xdr:cNvSpPr txBox="1"/>
      </xdr:nvSpPr>
      <xdr:spPr>
        <a:xfrm>
          <a:off x="16370300" y="161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119875</xdr:rowOff>
    </xdr:from>
    <xdr:to>
      <xdr:col>81</xdr:col>
      <xdr:colOff>101600</xdr:colOff>
      <xdr:row>97</xdr:row>
      <xdr:rowOff>50025</xdr:rowOff>
    </xdr:to>
    <xdr:sp macro="" textlink="">
      <xdr:nvSpPr>
        <xdr:cNvPr id="704" name="楕円 703"/>
        <xdr:cNvSpPr/>
      </xdr:nvSpPr>
      <xdr:spPr>
        <a:xfrm>
          <a:off x="15430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66552</xdr:rowOff>
    </xdr:from>
    <xdr:ext cx="534377" cy="259045"/>
    <xdr:sp macro="" textlink="">
      <xdr:nvSpPr>
        <xdr:cNvPr id="705" name="テキスト ボックス 704"/>
        <xdr:cNvSpPr txBox="1"/>
      </xdr:nvSpPr>
      <xdr:spPr>
        <a:xfrm>
          <a:off x="15214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128105</xdr:rowOff>
    </xdr:from>
    <xdr:to>
      <xdr:col>76</xdr:col>
      <xdr:colOff>165100</xdr:colOff>
      <xdr:row>96</xdr:row>
      <xdr:rowOff>58255</xdr:rowOff>
    </xdr:to>
    <xdr:sp macro="" textlink="">
      <xdr:nvSpPr>
        <xdr:cNvPr id="706" name="楕円 705"/>
        <xdr:cNvSpPr/>
      </xdr:nvSpPr>
      <xdr:spPr>
        <a:xfrm>
          <a:off x="14541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74782</xdr:rowOff>
    </xdr:from>
    <xdr:ext cx="534377" cy="259045"/>
    <xdr:sp macro="" textlink="">
      <xdr:nvSpPr>
        <xdr:cNvPr id="707" name="テキスト ボックス 706"/>
        <xdr:cNvSpPr txBox="1"/>
      </xdr:nvSpPr>
      <xdr:spPr>
        <a:xfrm>
          <a:off x="14325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33579</xdr:rowOff>
    </xdr:from>
    <xdr:to>
      <xdr:col>72</xdr:col>
      <xdr:colOff>38100</xdr:colOff>
      <xdr:row>97</xdr:row>
      <xdr:rowOff>135179</xdr:rowOff>
    </xdr:to>
    <xdr:sp macro="" textlink="">
      <xdr:nvSpPr>
        <xdr:cNvPr id="708" name="楕円 707"/>
        <xdr:cNvSpPr/>
      </xdr:nvSpPr>
      <xdr:spPr>
        <a:xfrm>
          <a:off x="13652500" y="166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151706</xdr:rowOff>
    </xdr:from>
    <xdr:ext cx="469744" cy="259045"/>
    <xdr:sp macro="" textlink="">
      <xdr:nvSpPr>
        <xdr:cNvPr id="709" name="テキスト ボックス 708"/>
        <xdr:cNvSpPr txBox="1"/>
      </xdr:nvSpPr>
      <xdr:spPr>
        <a:xfrm>
          <a:off x="13468428" y="1643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17996</xdr:rowOff>
    </xdr:from>
    <xdr:to>
      <xdr:col>67</xdr:col>
      <xdr:colOff>101600</xdr:colOff>
      <xdr:row>97</xdr:row>
      <xdr:rowOff>119596</xdr:rowOff>
    </xdr:to>
    <xdr:sp macro="" textlink="">
      <xdr:nvSpPr>
        <xdr:cNvPr id="710" name="楕円 709"/>
        <xdr:cNvSpPr/>
      </xdr:nvSpPr>
      <xdr:spPr>
        <a:xfrm>
          <a:off x="12763500" y="166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136123</xdr:rowOff>
    </xdr:from>
    <xdr:ext cx="469744" cy="259045"/>
    <xdr:sp macro="" textlink="">
      <xdr:nvSpPr>
        <xdr:cNvPr id="711" name="テキスト ボックス 710"/>
        <xdr:cNvSpPr txBox="1"/>
      </xdr:nvSpPr>
      <xdr:spPr>
        <a:xfrm>
          <a:off x="12579428" y="164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90976</xdr:rowOff>
    </xdr:from>
    <xdr:to>
      <xdr:col>116</xdr:col>
      <xdr:colOff>63500</xdr:colOff>
      <xdr:row>59</xdr:row>
      <xdr:rowOff>91547</xdr:rowOff>
    </xdr:to>
    <xdr:cxnSp macro="">
      <xdr:nvCxnSpPr>
        <xdr:cNvPr id="801" name="直線コネクタ 800"/>
        <xdr:cNvCxnSpPr/>
      </xdr:nvCxnSpPr>
      <xdr:spPr>
        <a:xfrm>
          <a:off x="21323300" y="1020652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89930</xdr:rowOff>
    </xdr:from>
    <xdr:to>
      <xdr:col>111</xdr:col>
      <xdr:colOff>177800</xdr:colOff>
      <xdr:row>59</xdr:row>
      <xdr:rowOff>90976</xdr:rowOff>
    </xdr:to>
    <xdr:cxnSp macro="">
      <xdr:nvCxnSpPr>
        <xdr:cNvPr id="804" name="直線コネクタ 803"/>
        <xdr:cNvCxnSpPr/>
      </xdr:nvCxnSpPr>
      <xdr:spPr>
        <a:xfrm>
          <a:off x="20434300" y="10205480"/>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87530</xdr:rowOff>
    </xdr:from>
    <xdr:to>
      <xdr:col>107</xdr:col>
      <xdr:colOff>50800</xdr:colOff>
      <xdr:row>59</xdr:row>
      <xdr:rowOff>89930</xdr:rowOff>
    </xdr:to>
    <xdr:cxnSp macro="">
      <xdr:nvCxnSpPr>
        <xdr:cNvPr id="807" name="直線コネクタ 806"/>
        <xdr:cNvCxnSpPr/>
      </xdr:nvCxnSpPr>
      <xdr:spPr>
        <a:xfrm>
          <a:off x="19545300" y="10203080"/>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86077</xdr:rowOff>
    </xdr:from>
    <xdr:to>
      <xdr:col>102</xdr:col>
      <xdr:colOff>114300</xdr:colOff>
      <xdr:row>59</xdr:row>
      <xdr:rowOff>87530</xdr:rowOff>
    </xdr:to>
    <xdr:cxnSp macro="">
      <xdr:nvCxnSpPr>
        <xdr:cNvPr id="810" name="直線コネクタ 809"/>
        <xdr:cNvCxnSpPr/>
      </xdr:nvCxnSpPr>
      <xdr:spPr>
        <a:xfrm>
          <a:off x="18656300" y="10201627"/>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40747</xdr:rowOff>
    </xdr:from>
    <xdr:to>
      <xdr:col>116</xdr:col>
      <xdr:colOff>114300</xdr:colOff>
      <xdr:row>59</xdr:row>
      <xdr:rowOff>142347</xdr:rowOff>
    </xdr:to>
    <xdr:sp macro="" textlink="">
      <xdr:nvSpPr>
        <xdr:cNvPr id="820" name="楕円 819"/>
        <xdr:cNvSpPr/>
      </xdr:nvSpPr>
      <xdr:spPr>
        <a:xfrm>
          <a:off x="22110700" y="1015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127124</xdr:rowOff>
    </xdr:from>
    <xdr:ext cx="378565" cy="259045"/>
    <xdr:sp macro="" textlink="">
      <xdr:nvSpPr>
        <xdr:cNvPr id="821" name="貸付金該当値テキスト"/>
        <xdr:cNvSpPr txBox="1"/>
      </xdr:nvSpPr>
      <xdr:spPr>
        <a:xfrm>
          <a:off x="22212300" y="10071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40176</xdr:rowOff>
    </xdr:from>
    <xdr:to>
      <xdr:col>112</xdr:col>
      <xdr:colOff>38100</xdr:colOff>
      <xdr:row>59</xdr:row>
      <xdr:rowOff>141776</xdr:rowOff>
    </xdr:to>
    <xdr:sp macro="" textlink="">
      <xdr:nvSpPr>
        <xdr:cNvPr id="822" name="楕円 821"/>
        <xdr:cNvSpPr/>
      </xdr:nvSpPr>
      <xdr:spPr>
        <a:xfrm>
          <a:off x="21272500" y="101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132903</xdr:rowOff>
    </xdr:from>
    <xdr:ext cx="378565" cy="259045"/>
    <xdr:sp macro="" textlink="">
      <xdr:nvSpPr>
        <xdr:cNvPr id="823" name="テキスト ボックス 822"/>
        <xdr:cNvSpPr txBox="1"/>
      </xdr:nvSpPr>
      <xdr:spPr>
        <a:xfrm>
          <a:off x="21134017" y="10248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39130</xdr:rowOff>
    </xdr:from>
    <xdr:to>
      <xdr:col>107</xdr:col>
      <xdr:colOff>101600</xdr:colOff>
      <xdr:row>59</xdr:row>
      <xdr:rowOff>140730</xdr:rowOff>
    </xdr:to>
    <xdr:sp macro="" textlink="">
      <xdr:nvSpPr>
        <xdr:cNvPr id="824" name="楕円 823"/>
        <xdr:cNvSpPr/>
      </xdr:nvSpPr>
      <xdr:spPr>
        <a:xfrm>
          <a:off x="20383500" y="10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131857</xdr:rowOff>
    </xdr:from>
    <xdr:ext cx="378565" cy="259045"/>
    <xdr:sp macro="" textlink="">
      <xdr:nvSpPr>
        <xdr:cNvPr id="825" name="テキスト ボックス 824"/>
        <xdr:cNvSpPr txBox="1"/>
      </xdr:nvSpPr>
      <xdr:spPr>
        <a:xfrm>
          <a:off x="20245017" y="1024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36730</xdr:rowOff>
    </xdr:from>
    <xdr:to>
      <xdr:col>102</xdr:col>
      <xdr:colOff>165100</xdr:colOff>
      <xdr:row>59</xdr:row>
      <xdr:rowOff>138330</xdr:rowOff>
    </xdr:to>
    <xdr:sp macro="" textlink="">
      <xdr:nvSpPr>
        <xdr:cNvPr id="826" name="楕円 825"/>
        <xdr:cNvSpPr/>
      </xdr:nvSpPr>
      <xdr:spPr>
        <a:xfrm>
          <a:off x="19494500" y="101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129457</xdr:rowOff>
    </xdr:from>
    <xdr:ext cx="378565" cy="259045"/>
    <xdr:sp macro="" textlink="">
      <xdr:nvSpPr>
        <xdr:cNvPr id="827" name="テキスト ボックス 826"/>
        <xdr:cNvSpPr txBox="1"/>
      </xdr:nvSpPr>
      <xdr:spPr>
        <a:xfrm>
          <a:off x="19356017" y="10245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35277</xdr:rowOff>
    </xdr:from>
    <xdr:to>
      <xdr:col>98</xdr:col>
      <xdr:colOff>38100</xdr:colOff>
      <xdr:row>59</xdr:row>
      <xdr:rowOff>136877</xdr:rowOff>
    </xdr:to>
    <xdr:sp macro="" textlink="">
      <xdr:nvSpPr>
        <xdr:cNvPr id="828" name="楕円 827"/>
        <xdr:cNvSpPr/>
      </xdr:nvSpPr>
      <xdr:spPr>
        <a:xfrm>
          <a:off x="18605500" y="101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128004</xdr:rowOff>
    </xdr:from>
    <xdr:ext cx="378565" cy="259045"/>
    <xdr:sp macro="" textlink="">
      <xdr:nvSpPr>
        <xdr:cNvPr id="829" name="テキスト ボックス 828"/>
        <xdr:cNvSpPr txBox="1"/>
      </xdr:nvSpPr>
      <xdr:spPr>
        <a:xfrm>
          <a:off x="18467017" y="1024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9855</xdr:rowOff>
    </xdr:from>
    <xdr:to>
      <xdr:col>116</xdr:col>
      <xdr:colOff>63500</xdr:colOff>
      <xdr:row>77</xdr:row>
      <xdr:rowOff>131090</xdr:rowOff>
    </xdr:to>
    <xdr:cxnSp macro="">
      <xdr:nvCxnSpPr>
        <xdr:cNvPr id="859" name="直線コネクタ 858"/>
        <xdr:cNvCxnSpPr/>
      </xdr:nvCxnSpPr>
      <xdr:spPr>
        <a:xfrm>
          <a:off x="21323300" y="13040055"/>
          <a:ext cx="838200" cy="29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161113</xdr:rowOff>
    </xdr:from>
    <xdr:to>
      <xdr:col>111</xdr:col>
      <xdr:colOff>177800</xdr:colOff>
      <xdr:row>76</xdr:row>
      <xdr:rowOff>9855</xdr:rowOff>
    </xdr:to>
    <xdr:cxnSp macro="">
      <xdr:nvCxnSpPr>
        <xdr:cNvPr id="862" name="直線コネクタ 861"/>
        <xdr:cNvCxnSpPr/>
      </xdr:nvCxnSpPr>
      <xdr:spPr>
        <a:xfrm>
          <a:off x="20434300" y="13019863"/>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161113</xdr:rowOff>
    </xdr:from>
    <xdr:to>
      <xdr:col>107</xdr:col>
      <xdr:colOff>50800</xdr:colOff>
      <xdr:row>75</xdr:row>
      <xdr:rowOff>171171</xdr:rowOff>
    </xdr:to>
    <xdr:cxnSp macro="">
      <xdr:nvCxnSpPr>
        <xdr:cNvPr id="865" name="直線コネクタ 864"/>
        <xdr:cNvCxnSpPr/>
      </xdr:nvCxnSpPr>
      <xdr:spPr>
        <a:xfrm flipV="1">
          <a:off x="19545300" y="1301986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171171</xdr:rowOff>
    </xdr:from>
    <xdr:to>
      <xdr:col>102</xdr:col>
      <xdr:colOff>114300</xdr:colOff>
      <xdr:row>76</xdr:row>
      <xdr:rowOff>26124</xdr:rowOff>
    </xdr:to>
    <xdr:cxnSp macro="">
      <xdr:nvCxnSpPr>
        <xdr:cNvPr id="868" name="直線コネクタ 867"/>
        <xdr:cNvCxnSpPr/>
      </xdr:nvCxnSpPr>
      <xdr:spPr>
        <a:xfrm flipV="1">
          <a:off x="18656300" y="1302992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80290</xdr:rowOff>
    </xdr:from>
    <xdr:to>
      <xdr:col>116</xdr:col>
      <xdr:colOff>114300</xdr:colOff>
      <xdr:row>78</xdr:row>
      <xdr:rowOff>10440</xdr:rowOff>
    </xdr:to>
    <xdr:sp macro="" textlink="">
      <xdr:nvSpPr>
        <xdr:cNvPr id="878" name="楕円 877"/>
        <xdr:cNvSpPr/>
      </xdr:nvSpPr>
      <xdr:spPr>
        <a:xfrm>
          <a:off x="221107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58717</xdr:rowOff>
    </xdr:from>
    <xdr:ext cx="534377" cy="259045"/>
    <xdr:sp macro="" textlink="">
      <xdr:nvSpPr>
        <xdr:cNvPr id="879" name="繰出金該当値テキスト"/>
        <xdr:cNvSpPr txBox="1"/>
      </xdr:nvSpPr>
      <xdr:spPr>
        <a:xfrm>
          <a:off x="22212300" y="132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130505</xdr:rowOff>
    </xdr:from>
    <xdr:to>
      <xdr:col>112</xdr:col>
      <xdr:colOff>38100</xdr:colOff>
      <xdr:row>76</xdr:row>
      <xdr:rowOff>60655</xdr:rowOff>
    </xdr:to>
    <xdr:sp macro="" textlink="">
      <xdr:nvSpPr>
        <xdr:cNvPr id="880" name="楕円 879"/>
        <xdr:cNvSpPr/>
      </xdr:nvSpPr>
      <xdr:spPr>
        <a:xfrm>
          <a:off x="21272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51782</xdr:rowOff>
    </xdr:from>
    <xdr:ext cx="534377" cy="259045"/>
    <xdr:sp macro="" textlink="">
      <xdr:nvSpPr>
        <xdr:cNvPr id="881" name="テキスト ボックス 880"/>
        <xdr:cNvSpPr txBox="1"/>
      </xdr:nvSpPr>
      <xdr:spPr>
        <a:xfrm>
          <a:off x="21056111" y="130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110312</xdr:rowOff>
    </xdr:from>
    <xdr:to>
      <xdr:col>107</xdr:col>
      <xdr:colOff>101600</xdr:colOff>
      <xdr:row>76</xdr:row>
      <xdr:rowOff>40463</xdr:rowOff>
    </xdr:to>
    <xdr:sp macro="" textlink="">
      <xdr:nvSpPr>
        <xdr:cNvPr id="882" name="楕円 881"/>
        <xdr:cNvSpPr/>
      </xdr:nvSpPr>
      <xdr:spPr>
        <a:xfrm>
          <a:off x="20383500" y="12969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31590</xdr:rowOff>
    </xdr:from>
    <xdr:ext cx="534377" cy="259045"/>
    <xdr:sp macro="" textlink="">
      <xdr:nvSpPr>
        <xdr:cNvPr id="883" name="テキスト ボックス 882"/>
        <xdr:cNvSpPr txBox="1"/>
      </xdr:nvSpPr>
      <xdr:spPr>
        <a:xfrm>
          <a:off x="20167111" y="130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120371</xdr:rowOff>
    </xdr:from>
    <xdr:to>
      <xdr:col>102</xdr:col>
      <xdr:colOff>165100</xdr:colOff>
      <xdr:row>76</xdr:row>
      <xdr:rowOff>50521</xdr:rowOff>
    </xdr:to>
    <xdr:sp macro="" textlink="">
      <xdr:nvSpPr>
        <xdr:cNvPr id="884" name="楕円 883"/>
        <xdr:cNvSpPr/>
      </xdr:nvSpPr>
      <xdr:spPr>
        <a:xfrm>
          <a:off x="19494500" y="129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41648</xdr:rowOff>
    </xdr:from>
    <xdr:ext cx="534377" cy="259045"/>
    <xdr:sp macro="" textlink="">
      <xdr:nvSpPr>
        <xdr:cNvPr id="885" name="テキスト ボックス 884"/>
        <xdr:cNvSpPr txBox="1"/>
      </xdr:nvSpPr>
      <xdr:spPr>
        <a:xfrm>
          <a:off x="19278111" y="13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146774</xdr:rowOff>
    </xdr:from>
    <xdr:to>
      <xdr:col>98</xdr:col>
      <xdr:colOff>38100</xdr:colOff>
      <xdr:row>76</xdr:row>
      <xdr:rowOff>76924</xdr:rowOff>
    </xdr:to>
    <xdr:sp macro="" textlink="">
      <xdr:nvSpPr>
        <xdr:cNvPr id="886" name="楕円 885"/>
        <xdr:cNvSpPr/>
      </xdr:nvSpPr>
      <xdr:spPr>
        <a:xfrm>
          <a:off x="18605500" y="130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68051</xdr:rowOff>
    </xdr:from>
    <xdr:ext cx="534377" cy="259045"/>
    <xdr:sp macro="" textlink="">
      <xdr:nvSpPr>
        <xdr:cNvPr id="887" name="テキスト ボックス 886"/>
        <xdr:cNvSpPr txBox="1"/>
      </xdr:nvSpPr>
      <xdr:spPr>
        <a:xfrm>
          <a:off x="18389111" y="130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扶助費では、施設等利用費や施設型給付費の増、子育て世帯臨時特別給付金の皆増などにより前年度比</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％の増、普通建設事業費では、新本庁舎の建設事業の増などにより前年度比</a:t>
          </a:r>
          <a:r>
            <a:rPr kumimoji="1" lang="en-US" altLang="ja-JP" sz="1300">
              <a:latin typeface="ＭＳ Ｐゴシック" panose="020B0600070205080204" pitchFamily="50" charset="-128"/>
              <a:ea typeface="ＭＳ Ｐゴシック" panose="020B0600070205080204" pitchFamily="50" charset="-128"/>
            </a:rPr>
            <a:t>103.3</a:t>
          </a:r>
          <a:r>
            <a:rPr kumimoji="1" lang="ja-JP" altLang="en-US" sz="1300">
              <a:latin typeface="ＭＳ Ｐゴシック" panose="020B0600070205080204" pitchFamily="50" charset="-128"/>
              <a:ea typeface="ＭＳ Ｐゴシック" panose="020B0600070205080204" pitchFamily="50" charset="-128"/>
            </a:rPr>
            <a:t>％の増、物件費では、小・中学校における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機器購入費の皆増などにより前年度比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％の増、補助費等では、特別定額給付金の皆増などにより前年度比</a:t>
          </a:r>
          <a:r>
            <a:rPr kumimoji="1" lang="en-US" altLang="ja-JP" sz="1300">
              <a:latin typeface="ＭＳ Ｐゴシック" panose="020B0600070205080204" pitchFamily="50" charset="-128"/>
              <a:ea typeface="ＭＳ Ｐゴシック" panose="020B0600070205080204" pitchFamily="50" charset="-128"/>
            </a:rPr>
            <a:t>673.6</a:t>
          </a:r>
          <a:r>
            <a:rPr kumimoji="1" lang="ja-JP" altLang="en-US" sz="1300">
              <a:latin typeface="ＭＳ Ｐゴシック" panose="020B0600070205080204" pitchFamily="50" charset="-128"/>
              <a:ea typeface="ＭＳ Ｐゴシック" panose="020B0600070205080204" pitchFamily="50" charset="-128"/>
            </a:rPr>
            <a:t>％の増となった。一方、繰出金では、公共下水道会計の皆減や国民健康保険会計の減などにより、前年度比</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類似団体内平均と比べると、積立金が上回っているものの、他の費目は全て下回っている。今後も最少の経費で最大の効果を上げるように努める。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345,482
338,274
60.24
161,610,227
154,931,632
6,501,312
62,827,355
83,208,790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154178</xdr:rowOff>
    </xdr:from>
    <xdr:to>
      <xdr:col>24</xdr:col>
      <xdr:colOff>63500</xdr:colOff>
      <xdr:row>37</xdr:row>
      <xdr:rowOff>3302</xdr:rowOff>
    </xdr:to>
    <xdr:cxnSp macro="">
      <xdr:nvCxnSpPr>
        <xdr:cNvPr id="61" name="直線コネクタ 60"/>
        <xdr:cNvCxnSpPr/>
      </xdr:nvCxnSpPr>
      <xdr:spPr>
        <a:xfrm>
          <a:off x="3797300" y="632637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122174</xdr:rowOff>
    </xdr:from>
    <xdr:to>
      <xdr:col>19</xdr:col>
      <xdr:colOff>177800</xdr:colOff>
      <xdr:row>36</xdr:row>
      <xdr:rowOff>154178</xdr:rowOff>
    </xdr:to>
    <xdr:cxnSp macro="">
      <xdr:nvCxnSpPr>
        <xdr:cNvPr id="64" name="直線コネクタ 63"/>
        <xdr:cNvCxnSpPr/>
      </xdr:nvCxnSpPr>
      <xdr:spPr>
        <a:xfrm>
          <a:off x="2908300" y="62943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83312</xdr:rowOff>
    </xdr:from>
    <xdr:to>
      <xdr:col>15</xdr:col>
      <xdr:colOff>50800</xdr:colOff>
      <xdr:row>36</xdr:row>
      <xdr:rowOff>122174</xdr:rowOff>
    </xdr:to>
    <xdr:cxnSp macro="">
      <xdr:nvCxnSpPr>
        <xdr:cNvPr id="67" name="直線コネクタ 66"/>
        <xdr:cNvCxnSpPr/>
      </xdr:nvCxnSpPr>
      <xdr:spPr>
        <a:xfrm>
          <a:off x="2019300" y="62555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66548</xdr:rowOff>
    </xdr:from>
    <xdr:to>
      <xdr:col>10</xdr:col>
      <xdr:colOff>114300</xdr:colOff>
      <xdr:row>36</xdr:row>
      <xdr:rowOff>83312</xdr:rowOff>
    </xdr:to>
    <xdr:cxnSp macro="">
      <xdr:nvCxnSpPr>
        <xdr:cNvPr id="70" name="直線コネクタ 69"/>
        <xdr:cNvCxnSpPr/>
      </xdr:nvCxnSpPr>
      <xdr:spPr>
        <a:xfrm>
          <a:off x="1130300" y="623874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123952</xdr:rowOff>
    </xdr:from>
    <xdr:to>
      <xdr:col>24</xdr:col>
      <xdr:colOff>114300</xdr:colOff>
      <xdr:row>37</xdr:row>
      <xdr:rowOff>54102</xdr:rowOff>
    </xdr:to>
    <xdr:sp macro="" textlink="">
      <xdr:nvSpPr>
        <xdr:cNvPr id="80" name="楕円 79"/>
        <xdr:cNvSpPr/>
      </xdr:nvSpPr>
      <xdr:spPr>
        <a:xfrm>
          <a:off x="45847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102379</xdr:rowOff>
    </xdr:from>
    <xdr:ext cx="469744" cy="259045"/>
    <xdr:sp macro="" textlink="">
      <xdr:nvSpPr>
        <xdr:cNvPr id="81" name="議会費該当値テキスト"/>
        <xdr:cNvSpPr txBox="1"/>
      </xdr:nvSpPr>
      <xdr:spPr>
        <a:xfrm>
          <a:off x="4686300"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103378</xdr:rowOff>
    </xdr:from>
    <xdr:to>
      <xdr:col>20</xdr:col>
      <xdr:colOff>38100</xdr:colOff>
      <xdr:row>37</xdr:row>
      <xdr:rowOff>33528</xdr:rowOff>
    </xdr:to>
    <xdr:sp macro="" textlink="">
      <xdr:nvSpPr>
        <xdr:cNvPr id="82" name="楕円 81"/>
        <xdr:cNvSpPr/>
      </xdr:nvSpPr>
      <xdr:spPr>
        <a:xfrm>
          <a:off x="3746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24655</xdr:rowOff>
    </xdr:from>
    <xdr:ext cx="469744" cy="259045"/>
    <xdr:sp macro="" textlink="">
      <xdr:nvSpPr>
        <xdr:cNvPr id="83" name="テキスト ボックス 82"/>
        <xdr:cNvSpPr txBox="1"/>
      </xdr:nvSpPr>
      <xdr:spPr>
        <a:xfrm>
          <a:off x="3562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71374</xdr:rowOff>
    </xdr:from>
    <xdr:to>
      <xdr:col>15</xdr:col>
      <xdr:colOff>101600</xdr:colOff>
      <xdr:row>37</xdr:row>
      <xdr:rowOff>1524</xdr:rowOff>
    </xdr:to>
    <xdr:sp macro="" textlink="">
      <xdr:nvSpPr>
        <xdr:cNvPr id="84" name="楕円 83"/>
        <xdr:cNvSpPr/>
      </xdr:nvSpPr>
      <xdr:spPr>
        <a:xfrm>
          <a:off x="2857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164101</xdr:rowOff>
    </xdr:from>
    <xdr:ext cx="469744" cy="259045"/>
    <xdr:sp macro="" textlink="">
      <xdr:nvSpPr>
        <xdr:cNvPr id="85" name="テキスト ボックス 84"/>
        <xdr:cNvSpPr txBox="1"/>
      </xdr:nvSpPr>
      <xdr:spPr>
        <a:xfrm>
          <a:off x="2673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32512</xdr:rowOff>
    </xdr:from>
    <xdr:to>
      <xdr:col>10</xdr:col>
      <xdr:colOff>165100</xdr:colOff>
      <xdr:row>36</xdr:row>
      <xdr:rowOff>134112</xdr:rowOff>
    </xdr:to>
    <xdr:sp macro="" textlink="">
      <xdr:nvSpPr>
        <xdr:cNvPr id="86" name="楕円 85"/>
        <xdr:cNvSpPr/>
      </xdr:nvSpPr>
      <xdr:spPr>
        <a:xfrm>
          <a:off x="1968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125239</xdr:rowOff>
    </xdr:from>
    <xdr:ext cx="469744" cy="259045"/>
    <xdr:sp macro="" textlink="">
      <xdr:nvSpPr>
        <xdr:cNvPr id="87" name="テキスト ボックス 86"/>
        <xdr:cNvSpPr txBox="1"/>
      </xdr:nvSpPr>
      <xdr:spPr>
        <a:xfrm>
          <a:off x="1784428"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xdr:rowOff>
    </xdr:from>
    <xdr:to>
      <xdr:col>6</xdr:col>
      <xdr:colOff>38100</xdr:colOff>
      <xdr:row>36</xdr:row>
      <xdr:rowOff>117348</xdr:rowOff>
    </xdr:to>
    <xdr:sp macro="" textlink="">
      <xdr:nvSpPr>
        <xdr:cNvPr id="88" name="楕円 87"/>
        <xdr:cNvSpPr/>
      </xdr:nvSpPr>
      <xdr:spPr>
        <a:xfrm>
          <a:off x="1079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108475</xdr:rowOff>
    </xdr:from>
    <xdr:ext cx="469744" cy="259045"/>
    <xdr:sp macro="" textlink="">
      <xdr:nvSpPr>
        <xdr:cNvPr id="89" name="テキスト ボックス 88"/>
        <xdr:cNvSpPr txBox="1"/>
      </xdr:nvSpPr>
      <xdr:spPr>
        <a:xfrm>
          <a:off x="895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140386</xdr:rowOff>
    </xdr:from>
    <xdr:to>
      <xdr:col>24</xdr:col>
      <xdr:colOff>63500</xdr:colOff>
      <xdr:row>59</xdr:row>
      <xdr:rowOff>13948</xdr:rowOff>
    </xdr:to>
    <xdr:cxnSp macro="">
      <xdr:nvCxnSpPr>
        <xdr:cNvPr id="121" name="直線コネクタ 120"/>
        <xdr:cNvCxnSpPr/>
      </xdr:nvCxnSpPr>
      <xdr:spPr>
        <a:xfrm flipV="1">
          <a:off x="3797300" y="8712886"/>
          <a:ext cx="838200" cy="14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162974</xdr:rowOff>
    </xdr:from>
    <xdr:to>
      <xdr:col>19</xdr:col>
      <xdr:colOff>177800</xdr:colOff>
      <xdr:row>59</xdr:row>
      <xdr:rowOff>13948</xdr:rowOff>
    </xdr:to>
    <xdr:cxnSp macro="">
      <xdr:nvCxnSpPr>
        <xdr:cNvPr id="124" name="直線コネクタ 123"/>
        <xdr:cNvCxnSpPr/>
      </xdr:nvCxnSpPr>
      <xdr:spPr>
        <a:xfrm>
          <a:off x="2908300" y="10107074"/>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162974</xdr:rowOff>
    </xdr:from>
    <xdr:to>
      <xdr:col>15</xdr:col>
      <xdr:colOff>50800</xdr:colOff>
      <xdr:row>59</xdr:row>
      <xdr:rowOff>72459</xdr:rowOff>
    </xdr:to>
    <xdr:cxnSp macro="">
      <xdr:nvCxnSpPr>
        <xdr:cNvPr id="127" name="直線コネクタ 126"/>
        <xdr:cNvCxnSpPr/>
      </xdr:nvCxnSpPr>
      <xdr:spPr>
        <a:xfrm flipV="1">
          <a:off x="2019300" y="10107074"/>
          <a:ext cx="889000" cy="8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72459</xdr:rowOff>
    </xdr:from>
    <xdr:to>
      <xdr:col>10</xdr:col>
      <xdr:colOff>114300</xdr:colOff>
      <xdr:row>59</xdr:row>
      <xdr:rowOff>73351</xdr:rowOff>
    </xdr:to>
    <xdr:cxnSp macro="">
      <xdr:nvCxnSpPr>
        <xdr:cNvPr id="130" name="直線コネクタ 129"/>
        <xdr:cNvCxnSpPr/>
      </xdr:nvCxnSpPr>
      <xdr:spPr>
        <a:xfrm flipV="1">
          <a:off x="1130300" y="10188009"/>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89586</xdr:rowOff>
    </xdr:from>
    <xdr:to>
      <xdr:col>24</xdr:col>
      <xdr:colOff>114300</xdr:colOff>
      <xdr:row>51</xdr:row>
      <xdr:rowOff>19736</xdr:rowOff>
    </xdr:to>
    <xdr:sp macro="" textlink="">
      <xdr:nvSpPr>
        <xdr:cNvPr id="140" name="楕円 139"/>
        <xdr:cNvSpPr/>
      </xdr:nvSpPr>
      <xdr:spPr>
        <a:xfrm>
          <a:off x="4584700" y="86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27591</xdr:rowOff>
    </xdr:from>
    <xdr:ext cx="599010" cy="259045"/>
    <xdr:sp macro="" textlink="">
      <xdr:nvSpPr>
        <xdr:cNvPr id="141" name="総務費該当値テキスト"/>
        <xdr:cNvSpPr txBox="1"/>
      </xdr:nvSpPr>
      <xdr:spPr>
        <a:xfrm>
          <a:off x="4686300" y="860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134598</xdr:rowOff>
    </xdr:from>
    <xdr:to>
      <xdr:col>20</xdr:col>
      <xdr:colOff>38100</xdr:colOff>
      <xdr:row>59</xdr:row>
      <xdr:rowOff>64748</xdr:rowOff>
    </xdr:to>
    <xdr:sp macro="" textlink="">
      <xdr:nvSpPr>
        <xdr:cNvPr id="142" name="楕円 141"/>
        <xdr:cNvSpPr/>
      </xdr:nvSpPr>
      <xdr:spPr>
        <a:xfrm>
          <a:off x="3746500" y="100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55875</xdr:rowOff>
    </xdr:from>
    <xdr:ext cx="534377" cy="259045"/>
    <xdr:sp macro="" textlink="">
      <xdr:nvSpPr>
        <xdr:cNvPr id="143" name="テキスト ボックス 142"/>
        <xdr:cNvSpPr txBox="1"/>
      </xdr:nvSpPr>
      <xdr:spPr>
        <a:xfrm>
          <a:off x="3530111" y="101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112174</xdr:rowOff>
    </xdr:from>
    <xdr:to>
      <xdr:col>15</xdr:col>
      <xdr:colOff>101600</xdr:colOff>
      <xdr:row>59</xdr:row>
      <xdr:rowOff>42324</xdr:rowOff>
    </xdr:to>
    <xdr:sp macro="" textlink="">
      <xdr:nvSpPr>
        <xdr:cNvPr id="144" name="楕円 143"/>
        <xdr:cNvSpPr/>
      </xdr:nvSpPr>
      <xdr:spPr>
        <a:xfrm>
          <a:off x="2857500" y="100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58851</xdr:rowOff>
    </xdr:from>
    <xdr:ext cx="534377" cy="259045"/>
    <xdr:sp macro="" textlink="">
      <xdr:nvSpPr>
        <xdr:cNvPr id="145" name="テキスト ボックス 144"/>
        <xdr:cNvSpPr txBox="1"/>
      </xdr:nvSpPr>
      <xdr:spPr>
        <a:xfrm>
          <a:off x="2641111" y="98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21659</xdr:rowOff>
    </xdr:from>
    <xdr:to>
      <xdr:col>10</xdr:col>
      <xdr:colOff>165100</xdr:colOff>
      <xdr:row>59</xdr:row>
      <xdr:rowOff>123259</xdr:rowOff>
    </xdr:to>
    <xdr:sp macro="" textlink="">
      <xdr:nvSpPr>
        <xdr:cNvPr id="146" name="楕円 145"/>
        <xdr:cNvSpPr/>
      </xdr:nvSpPr>
      <xdr:spPr>
        <a:xfrm>
          <a:off x="1968500" y="101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114386</xdr:rowOff>
    </xdr:from>
    <xdr:ext cx="534377" cy="259045"/>
    <xdr:sp macro="" textlink="">
      <xdr:nvSpPr>
        <xdr:cNvPr id="147" name="テキスト ボックス 146"/>
        <xdr:cNvSpPr txBox="1"/>
      </xdr:nvSpPr>
      <xdr:spPr>
        <a:xfrm>
          <a:off x="1752111" y="102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22551</xdr:rowOff>
    </xdr:from>
    <xdr:to>
      <xdr:col>6</xdr:col>
      <xdr:colOff>38100</xdr:colOff>
      <xdr:row>59</xdr:row>
      <xdr:rowOff>124151</xdr:rowOff>
    </xdr:to>
    <xdr:sp macro="" textlink="">
      <xdr:nvSpPr>
        <xdr:cNvPr id="148" name="楕円 147"/>
        <xdr:cNvSpPr/>
      </xdr:nvSpPr>
      <xdr:spPr>
        <a:xfrm>
          <a:off x="1079500" y="101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115278</xdr:rowOff>
    </xdr:from>
    <xdr:ext cx="534377" cy="259045"/>
    <xdr:sp macro="" textlink="">
      <xdr:nvSpPr>
        <xdr:cNvPr id="149" name="テキスト ボックス 148"/>
        <xdr:cNvSpPr txBox="1"/>
      </xdr:nvSpPr>
      <xdr:spPr>
        <a:xfrm>
          <a:off x="863111" y="1023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29755</xdr:rowOff>
    </xdr:from>
    <xdr:to>
      <xdr:col>24</xdr:col>
      <xdr:colOff>63500</xdr:colOff>
      <xdr:row>78</xdr:row>
      <xdr:rowOff>112213</xdr:rowOff>
    </xdr:to>
    <xdr:cxnSp macro="">
      <xdr:nvCxnSpPr>
        <xdr:cNvPr id="181" name="直線コネクタ 180"/>
        <xdr:cNvCxnSpPr/>
      </xdr:nvCxnSpPr>
      <xdr:spPr>
        <a:xfrm flipV="1">
          <a:off x="3797300" y="13402855"/>
          <a:ext cx="838200" cy="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112213</xdr:rowOff>
    </xdr:from>
    <xdr:to>
      <xdr:col>19</xdr:col>
      <xdr:colOff>177800</xdr:colOff>
      <xdr:row>79</xdr:row>
      <xdr:rowOff>2225</xdr:rowOff>
    </xdr:to>
    <xdr:cxnSp macro="">
      <xdr:nvCxnSpPr>
        <xdr:cNvPr id="184" name="直線コネクタ 183"/>
        <xdr:cNvCxnSpPr/>
      </xdr:nvCxnSpPr>
      <xdr:spPr>
        <a:xfrm flipV="1">
          <a:off x="2908300" y="13485313"/>
          <a:ext cx="889000" cy="6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158880</xdr:rowOff>
    </xdr:from>
    <xdr:to>
      <xdr:col>15</xdr:col>
      <xdr:colOff>50800</xdr:colOff>
      <xdr:row>79</xdr:row>
      <xdr:rowOff>2225</xdr:rowOff>
    </xdr:to>
    <xdr:cxnSp macro="">
      <xdr:nvCxnSpPr>
        <xdr:cNvPr id="187" name="直線コネクタ 186"/>
        <xdr:cNvCxnSpPr/>
      </xdr:nvCxnSpPr>
      <xdr:spPr>
        <a:xfrm>
          <a:off x="2019300" y="13531980"/>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158880</xdr:rowOff>
    </xdr:from>
    <xdr:to>
      <xdr:col>10</xdr:col>
      <xdr:colOff>114300</xdr:colOff>
      <xdr:row>79</xdr:row>
      <xdr:rowOff>53311</xdr:rowOff>
    </xdr:to>
    <xdr:cxnSp macro="">
      <xdr:nvCxnSpPr>
        <xdr:cNvPr id="190" name="直線コネクタ 189"/>
        <xdr:cNvCxnSpPr/>
      </xdr:nvCxnSpPr>
      <xdr:spPr>
        <a:xfrm flipV="1">
          <a:off x="1130300" y="13531980"/>
          <a:ext cx="889000" cy="6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150405</xdr:rowOff>
    </xdr:from>
    <xdr:to>
      <xdr:col>24</xdr:col>
      <xdr:colOff>114300</xdr:colOff>
      <xdr:row>78</xdr:row>
      <xdr:rowOff>80555</xdr:rowOff>
    </xdr:to>
    <xdr:sp macro="" textlink="">
      <xdr:nvSpPr>
        <xdr:cNvPr id="200" name="楕円 199"/>
        <xdr:cNvSpPr/>
      </xdr:nvSpPr>
      <xdr:spPr>
        <a:xfrm>
          <a:off x="4584700" y="133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128832</xdr:rowOff>
    </xdr:from>
    <xdr:ext cx="599010" cy="259045"/>
    <xdr:sp macro="" textlink="">
      <xdr:nvSpPr>
        <xdr:cNvPr id="201" name="民生費該当値テキスト"/>
        <xdr:cNvSpPr txBox="1"/>
      </xdr:nvSpPr>
      <xdr:spPr>
        <a:xfrm>
          <a:off x="4686300" y="133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61413</xdr:rowOff>
    </xdr:from>
    <xdr:to>
      <xdr:col>20</xdr:col>
      <xdr:colOff>38100</xdr:colOff>
      <xdr:row>78</xdr:row>
      <xdr:rowOff>163013</xdr:rowOff>
    </xdr:to>
    <xdr:sp macro="" textlink="">
      <xdr:nvSpPr>
        <xdr:cNvPr id="202" name="楕円 201"/>
        <xdr:cNvSpPr/>
      </xdr:nvSpPr>
      <xdr:spPr>
        <a:xfrm>
          <a:off x="3746500" y="13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154140</xdr:rowOff>
    </xdr:from>
    <xdr:ext cx="599010" cy="259045"/>
    <xdr:sp macro="" textlink="">
      <xdr:nvSpPr>
        <xdr:cNvPr id="203" name="テキスト ボックス 202"/>
        <xdr:cNvSpPr txBox="1"/>
      </xdr:nvSpPr>
      <xdr:spPr>
        <a:xfrm>
          <a:off x="3497795" y="135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122875</xdr:rowOff>
    </xdr:from>
    <xdr:to>
      <xdr:col>15</xdr:col>
      <xdr:colOff>101600</xdr:colOff>
      <xdr:row>79</xdr:row>
      <xdr:rowOff>53025</xdr:rowOff>
    </xdr:to>
    <xdr:sp macro="" textlink="">
      <xdr:nvSpPr>
        <xdr:cNvPr id="204" name="楕円 203"/>
        <xdr:cNvSpPr/>
      </xdr:nvSpPr>
      <xdr:spPr>
        <a:xfrm>
          <a:off x="2857500" y="134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44152</xdr:rowOff>
    </xdr:from>
    <xdr:ext cx="599010" cy="259045"/>
    <xdr:sp macro="" textlink="">
      <xdr:nvSpPr>
        <xdr:cNvPr id="205" name="テキスト ボックス 204"/>
        <xdr:cNvSpPr txBox="1"/>
      </xdr:nvSpPr>
      <xdr:spPr>
        <a:xfrm>
          <a:off x="2608795" y="135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108080</xdr:rowOff>
    </xdr:from>
    <xdr:to>
      <xdr:col>10</xdr:col>
      <xdr:colOff>165100</xdr:colOff>
      <xdr:row>79</xdr:row>
      <xdr:rowOff>38230</xdr:rowOff>
    </xdr:to>
    <xdr:sp macro="" textlink="">
      <xdr:nvSpPr>
        <xdr:cNvPr id="206" name="楕円 205"/>
        <xdr:cNvSpPr/>
      </xdr:nvSpPr>
      <xdr:spPr>
        <a:xfrm>
          <a:off x="1968500" y="134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29357</xdr:rowOff>
    </xdr:from>
    <xdr:ext cx="599010" cy="259045"/>
    <xdr:sp macro="" textlink="">
      <xdr:nvSpPr>
        <xdr:cNvPr id="207" name="テキスト ボックス 206"/>
        <xdr:cNvSpPr txBox="1"/>
      </xdr:nvSpPr>
      <xdr:spPr>
        <a:xfrm>
          <a:off x="1719795" y="135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2511</xdr:rowOff>
    </xdr:from>
    <xdr:to>
      <xdr:col>6</xdr:col>
      <xdr:colOff>38100</xdr:colOff>
      <xdr:row>79</xdr:row>
      <xdr:rowOff>104111</xdr:rowOff>
    </xdr:to>
    <xdr:sp macro="" textlink="">
      <xdr:nvSpPr>
        <xdr:cNvPr id="208" name="楕円 207"/>
        <xdr:cNvSpPr/>
      </xdr:nvSpPr>
      <xdr:spPr>
        <a:xfrm>
          <a:off x="1079500" y="135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95238</xdr:rowOff>
    </xdr:from>
    <xdr:ext cx="599010" cy="259045"/>
    <xdr:sp macro="" textlink="">
      <xdr:nvSpPr>
        <xdr:cNvPr id="209" name="テキスト ボックス 208"/>
        <xdr:cNvSpPr txBox="1"/>
      </xdr:nvSpPr>
      <xdr:spPr>
        <a:xfrm>
          <a:off x="830795" y="1363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7014</xdr:rowOff>
    </xdr:from>
    <xdr:to>
      <xdr:col>24</xdr:col>
      <xdr:colOff>63500</xdr:colOff>
      <xdr:row>98</xdr:row>
      <xdr:rowOff>55542</xdr:rowOff>
    </xdr:to>
    <xdr:cxnSp macro="">
      <xdr:nvCxnSpPr>
        <xdr:cNvPr id="241" name="直線コネクタ 240"/>
        <xdr:cNvCxnSpPr/>
      </xdr:nvCxnSpPr>
      <xdr:spPr>
        <a:xfrm>
          <a:off x="3797300" y="16809114"/>
          <a:ext cx="8382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7014</xdr:rowOff>
    </xdr:from>
    <xdr:to>
      <xdr:col>19</xdr:col>
      <xdr:colOff>177800</xdr:colOff>
      <xdr:row>98</xdr:row>
      <xdr:rowOff>137055</xdr:rowOff>
    </xdr:to>
    <xdr:cxnSp macro="">
      <xdr:nvCxnSpPr>
        <xdr:cNvPr id="244" name="直線コネクタ 243"/>
        <xdr:cNvCxnSpPr/>
      </xdr:nvCxnSpPr>
      <xdr:spPr>
        <a:xfrm flipV="1">
          <a:off x="2908300" y="16809114"/>
          <a:ext cx="889000" cy="13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137055</xdr:rowOff>
    </xdr:from>
    <xdr:to>
      <xdr:col>15</xdr:col>
      <xdr:colOff>50800</xdr:colOff>
      <xdr:row>98</xdr:row>
      <xdr:rowOff>150901</xdr:rowOff>
    </xdr:to>
    <xdr:cxnSp macro="">
      <xdr:nvCxnSpPr>
        <xdr:cNvPr id="247" name="直線コネクタ 246"/>
        <xdr:cNvCxnSpPr/>
      </xdr:nvCxnSpPr>
      <xdr:spPr>
        <a:xfrm flipV="1">
          <a:off x="2019300" y="16939155"/>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150901</xdr:rowOff>
    </xdr:from>
    <xdr:to>
      <xdr:col>10</xdr:col>
      <xdr:colOff>114300</xdr:colOff>
      <xdr:row>98</xdr:row>
      <xdr:rowOff>169320</xdr:rowOff>
    </xdr:to>
    <xdr:cxnSp macro="">
      <xdr:nvCxnSpPr>
        <xdr:cNvPr id="250" name="直線コネクタ 249"/>
        <xdr:cNvCxnSpPr/>
      </xdr:nvCxnSpPr>
      <xdr:spPr>
        <a:xfrm flipV="1">
          <a:off x="1130300" y="16953001"/>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4742</xdr:rowOff>
    </xdr:from>
    <xdr:to>
      <xdr:col>24</xdr:col>
      <xdr:colOff>114300</xdr:colOff>
      <xdr:row>98</xdr:row>
      <xdr:rowOff>106342</xdr:rowOff>
    </xdr:to>
    <xdr:sp macro="" textlink="">
      <xdr:nvSpPr>
        <xdr:cNvPr id="260" name="楕円 259"/>
        <xdr:cNvSpPr/>
      </xdr:nvSpPr>
      <xdr:spPr>
        <a:xfrm>
          <a:off x="4584700" y="168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91119</xdr:rowOff>
    </xdr:from>
    <xdr:ext cx="534377" cy="259045"/>
    <xdr:sp macro="" textlink="">
      <xdr:nvSpPr>
        <xdr:cNvPr id="261" name="衛生費該当値テキスト"/>
        <xdr:cNvSpPr txBox="1"/>
      </xdr:nvSpPr>
      <xdr:spPr>
        <a:xfrm>
          <a:off x="4686300" y="167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127664</xdr:rowOff>
    </xdr:from>
    <xdr:to>
      <xdr:col>20</xdr:col>
      <xdr:colOff>38100</xdr:colOff>
      <xdr:row>98</xdr:row>
      <xdr:rowOff>57814</xdr:rowOff>
    </xdr:to>
    <xdr:sp macro="" textlink="">
      <xdr:nvSpPr>
        <xdr:cNvPr id="262" name="楕円 261"/>
        <xdr:cNvSpPr/>
      </xdr:nvSpPr>
      <xdr:spPr>
        <a:xfrm>
          <a:off x="3746500" y="16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48941</xdr:rowOff>
    </xdr:from>
    <xdr:ext cx="534377" cy="259045"/>
    <xdr:sp macro="" textlink="">
      <xdr:nvSpPr>
        <xdr:cNvPr id="263" name="テキスト ボックス 262"/>
        <xdr:cNvSpPr txBox="1"/>
      </xdr:nvSpPr>
      <xdr:spPr>
        <a:xfrm>
          <a:off x="3530111" y="168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86255</xdr:rowOff>
    </xdr:from>
    <xdr:to>
      <xdr:col>15</xdr:col>
      <xdr:colOff>101600</xdr:colOff>
      <xdr:row>99</xdr:row>
      <xdr:rowOff>16405</xdr:rowOff>
    </xdr:to>
    <xdr:sp macro="" textlink="">
      <xdr:nvSpPr>
        <xdr:cNvPr id="264" name="楕円 263"/>
        <xdr:cNvSpPr/>
      </xdr:nvSpPr>
      <xdr:spPr>
        <a:xfrm>
          <a:off x="2857500" y="16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7532</xdr:rowOff>
    </xdr:from>
    <xdr:ext cx="534377" cy="259045"/>
    <xdr:sp macro="" textlink="">
      <xdr:nvSpPr>
        <xdr:cNvPr id="265" name="テキスト ボックス 264"/>
        <xdr:cNvSpPr txBox="1"/>
      </xdr:nvSpPr>
      <xdr:spPr>
        <a:xfrm>
          <a:off x="2641111" y="169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100101</xdr:rowOff>
    </xdr:from>
    <xdr:to>
      <xdr:col>10</xdr:col>
      <xdr:colOff>165100</xdr:colOff>
      <xdr:row>99</xdr:row>
      <xdr:rowOff>30251</xdr:rowOff>
    </xdr:to>
    <xdr:sp macro="" textlink="">
      <xdr:nvSpPr>
        <xdr:cNvPr id="266" name="楕円 265"/>
        <xdr:cNvSpPr/>
      </xdr:nvSpPr>
      <xdr:spPr>
        <a:xfrm>
          <a:off x="1968500" y="169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21378</xdr:rowOff>
    </xdr:from>
    <xdr:ext cx="534377" cy="259045"/>
    <xdr:sp macro="" textlink="">
      <xdr:nvSpPr>
        <xdr:cNvPr id="267" name="テキスト ボックス 266"/>
        <xdr:cNvSpPr txBox="1"/>
      </xdr:nvSpPr>
      <xdr:spPr>
        <a:xfrm>
          <a:off x="1752111" y="169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118520</xdr:rowOff>
    </xdr:from>
    <xdr:to>
      <xdr:col>6</xdr:col>
      <xdr:colOff>38100</xdr:colOff>
      <xdr:row>99</xdr:row>
      <xdr:rowOff>48670</xdr:rowOff>
    </xdr:to>
    <xdr:sp macro="" textlink="">
      <xdr:nvSpPr>
        <xdr:cNvPr id="268" name="楕円 267"/>
        <xdr:cNvSpPr/>
      </xdr:nvSpPr>
      <xdr:spPr>
        <a:xfrm>
          <a:off x="1079500" y="16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39797</xdr:rowOff>
    </xdr:from>
    <xdr:ext cx="534377" cy="259045"/>
    <xdr:sp macro="" textlink="">
      <xdr:nvSpPr>
        <xdr:cNvPr id="269" name="テキスト ボックス 268"/>
        <xdr:cNvSpPr txBox="1"/>
      </xdr:nvSpPr>
      <xdr:spPr>
        <a:xfrm>
          <a:off x="863111" y="170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66548</xdr:rowOff>
    </xdr:from>
    <xdr:to>
      <xdr:col>55</xdr:col>
      <xdr:colOff>0</xdr:colOff>
      <xdr:row>38</xdr:row>
      <xdr:rowOff>68376</xdr:rowOff>
    </xdr:to>
    <xdr:cxnSp macro="">
      <xdr:nvCxnSpPr>
        <xdr:cNvPr id="296" name="直線コネクタ 295"/>
        <xdr:cNvCxnSpPr/>
      </xdr:nvCxnSpPr>
      <xdr:spPr>
        <a:xfrm>
          <a:off x="9639300" y="658164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55118</xdr:rowOff>
    </xdr:from>
    <xdr:to>
      <xdr:col>50</xdr:col>
      <xdr:colOff>114300</xdr:colOff>
      <xdr:row>38</xdr:row>
      <xdr:rowOff>66548</xdr:rowOff>
    </xdr:to>
    <xdr:cxnSp macro="">
      <xdr:nvCxnSpPr>
        <xdr:cNvPr id="299" name="直線コネクタ 298"/>
        <xdr:cNvCxnSpPr/>
      </xdr:nvCxnSpPr>
      <xdr:spPr>
        <a:xfrm>
          <a:off x="8750300" y="65702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55118</xdr:rowOff>
    </xdr:from>
    <xdr:to>
      <xdr:col>45</xdr:col>
      <xdr:colOff>177800</xdr:colOff>
      <xdr:row>38</xdr:row>
      <xdr:rowOff>64262</xdr:rowOff>
    </xdr:to>
    <xdr:cxnSp macro="">
      <xdr:nvCxnSpPr>
        <xdr:cNvPr id="302" name="直線コネクタ 301"/>
        <xdr:cNvCxnSpPr/>
      </xdr:nvCxnSpPr>
      <xdr:spPr>
        <a:xfrm flipV="1">
          <a:off x="7861300" y="65702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62891</xdr:rowOff>
    </xdr:from>
    <xdr:to>
      <xdr:col>41</xdr:col>
      <xdr:colOff>50800</xdr:colOff>
      <xdr:row>38</xdr:row>
      <xdr:rowOff>64262</xdr:rowOff>
    </xdr:to>
    <xdr:cxnSp macro="">
      <xdr:nvCxnSpPr>
        <xdr:cNvPr id="305" name="直線コネクタ 304"/>
        <xdr:cNvCxnSpPr/>
      </xdr:nvCxnSpPr>
      <xdr:spPr>
        <a:xfrm>
          <a:off x="6972300" y="657799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17576</xdr:rowOff>
    </xdr:from>
    <xdr:to>
      <xdr:col>55</xdr:col>
      <xdr:colOff>50800</xdr:colOff>
      <xdr:row>38</xdr:row>
      <xdr:rowOff>119176</xdr:rowOff>
    </xdr:to>
    <xdr:sp macro="" textlink="">
      <xdr:nvSpPr>
        <xdr:cNvPr id="315" name="楕円 314"/>
        <xdr:cNvSpPr/>
      </xdr:nvSpPr>
      <xdr:spPr>
        <a:xfrm>
          <a:off x="104267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103954</xdr:rowOff>
    </xdr:from>
    <xdr:ext cx="378565" cy="259045"/>
    <xdr:sp macro="" textlink="">
      <xdr:nvSpPr>
        <xdr:cNvPr id="316" name="労働費該当値テキスト"/>
        <xdr:cNvSpPr txBox="1"/>
      </xdr:nvSpPr>
      <xdr:spPr>
        <a:xfrm>
          <a:off x="10528300" y="644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15748</xdr:rowOff>
    </xdr:from>
    <xdr:to>
      <xdr:col>50</xdr:col>
      <xdr:colOff>165100</xdr:colOff>
      <xdr:row>38</xdr:row>
      <xdr:rowOff>117348</xdr:rowOff>
    </xdr:to>
    <xdr:sp macro="" textlink="">
      <xdr:nvSpPr>
        <xdr:cNvPr id="317" name="楕円 316"/>
        <xdr:cNvSpPr/>
      </xdr:nvSpPr>
      <xdr:spPr>
        <a:xfrm>
          <a:off x="9588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108475</xdr:rowOff>
    </xdr:from>
    <xdr:ext cx="378565" cy="259045"/>
    <xdr:sp macro="" textlink="">
      <xdr:nvSpPr>
        <xdr:cNvPr id="318" name="テキスト ボックス 317"/>
        <xdr:cNvSpPr txBox="1"/>
      </xdr:nvSpPr>
      <xdr:spPr>
        <a:xfrm>
          <a:off x="9450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4318</xdr:rowOff>
    </xdr:from>
    <xdr:to>
      <xdr:col>46</xdr:col>
      <xdr:colOff>38100</xdr:colOff>
      <xdr:row>38</xdr:row>
      <xdr:rowOff>105918</xdr:rowOff>
    </xdr:to>
    <xdr:sp macro="" textlink="">
      <xdr:nvSpPr>
        <xdr:cNvPr id="319" name="楕円 318"/>
        <xdr:cNvSpPr/>
      </xdr:nvSpPr>
      <xdr:spPr>
        <a:xfrm>
          <a:off x="8699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97045</xdr:rowOff>
    </xdr:from>
    <xdr:ext cx="378565" cy="259045"/>
    <xdr:sp macro="" textlink="">
      <xdr:nvSpPr>
        <xdr:cNvPr id="320" name="テキスト ボックス 319"/>
        <xdr:cNvSpPr txBox="1"/>
      </xdr:nvSpPr>
      <xdr:spPr>
        <a:xfrm>
          <a:off x="8561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xdr:rowOff>
    </xdr:from>
    <xdr:to>
      <xdr:col>41</xdr:col>
      <xdr:colOff>101600</xdr:colOff>
      <xdr:row>38</xdr:row>
      <xdr:rowOff>115062</xdr:rowOff>
    </xdr:to>
    <xdr:sp macro="" textlink="">
      <xdr:nvSpPr>
        <xdr:cNvPr id="321" name="楕円 320"/>
        <xdr:cNvSpPr/>
      </xdr:nvSpPr>
      <xdr:spPr>
        <a:xfrm>
          <a:off x="7810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106189</xdr:rowOff>
    </xdr:from>
    <xdr:ext cx="378565" cy="259045"/>
    <xdr:sp macro="" textlink="">
      <xdr:nvSpPr>
        <xdr:cNvPr id="322" name="テキスト ボックス 321"/>
        <xdr:cNvSpPr txBox="1"/>
      </xdr:nvSpPr>
      <xdr:spPr>
        <a:xfrm>
          <a:off x="7672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12091</xdr:rowOff>
    </xdr:from>
    <xdr:to>
      <xdr:col>36</xdr:col>
      <xdr:colOff>165100</xdr:colOff>
      <xdr:row>38</xdr:row>
      <xdr:rowOff>113691</xdr:rowOff>
    </xdr:to>
    <xdr:sp macro="" textlink="">
      <xdr:nvSpPr>
        <xdr:cNvPr id="323" name="楕円 322"/>
        <xdr:cNvSpPr/>
      </xdr:nvSpPr>
      <xdr:spPr>
        <a:xfrm>
          <a:off x="6921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104818</xdr:rowOff>
    </xdr:from>
    <xdr:ext cx="378565" cy="259045"/>
    <xdr:sp macro="" textlink="">
      <xdr:nvSpPr>
        <xdr:cNvPr id="324" name="テキスト ボックス 323"/>
        <xdr:cNvSpPr txBox="1"/>
      </xdr:nvSpPr>
      <xdr:spPr>
        <a:xfrm>
          <a:off x="6783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92208</xdr:rowOff>
    </xdr:from>
    <xdr:to>
      <xdr:col>55</xdr:col>
      <xdr:colOff>0</xdr:colOff>
      <xdr:row>57</xdr:row>
      <xdr:rowOff>111640</xdr:rowOff>
    </xdr:to>
    <xdr:cxnSp macro="">
      <xdr:nvCxnSpPr>
        <xdr:cNvPr id="349" name="直線コネクタ 348"/>
        <xdr:cNvCxnSpPr/>
      </xdr:nvCxnSpPr>
      <xdr:spPr>
        <a:xfrm flipV="1">
          <a:off x="9639300" y="9864858"/>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111640</xdr:rowOff>
    </xdr:from>
    <xdr:to>
      <xdr:col>50</xdr:col>
      <xdr:colOff>114300</xdr:colOff>
      <xdr:row>57</xdr:row>
      <xdr:rowOff>112782</xdr:rowOff>
    </xdr:to>
    <xdr:cxnSp macro="">
      <xdr:nvCxnSpPr>
        <xdr:cNvPr id="352" name="直線コネクタ 351"/>
        <xdr:cNvCxnSpPr/>
      </xdr:nvCxnSpPr>
      <xdr:spPr>
        <a:xfrm flipV="1">
          <a:off x="8750300" y="98842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112782</xdr:rowOff>
    </xdr:from>
    <xdr:to>
      <xdr:col>45</xdr:col>
      <xdr:colOff>177800</xdr:colOff>
      <xdr:row>57</xdr:row>
      <xdr:rowOff>113640</xdr:rowOff>
    </xdr:to>
    <xdr:cxnSp macro="">
      <xdr:nvCxnSpPr>
        <xdr:cNvPr id="355" name="直線コネクタ 354"/>
        <xdr:cNvCxnSpPr/>
      </xdr:nvCxnSpPr>
      <xdr:spPr>
        <a:xfrm flipV="1">
          <a:off x="7861300" y="9885432"/>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107011</xdr:rowOff>
    </xdr:from>
    <xdr:to>
      <xdr:col>41</xdr:col>
      <xdr:colOff>50800</xdr:colOff>
      <xdr:row>57</xdr:row>
      <xdr:rowOff>113640</xdr:rowOff>
    </xdr:to>
    <xdr:cxnSp macro="">
      <xdr:nvCxnSpPr>
        <xdr:cNvPr id="358" name="直線コネクタ 357"/>
        <xdr:cNvCxnSpPr/>
      </xdr:nvCxnSpPr>
      <xdr:spPr>
        <a:xfrm>
          <a:off x="6972300" y="987966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41408</xdr:rowOff>
    </xdr:from>
    <xdr:to>
      <xdr:col>55</xdr:col>
      <xdr:colOff>50800</xdr:colOff>
      <xdr:row>57</xdr:row>
      <xdr:rowOff>143008</xdr:rowOff>
    </xdr:to>
    <xdr:sp macro="" textlink="">
      <xdr:nvSpPr>
        <xdr:cNvPr id="368" name="楕円 367"/>
        <xdr:cNvSpPr/>
      </xdr:nvSpPr>
      <xdr:spPr>
        <a:xfrm>
          <a:off x="10426700" y="98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127785</xdr:rowOff>
    </xdr:from>
    <xdr:ext cx="469744" cy="259045"/>
    <xdr:sp macro="" textlink="">
      <xdr:nvSpPr>
        <xdr:cNvPr id="369" name="農林水産業費該当値テキスト"/>
        <xdr:cNvSpPr txBox="1"/>
      </xdr:nvSpPr>
      <xdr:spPr>
        <a:xfrm>
          <a:off x="10528300" y="972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60840</xdr:rowOff>
    </xdr:from>
    <xdr:to>
      <xdr:col>50</xdr:col>
      <xdr:colOff>165100</xdr:colOff>
      <xdr:row>57</xdr:row>
      <xdr:rowOff>162440</xdr:rowOff>
    </xdr:to>
    <xdr:sp macro="" textlink="">
      <xdr:nvSpPr>
        <xdr:cNvPr id="370" name="楕円 369"/>
        <xdr:cNvSpPr/>
      </xdr:nvSpPr>
      <xdr:spPr>
        <a:xfrm>
          <a:off x="9588500" y="98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153567</xdr:rowOff>
    </xdr:from>
    <xdr:ext cx="469744" cy="259045"/>
    <xdr:sp macro="" textlink="">
      <xdr:nvSpPr>
        <xdr:cNvPr id="371" name="テキスト ボックス 370"/>
        <xdr:cNvSpPr txBox="1"/>
      </xdr:nvSpPr>
      <xdr:spPr>
        <a:xfrm>
          <a:off x="9404428" y="99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61982</xdr:rowOff>
    </xdr:from>
    <xdr:to>
      <xdr:col>46</xdr:col>
      <xdr:colOff>38100</xdr:colOff>
      <xdr:row>57</xdr:row>
      <xdr:rowOff>163582</xdr:rowOff>
    </xdr:to>
    <xdr:sp macro="" textlink="">
      <xdr:nvSpPr>
        <xdr:cNvPr id="372" name="楕円 371"/>
        <xdr:cNvSpPr/>
      </xdr:nvSpPr>
      <xdr:spPr>
        <a:xfrm>
          <a:off x="8699500" y="98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154709</xdr:rowOff>
    </xdr:from>
    <xdr:ext cx="469744" cy="259045"/>
    <xdr:sp macro="" textlink="">
      <xdr:nvSpPr>
        <xdr:cNvPr id="373" name="テキスト ボックス 372"/>
        <xdr:cNvSpPr txBox="1"/>
      </xdr:nvSpPr>
      <xdr:spPr>
        <a:xfrm>
          <a:off x="8515428" y="99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62840</xdr:rowOff>
    </xdr:from>
    <xdr:to>
      <xdr:col>41</xdr:col>
      <xdr:colOff>101600</xdr:colOff>
      <xdr:row>57</xdr:row>
      <xdr:rowOff>164440</xdr:rowOff>
    </xdr:to>
    <xdr:sp macro="" textlink="">
      <xdr:nvSpPr>
        <xdr:cNvPr id="374" name="楕円 373"/>
        <xdr:cNvSpPr/>
      </xdr:nvSpPr>
      <xdr:spPr>
        <a:xfrm>
          <a:off x="7810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155567</xdr:rowOff>
    </xdr:from>
    <xdr:ext cx="469744" cy="259045"/>
    <xdr:sp macro="" textlink="">
      <xdr:nvSpPr>
        <xdr:cNvPr id="375" name="テキスト ボックス 374"/>
        <xdr:cNvSpPr txBox="1"/>
      </xdr:nvSpPr>
      <xdr:spPr>
        <a:xfrm>
          <a:off x="7626428" y="992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56211</xdr:rowOff>
    </xdr:from>
    <xdr:to>
      <xdr:col>36</xdr:col>
      <xdr:colOff>165100</xdr:colOff>
      <xdr:row>57</xdr:row>
      <xdr:rowOff>157811</xdr:rowOff>
    </xdr:to>
    <xdr:sp macro="" textlink="">
      <xdr:nvSpPr>
        <xdr:cNvPr id="376" name="楕円 375"/>
        <xdr:cNvSpPr/>
      </xdr:nvSpPr>
      <xdr:spPr>
        <a:xfrm>
          <a:off x="6921500" y="98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148938</xdr:rowOff>
    </xdr:from>
    <xdr:ext cx="469744" cy="259045"/>
    <xdr:sp macro="" textlink="">
      <xdr:nvSpPr>
        <xdr:cNvPr id="377" name="テキスト ボックス 376"/>
        <xdr:cNvSpPr txBox="1"/>
      </xdr:nvSpPr>
      <xdr:spPr>
        <a:xfrm>
          <a:off x="6737428" y="992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864</xdr:rowOff>
    </xdr:from>
    <xdr:to>
      <xdr:col>55</xdr:col>
      <xdr:colOff>0</xdr:colOff>
      <xdr:row>79</xdr:row>
      <xdr:rowOff>27609</xdr:rowOff>
    </xdr:to>
    <xdr:cxnSp macro="">
      <xdr:nvCxnSpPr>
        <xdr:cNvPr id="406" name="直線コネクタ 405"/>
        <xdr:cNvCxnSpPr/>
      </xdr:nvCxnSpPr>
      <xdr:spPr>
        <a:xfrm flipV="1">
          <a:off x="9639300" y="13545414"/>
          <a:ext cx="8382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26912</xdr:rowOff>
    </xdr:from>
    <xdr:to>
      <xdr:col>50</xdr:col>
      <xdr:colOff>114300</xdr:colOff>
      <xdr:row>79</xdr:row>
      <xdr:rowOff>27609</xdr:rowOff>
    </xdr:to>
    <xdr:cxnSp macro="">
      <xdr:nvCxnSpPr>
        <xdr:cNvPr id="409" name="直線コネクタ 408"/>
        <xdr:cNvCxnSpPr/>
      </xdr:nvCxnSpPr>
      <xdr:spPr>
        <a:xfrm>
          <a:off x="8750300" y="13571462"/>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24791</xdr:rowOff>
    </xdr:from>
    <xdr:to>
      <xdr:col>45</xdr:col>
      <xdr:colOff>177800</xdr:colOff>
      <xdr:row>79</xdr:row>
      <xdr:rowOff>26912</xdr:rowOff>
    </xdr:to>
    <xdr:cxnSp macro="">
      <xdr:nvCxnSpPr>
        <xdr:cNvPr id="412" name="直線コネクタ 411"/>
        <xdr:cNvCxnSpPr/>
      </xdr:nvCxnSpPr>
      <xdr:spPr>
        <a:xfrm>
          <a:off x="7861300" y="1356934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20904</xdr:rowOff>
    </xdr:from>
    <xdr:to>
      <xdr:col>41</xdr:col>
      <xdr:colOff>50800</xdr:colOff>
      <xdr:row>79</xdr:row>
      <xdr:rowOff>24791</xdr:rowOff>
    </xdr:to>
    <xdr:cxnSp macro="">
      <xdr:nvCxnSpPr>
        <xdr:cNvPr id="415" name="直線コネクタ 414"/>
        <xdr:cNvCxnSpPr/>
      </xdr:nvCxnSpPr>
      <xdr:spPr>
        <a:xfrm>
          <a:off x="6972300" y="1356545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121514</xdr:rowOff>
    </xdr:from>
    <xdr:to>
      <xdr:col>55</xdr:col>
      <xdr:colOff>50800</xdr:colOff>
      <xdr:row>79</xdr:row>
      <xdr:rowOff>51664</xdr:rowOff>
    </xdr:to>
    <xdr:sp macro="" textlink="">
      <xdr:nvSpPr>
        <xdr:cNvPr id="425" name="楕円 424"/>
        <xdr:cNvSpPr/>
      </xdr:nvSpPr>
      <xdr:spPr>
        <a:xfrm>
          <a:off x="10426700" y="13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36441</xdr:rowOff>
    </xdr:from>
    <xdr:ext cx="469744" cy="259045"/>
    <xdr:sp macro="" textlink="">
      <xdr:nvSpPr>
        <xdr:cNvPr id="426" name="商工費該当値テキスト"/>
        <xdr:cNvSpPr txBox="1"/>
      </xdr:nvSpPr>
      <xdr:spPr>
        <a:xfrm>
          <a:off x="10528300" y="134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148259</xdr:rowOff>
    </xdr:from>
    <xdr:to>
      <xdr:col>50</xdr:col>
      <xdr:colOff>165100</xdr:colOff>
      <xdr:row>79</xdr:row>
      <xdr:rowOff>78409</xdr:rowOff>
    </xdr:to>
    <xdr:sp macro="" textlink="">
      <xdr:nvSpPr>
        <xdr:cNvPr id="427" name="楕円 426"/>
        <xdr:cNvSpPr/>
      </xdr:nvSpPr>
      <xdr:spPr>
        <a:xfrm>
          <a:off x="9588500" y="135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69536</xdr:rowOff>
    </xdr:from>
    <xdr:ext cx="469744" cy="259045"/>
    <xdr:sp macro="" textlink="">
      <xdr:nvSpPr>
        <xdr:cNvPr id="428" name="テキスト ボックス 427"/>
        <xdr:cNvSpPr txBox="1"/>
      </xdr:nvSpPr>
      <xdr:spPr>
        <a:xfrm>
          <a:off x="9404428" y="1361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147562</xdr:rowOff>
    </xdr:from>
    <xdr:to>
      <xdr:col>46</xdr:col>
      <xdr:colOff>38100</xdr:colOff>
      <xdr:row>79</xdr:row>
      <xdr:rowOff>77712</xdr:rowOff>
    </xdr:to>
    <xdr:sp macro="" textlink="">
      <xdr:nvSpPr>
        <xdr:cNvPr id="429" name="楕円 428"/>
        <xdr:cNvSpPr/>
      </xdr:nvSpPr>
      <xdr:spPr>
        <a:xfrm>
          <a:off x="8699500" y="135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68839</xdr:rowOff>
    </xdr:from>
    <xdr:ext cx="469744" cy="259045"/>
    <xdr:sp macro="" textlink="">
      <xdr:nvSpPr>
        <xdr:cNvPr id="430" name="テキスト ボックス 429"/>
        <xdr:cNvSpPr txBox="1"/>
      </xdr:nvSpPr>
      <xdr:spPr>
        <a:xfrm>
          <a:off x="8515428" y="1361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145441</xdr:rowOff>
    </xdr:from>
    <xdr:to>
      <xdr:col>41</xdr:col>
      <xdr:colOff>101600</xdr:colOff>
      <xdr:row>79</xdr:row>
      <xdr:rowOff>75591</xdr:rowOff>
    </xdr:to>
    <xdr:sp macro="" textlink="">
      <xdr:nvSpPr>
        <xdr:cNvPr id="431" name="楕円 430"/>
        <xdr:cNvSpPr/>
      </xdr:nvSpPr>
      <xdr:spPr>
        <a:xfrm>
          <a:off x="7810500" y="1351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66718</xdr:rowOff>
    </xdr:from>
    <xdr:ext cx="469744" cy="259045"/>
    <xdr:sp macro="" textlink="">
      <xdr:nvSpPr>
        <xdr:cNvPr id="432" name="テキスト ボックス 431"/>
        <xdr:cNvSpPr txBox="1"/>
      </xdr:nvSpPr>
      <xdr:spPr>
        <a:xfrm>
          <a:off x="7626428" y="1361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141554</xdr:rowOff>
    </xdr:from>
    <xdr:to>
      <xdr:col>36</xdr:col>
      <xdr:colOff>165100</xdr:colOff>
      <xdr:row>79</xdr:row>
      <xdr:rowOff>71704</xdr:rowOff>
    </xdr:to>
    <xdr:sp macro="" textlink="">
      <xdr:nvSpPr>
        <xdr:cNvPr id="433" name="楕円 432"/>
        <xdr:cNvSpPr/>
      </xdr:nvSpPr>
      <xdr:spPr>
        <a:xfrm>
          <a:off x="6921500" y="13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62831</xdr:rowOff>
    </xdr:from>
    <xdr:ext cx="469744" cy="259045"/>
    <xdr:sp macro="" textlink="">
      <xdr:nvSpPr>
        <xdr:cNvPr id="434" name="テキスト ボックス 433"/>
        <xdr:cNvSpPr txBox="1"/>
      </xdr:nvSpPr>
      <xdr:spPr>
        <a:xfrm>
          <a:off x="6737428" y="1360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28772</xdr:rowOff>
    </xdr:from>
    <xdr:to>
      <xdr:col>55</xdr:col>
      <xdr:colOff>0</xdr:colOff>
      <xdr:row>98</xdr:row>
      <xdr:rowOff>51251</xdr:rowOff>
    </xdr:to>
    <xdr:cxnSp macro="">
      <xdr:nvCxnSpPr>
        <xdr:cNvPr id="464" name="直線コネクタ 463"/>
        <xdr:cNvCxnSpPr/>
      </xdr:nvCxnSpPr>
      <xdr:spPr>
        <a:xfrm>
          <a:off x="9639300" y="16830872"/>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164942</xdr:rowOff>
    </xdr:from>
    <xdr:to>
      <xdr:col>50</xdr:col>
      <xdr:colOff>114300</xdr:colOff>
      <xdr:row>98</xdr:row>
      <xdr:rowOff>28772</xdr:rowOff>
    </xdr:to>
    <xdr:cxnSp macro="">
      <xdr:nvCxnSpPr>
        <xdr:cNvPr id="467" name="直線コネクタ 466"/>
        <xdr:cNvCxnSpPr/>
      </xdr:nvCxnSpPr>
      <xdr:spPr>
        <a:xfrm>
          <a:off x="8750300" y="16795592"/>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164942</xdr:rowOff>
    </xdr:from>
    <xdr:to>
      <xdr:col>45</xdr:col>
      <xdr:colOff>177800</xdr:colOff>
      <xdr:row>98</xdr:row>
      <xdr:rowOff>25000</xdr:rowOff>
    </xdr:to>
    <xdr:cxnSp macro="">
      <xdr:nvCxnSpPr>
        <xdr:cNvPr id="470" name="直線コネクタ 469"/>
        <xdr:cNvCxnSpPr/>
      </xdr:nvCxnSpPr>
      <xdr:spPr>
        <a:xfrm flipV="1">
          <a:off x="7861300" y="16795592"/>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113430</xdr:rowOff>
    </xdr:from>
    <xdr:to>
      <xdr:col>41</xdr:col>
      <xdr:colOff>50800</xdr:colOff>
      <xdr:row>98</xdr:row>
      <xdr:rowOff>25000</xdr:rowOff>
    </xdr:to>
    <xdr:cxnSp macro="">
      <xdr:nvCxnSpPr>
        <xdr:cNvPr id="473" name="直線コネクタ 472"/>
        <xdr:cNvCxnSpPr/>
      </xdr:nvCxnSpPr>
      <xdr:spPr>
        <a:xfrm>
          <a:off x="6972300" y="16744080"/>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451</xdr:rowOff>
    </xdr:from>
    <xdr:to>
      <xdr:col>55</xdr:col>
      <xdr:colOff>50800</xdr:colOff>
      <xdr:row>98</xdr:row>
      <xdr:rowOff>102051</xdr:rowOff>
    </xdr:to>
    <xdr:sp macro="" textlink="">
      <xdr:nvSpPr>
        <xdr:cNvPr id="483" name="楕円 482"/>
        <xdr:cNvSpPr/>
      </xdr:nvSpPr>
      <xdr:spPr>
        <a:xfrm>
          <a:off x="10426700" y="168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86828</xdr:rowOff>
    </xdr:from>
    <xdr:ext cx="534377" cy="259045"/>
    <xdr:sp macro="" textlink="">
      <xdr:nvSpPr>
        <xdr:cNvPr id="484" name="土木費該当値テキスト"/>
        <xdr:cNvSpPr txBox="1"/>
      </xdr:nvSpPr>
      <xdr:spPr>
        <a:xfrm>
          <a:off x="10528300" y="167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149422</xdr:rowOff>
    </xdr:from>
    <xdr:to>
      <xdr:col>50</xdr:col>
      <xdr:colOff>165100</xdr:colOff>
      <xdr:row>98</xdr:row>
      <xdr:rowOff>79572</xdr:rowOff>
    </xdr:to>
    <xdr:sp macro="" textlink="">
      <xdr:nvSpPr>
        <xdr:cNvPr id="485" name="楕円 484"/>
        <xdr:cNvSpPr/>
      </xdr:nvSpPr>
      <xdr:spPr>
        <a:xfrm>
          <a:off x="9588500" y="16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70699</xdr:rowOff>
    </xdr:from>
    <xdr:ext cx="534377" cy="259045"/>
    <xdr:sp macro="" textlink="">
      <xdr:nvSpPr>
        <xdr:cNvPr id="486" name="テキスト ボックス 485"/>
        <xdr:cNvSpPr txBox="1"/>
      </xdr:nvSpPr>
      <xdr:spPr>
        <a:xfrm>
          <a:off x="9372111" y="168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114142</xdr:rowOff>
    </xdr:from>
    <xdr:to>
      <xdr:col>46</xdr:col>
      <xdr:colOff>38100</xdr:colOff>
      <xdr:row>98</xdr:row>
      <xdr:rowOff>44292</xdr:rowOff>
    </xdr:to>
    <xdr:sp macro="" textlink="">
      <xdr:nvSpPr>
        <xdr:cNvPr id="487" name="楕円 486"/>
        <xdr:cNvSpPr/>
      </xdr:nvSpPr>
      <xdr:spPr>
        <a:xfrm>
          <a:off x="8699500" y="167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35419</xdr:rowOff>
    </xdr:from>
    <xdr:ext cx="534377" cy="259045"/>
    <xdr:sp macro="" textlink="">
      <xdr:nvSpPr>
        <xdr:cNvPr id="488" name="テキスト ボックス 487"/>
        <xdr:cNvSpPr txBox="1"/>
      </xdr:nvSpPr>
      <xdr:spPr>
        <a:xfrm>
          <a:off x="8483111" y="168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145650</xdr:rowOff>
    </xdr:from>
    <xdr:to>
      <xdr:col>41</xdr:col>
      <xdr:colOff>101600</xdr:colOff>
      <xdr:row>98</xdr:row>
      <xdr:rowOff>75800</xdr:rowOff>
    </xdr:to>
    <xdr:sp macro="" textlink="">
      <xdr:nvSpPr>
        <xdr:cNvPr id="489" name="楕円 488"/>
        <xdr:cNvSpPr/>
      </xdr:nvSpPr>
      <xdr:spPr>
        <a:xfrm>
          <a:off x="7810500" y="167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66927</xdr:rowOff>
    </xdr:from>
    <xdr:ext cx="534377" cy="259045"/>
    <xdr:sp macro="" textlink="">
      <xdr:nvSpPr>
        <xdr:cNvPr id="490" name="テキスト ボックス 489"/>
        <xdr:cNvSpPr txBox="1"/>
      </xdr:nvSpPr>
      <xdr:spPr>
        <a:xfrm>
          <a:off x="7594111" y="168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62630</xdr:rowOff>
    </xdr:from>
    <xdr:to>
      <xdr:col>36</xdr:col>
      <xdr:colOff>165100</xdr:colOff>
      <xdr:row>97</xdr:row>
      <xdr:rowOff>164230</xdr:rowOff>
    </xdr:to>
    <xdr:sp macro="" textlink="">
      <xdr:nvSpPr>
        <xdr:cNvPr id="491" name="楕円 490"/>
        <xdr:cNvSpPr/>
      </xdr:nvSpPr>
      <xdr:spPr>
        <a:xfrm>
          <a:off x="6921500" y="166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155357</xdr:rowOff>
    </xdr:from>
    <xdr:ext cx="534377" cy="259045"/>
    <xdr:sp macro="" textlink="">
      <xdr:nvSpPr>
        <xdr:cNvPr id="492" name="テキスト ボックス 491"/>
        <xdr:cNvSpPr txBox="1"/>
      </xdr:nvSpPr>
      <xdr:spPr>
        <a:xfrm>
          <a:off x="6705111" y="167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7003</xdr:rowOff>
    </xdr:from>
    <xdr:to>
      <xdr:col>85</xdr:col>
      <xdr:colOff>127000</xdr:colOff>
      <xdr:row>38</xdr:row>
      <xdr:rowOff>137305</xdr:rowOff>
    </xdr:to>
    <xdr:cxnSp macro="">
      <xdr:nvCxnSpPr>
        <xdr:cNvPr id="524" name="直線コネクタ 523"/>
        <xdr:cNvCxnSpPr/>
      </xdr:nvCxnSpPr>
      <xdr:spPr>
        <a:xfrm flipV="1">
          <a:off x="15481300" y="6522103"/>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137305</xdr:rowOff>
    </xdr:from>
    <xdr:to>
      <xdr:col>81</xdr:col>
      <xdr:colOff>50800</xdr:colOff>
      <xdr:row>39</xdr:row>
      <xdr:rowOff>32367</xdr:rowOff>
    </xdr:to>
    <xdr:cxnSp macro="">
      <xdr:nvCxnSpPr>
        <xdr:cNvPr id="527" name="直線コネクタ 526"/>
        <xdr:cNvCxnSpPr/>
      </xdr:nvCxnSpPr>
      <xdr:spPr>
        <a:xfrm flipV="1">
          <a:off x="14592300" y="6652405"/>
          <a:ext cx="889000" cy="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170289</xdr:rowOff>
    </xdr:from>
    <xdr:to>
      <xdr:col>76</xdr:col>
      <xdr:colOff>114300</xdr:colOff>
      <xdr:row>39</xdr:row>
      <xdr:rowOff>32367</xdr:rowOff>
    </xdr:to>
    <xdr:cxnSp macro="">
      <xdr:nvCxnSpPr>
        <xdr:cNvPr id="530" name="直線コネクタ 529"/>
        <xdr:cNvCxnSpPr/>
      </xdr:nvCxnSpPr>
      <xdr:spPr>
        <a:xfrm>
          <a:off x="13703300" y="6513939"/>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170289</xdr:rowOff>
    </xdr:from>
    <xdr:to>
      <xdr:col>71</xdr:col>
      <xdr:colOff>177800</xdr:colOff>
      <xdr:row>38</xdr:row>
      <xdr:rowOff>45538</xdr:rowOff>
    </xdr:to>
    <xdr:cxnSp macro="">
      <xdr:nvCxnSpPr>
        <xdr:cNvPr id="533" name="直線コネクタ 532"/>
        <xdr:cNvCxnSpPr/>
      </xdr:nvCxnSpPr>
      <xdr:spPr>
        <a:xfrm flipV="1">
          <a:off x="12814300" y="651393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127653</xdr:rowOff>
    </xdr:from>
    <xdr:to>
      <xdr:col>85</xdr:col>
      <xdr:colOff>177800</xdr:colOff>
      <xdr:row>38</xdr:row>
      <xdr:rowOff>57803</xdr:rowOff>
    </xdr:to>
    <xdr:sp macro="" textlink="">
      <xdr:nvSpPr>
        <xdr:cNvPr id="543" name="楕円 542"/>
        <xdr:cNvSpPr/>
      </xdr:nvSpPr>
      <xdr:spPr>
        <a:xfrm>
          <a:off x="16268700" y="64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106080</xdr:rowOff>
    </xdr:from>
    <xdr:ext cx="534377" cy="259045"/>
    <xdr:sp macro="" textlink="">
      <xdr:nvSpPr>
        <xdr:cNvPr id="544" name="消防費該当値テキスト"/>
        <xdr:cNvSpPr txBox="1"/>
      </xdr:nvSpPr>
      <xdr:spPr>
        <a:xfrm>
          <a:off x="16370300" y="64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86505</xdr:rowOff>
    </xdr:from>
    <xdr:to>
      <xdr:col>81</xdr:col>
      <xdr:colOff>101600</xdr:colOff>
      <xdr:row>39</xdr:row>
      <xdr:rowOff>16655</xdr:rowOff>
    </xdr:to>
    <xdr:sp macro="" textlink="">
      <xdr:nvSpPr>
        <xdr:cNvPr id="545" name="楕円 544"/>
        <xdr:cNvSpPr/>
      </xdr:nvSpPr>
      <xdr:spPr>
        <a:xfrm>
          <a:off x="15430500" y="66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7782</xdr:rowOff>
    </xdr:from>
    <xdr:ext cx="534377" cy="259045"/>
    <xdr:sp macro="" textlink="">
      <xdr:nvSpPr>
        <xdr:cNvPr id="546" name="テキスト ボックス 545"/>
        <xdr:cNvSpPr txBox="1"/>
      </xdr:nvSpPr>
      <xdr:spPr>
        <a:xfrm>
          <a:off x="15214111" y="66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153017</xdr:rowOff>
    </xdr:from>
    <xdr:to>
      <xdr:col>76</xdr:col>
      <xdr:colOff>165100</xdr:colOff>
      <xdr:row>39</xdr:row>
      <xdr:rowOff>83167</xdr:rowOff>
    </xdr:to>
    <xdr:sp macro="" textlink="">
      <xdr:nvSpPr>
        <xdr:cNvPr id="547" name="楕円 546"/>
        <xdr:cNvSpPr/>
      </xdr:nvSpPr>
      <xdr:spPr>
        <a:xfrm>
          <a:off x="14541500" y="66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74294</xdr:rowOff>
    </xdr:from>
    <xdr:ext cx="469744" cy="259045"/>
    <xdr:sp macro="" textlink="">
      <xdr:nvSpPr>
        <xdr:cNvPr id="548" name="テキスト ボックス 547"/>
        <xdr:cNvSpPr txBox="1"/>
      </xdr:nvSpPr>
      <xdr:spPr>
        <a:xfrm>
          <a:off x="14357428" y="676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119489</xdr:rowOff>
    </xdr:from>
    <xdr:to>
      <xdr:col>72</xdr:col>
      <xdr:colOff>38100</xdr:colOff>
      <xdr:row>38</xdr:row>
      <xdr:rowOff>49639</xdr:rowOff>
    </xdr:to>
    <xdr:sp macro="" textlink="">
      <xdr:nvSpPr>
        <xdr:cNvPr id="549" name="楕円 548"/>
        <xdr:cNvSpPr/>
      </xdr:nvSpPr>
      <xdr:spPr>
        <a:xfrm>
          <a:off x="13652500" y="64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40766</xdr:rowOff>
    </xdr:from>
    <xdr:ext cx="534377" cy="259045"/>
    <xdr:sp macro="" textlink="">
      <xdr:nvSpPr>
        <xdr:cNvPr id="550" name="テキスト ボックス 549"/>
        <xdr:cNvSpPr txBox="1"/>
      </xdr:nvSpPr>
      <xdr:spPr>
        <a:xfrm>
          <a:off x="13436111" y="655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166188</xdr:rowOff>
    </xdr:from>
    <xdr:to>
      <xdr:col>67</xdr:col>
      <xdr:colOff>101600</xdr:colOff>
      <xdr:row>38</xdr:row>
      <xdr:rowOff>96338</xdr:rowOff>
    </xdr:to>
    <xdr:sp macro="" textlink="">
      <xdr:nvSpPr>
        <xdr:cNvPr id="551" name="楕円 550"/>
        <xdr:cNvSpPr/>
      </xdr:nvSpPr>
      <xdr:spPr>
        <a:xfrm>
          <a:off x="12763500" y="65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87465</xdr:rowOff>
    </xdr:from>
    <xdr:ext cx="534377" cy="259045"/>
    <xdr:sp macro="" textlink="">
      <xdr:nvSpPr>
        <xdr:cNvPr id="552" name="テキスト ボックス 551"/>
        <xdr:cNvSpPr txBox="1"/>
      </xdr:nvSpPr>
      <xdr:spPr>
        <a:xfrm>
          <a:off x="12547111" y="66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146493</xdr:rowOff>
    </xdr:from>
    <xdr:to>
      <xdr:col>85</xdr:col>
      <xdr:colOff>126364</xdr:colOff>
      <xdr:row>57</xdr:row>
      <xdr:rowOff>105541</xdr:rowOff>
    </xdr:to>
    <xdr:cxnSp macro="">
      <xdr:nvCxnSpPr>
        <xdr:cNvPr id="579" name="直線コネクタ 578"/>
        <xdr:cNvCxnSpPr/>
      </xdr:nvCxnSpPr>
      <xdr:spPr>
        <a:xfrm flipV="1">
          <a:off x="16317595" y="8547543"/>
          <a:ext cx="1269" cy="133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109368</xdr:rowOff>
    </xdr:from>
    <xdr:ext cx="534377" cy="259045"/>
    <xdr:sp macro="" textlink="">
      <xdr:nvSpPr>
        <xdr:cNvPr id="580" name="教育費最小値テキスト"/>
        <xdr:cNvSpPr txBox="1"/>
      </xdr:nvSpPr>
      <xdr:spPr>
        <a:xfrm>
          <a:off x="16370300" y="98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105541</xdr:rowOff>
    </xdr:from>
    <xdr:to>
      <xdr:col>86</xdr:col>
      <xdr:colOff>25400</xdr:colOff>
      <xdr:row>57</xdr:row>
      <xdr:rowOff>105541</xdr:rowOff>
    </xdr:to>
    <xdr:cxnSp macro="">
      <xdr:nvCxnSpPr>
        <xdr:cNvPr id="581" name="直線コネクタ 580"/>
        <xdr:cNvCxnSpPr/>
      </xdr:nvCxnSpPr>
      <xdr:spPr>
        <a:xfrm>
          <a:off x="16230600" y="98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93170</xdr:rowOff>
    </xdr:from>
    <xdr:ext cx="534377" cy="259045"/>
    <xdr:sp macro="" textlink="">
      <xdr:nvSpPr>
        <xdr:cNvPr id="582" name="教育費最大値テキスト"/>
        <xdr:cNvSpPr txBox="1"/>
      </xdr:nvSpPr>
      <xdr:spPr>
        <a:xfrm>
          <a:off x="16370300" y="83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146493</xdr:rowOff>
    </xdr:from>
    <xdr:to>
      <xdr:col>86</xdr:col>
      <xdr:colOff>25400</xdr:colOff>
      <xdr:row>49</xdr:row>
      <xdr:rowOff>146493</xdr:rowOff>
    </xdr:to>
    <xdr:cxnSp macro="">
      <xdr:nvCxnSpPr>
        <xdr:cNvPr id="583" name="直線コネクタ 582"/>
        <xdr:cNvCxnSpPr/>
      </xdr:nvCxnSpPr>
      <xdr:spPr>
        <a:xfrm>
          <a:off x="16230600" y="854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101915</xdr:rowOff>
    </xdr:from>
    <xdr:to>
      <xdr:col>85</xdr:col>
      <xdr:colOff>127000</xdr:colOff>
      <xdr:row>57</xdr:row>
      <xdr:rowOff>166544</xdr:rowOff>
    </xdr:to>
    <xdr:cxnSp macro="">
      <xdr:nvCxnSpPr>
        <xdr:cNvPr id="584" name="直線コネクタ 583"/>
        <xdr:cNvCxnSpPr/>
      </xdr:nvCxnSpPr>
      <xdr:spPr>
        <a:xfrm flipV="1">
          <a:off x="15481300" y="9531665"/>
          <a:ext cx="838200" cy="40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906</xdr:rowOff>
    </xdr:from>
    <xdr:ext cx="534377" cy="259045"/>
    <xdr:sp macro="" textlink="">
      <xdr:nvSpPr>
        <xdr:cNvPr id="585" name="教育費平均値テキスト"/>
        <xdr:cNvSpPr txBox="1"/>
      </xdr:nvSpPr>
      <xdr:spPr>
        <a:xfrm>
          <a:off x="16370300" y="9087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149479</xdr:rowOff>
    </xdr:from>
    <xdr:to>
      <xdr:col>85</xdr:col>
      <xdr:colOff>177800</xdr:colOff>
      <xdr:row>54</xdr:row>
      <xdr:rowOff>79629</xdr:rowOff>
    </xdr:to>
    <xdr:sp macro="" textlink="">
      <xdr:nvSpPr>
        <xdr:cNvPr id="586" name="フローチャート: 判断 585"/>
        <xdr:cNvSpPr/>
      </xdr:nvSpPr>
      <xdr:spPr>
        <a:xfrm>
          <a:off x="16268700" y="92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166544</xdr:rowOff>
    </xdr:from>
    <xdr:to>
      <xdr:col>81</xdr:col>
      <xdr:colOff>50800</xdr:colOff>
      <xdr:row>58</xdr:row>
      <xdr:rowOff>65503</xdr:rowOff>
    </xdr:to>
    <xdr:cxnSp macro="">
      <xdr:nvCxnSpPr>
        <xdr:cNvPr id="587" name="直線コネクタ 586"/>
        <xdr:cNvCxnSpPr/>
      </xdr:nvCxnSpPr>
      <xdr:spPr>
        <a:xfrm flipV="1">
          <a:off x="14592300" y="9939194"/>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101081</xdr:rowOff>
    </xdr:from>
    <xdr:to>
      <xdr:col>81</xdr:col>
      <xdr:colOff>101600</xdr:colOff>
      <xdr:row>55</xdr:row>
      <xdr:rowOff>31231</xdr:rowOff>
    </xdr:to>
    <xdr:sp macro="" textlink="">
      <xdr:nvSpPr>
        <xdr:cNvPr id="588" name="フローチャート: 判断 587"/>
        <xdr:cNvSpPr/>
      </xdr:nvSpPr>
      <xdr:spPr>
        <a:xfrm>
          <a:off x="15430500" y="935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47758</xdr:rowOff>
    </xdr:from>
    <xdr:ext cx="534377" cy="259045"/>
    <xdr:sp macro="" textlink="">
      <xdr:nvSpPr>
        <xdr:cNvPr id="589" name="テキスト ボックス 588"/>
        <xdr:cNvSpPr txBox="1"/>
      </xdr:nvSpPr>
      <xdr:spPr>
        <a:xfrm>
          <a:off x="15214111" y="91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93001</xdr:rowOff>
    </xdr:from>
    <xdr:to>
      <xdr:col>76</xdr:col>
      <xdr:colOff>114300</xdr:colOff>
      <xdr:row>58</xdr:row>
      <xdr:rowOff>65503</xdr:rowOff>
    </xdr:to>
    <xdr:cxnSp macro="">
      <xdr:nvCxnSpPr>
        <xdr:cNvPr id="590" name="直線コネクタ 589"/>
        <xdr:cNvCxnSpPr/>
      </xdr:nvCxnSpPr>
      <xdr:spPr>
        <a:xfrm>
          <a:off x="13703300" y="9694201"/>
          <a:ext cx="889000" cy="3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81259</xdr:rowOff>
    </xdr:from>
    <xdr:to>
      <xdr:col>76</xdr:col>
      <xdr:colOff>165100</xdr:colOff>
      <xdr:row>56</xdr:row>
      <xdr:rowOff>11409</xdr:rowOff>
    </xdr:to>
    <xdr:sp macro="" textlink="">
      <xdr:nvSpPr>
        <xdr:cNvPr id="591" name="フローチャート: 判断 590"/>
        <xdr:cNvSpPr/>
      </xdr:nvSpPr>
      <xdr:spPr>
        <a:xfrm>
          <a:off x="145415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27936</xdr:rowOff>
    </xdr:from>
    <xdr:ext cx="534377" cy="259045"/>
    <xdr:sp macro="" textlink="">
      <xdr:nvSpPr>
        <xdr:cNvPr id="592" name="テキスト ボックス 591"/>
        <xdr:cNvSpPr txBox="1"/>
      </xdr:nvSpPr>
      <xdr:spPr>
        <a:xfrm>
          <a:off x="14325111" y="9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93001</xdr:rowOff>
    </xdr:from>
    <xdr:to>
      <xdr:col>71</xdr:col>
      <xdr:colOff>177800</xdr:colOff>
      <xdr:row>58</xdr:row>
      <xdr:rowOff>65339</xdr:rowOff>
    </xdr:to>
    <xdr:cxnSp macro="">
      <xdr:nvCxnSpPr>
        <xdr:cNvPr id="593" name="直線コネクタ 592"/>
        <xdr:cNvCxnSpPr/>
      </xdr:nvCxnSpPr>
      <xdr:spPr>
        <a:xfrm flipV="1">
          <a:off x="12814300" y="9694201"/>
          <a:ext cx="889000" cy="3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33546</xdr:rowOff>
    </xdr:from>
    <xdr:to>
      <xdr:col>72</xdr:col>
      <xdr:colOff>38100</xdr:colOff>
      <xdr:row>55</xdr:row>
      <xdr:rowOff>135146</xdr:rowOff>
    </xdr:to>
    <xdr:sp macro="" textlink="">
      <xdr:nvSpPr>
        <xdr:cNvPr id="594" name="フローチャート: 判断 593"/>
        <xdr:cNvSpPr/>
      </xdr:nvSpPr>
      <xdr:spPr>
        <a:xfrm>
          <a:off x="13652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151673</xdr:rowOff>
    </xdr:from>
    <xdr:ext cx="534377" cy="259045"/>
    <xdr:sp macro="" textlink="">
      <xdr:nvSpPr>
        <xdr:cNvPr id="595" name="テキスト ボックス 594"/>
        <xdr:cNvSpPr txBox="1"/>
      </xdr:nvSpPr>
      <xdr:spPr>
        <a:xfrm>
          <a:off x="13436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71886</xdr:rowOff>
    </xdr:from>
    <xdr:to>
      <xdr:col>67</xdr:col>
      <xdr:colOff>101600</xdr:colOff>
      <xdr:row>56</xdr:row>
      <xdr:rowOff>2036</xdr:rowOff>
    </xdr:to>
    <xdr:sp macro="" textlink="">
      <xdr:nvSpPr>
        <xdr:cNvPr id="596" name="フローチャート: 判断 595"/>
        <xdr:cNvSpPr/>
      </xdr:nvSpPr>
      <xdr:spPr>
        <a:xfrm>
          <a:off x="12763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18563</xdr:rowOff>
    </xdr:from>
    <xdr:ext cx="534377" cy="259045"/>
    <xdr:sp macro="" textlink="">
      <xdr:nvSpPr>
        <xdr:cNvPr id="597" name="テキスト ボックス 596"/>
        <xdr:cNvSpPr txBox="1"/>
      </xdr:nvSpPr>
      <xdr:spPr>
        <a:xfrm>
          <a:off x="12547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51115</xdr:rowOff>
    </xdr:from>
    <xdr:to>
      <xdr:col>85</xdr:col>
      <xdr:colOff>177800</xdr:colOff>
      <xdr:row>55</xdr:row>
      <xdr:rowOff>152715</xdr:rowOff>
    </xdr:to>
    <xdr:sp macro="" textlink="">
      <xdr:nvSpPr>
        <xdr:cNvPr id="603" name="楕円 602"/>
        <xdr:cNvSpPr/>
      </xdr:nvSpPr>
      <xdr:spPr>
        <a:xfrm>
          <a:off x="16268700" y="94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29542</xdr:rowOff>
    </xdr:from>
    <xdr:ext cx="534377" cy="259045"/>
    <xdr:sp macro="" textlink="">
      <xdr:nvSpPr>
        <xdr:cNvPr id="604" name="教育費該当値テキスト"/>
        <xdr:cNvSpPr txBox="1"/>
      </xdr:nvSpPr>
      <xdr:spPr>
        <a:xfrm>
          <a:off x="16370300" y="945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115744</xdr:rowOff>
    </xdr:from>
    <xdr:to>
      <xdr:col>81</xdr:col>
      <xdr:colOff>101600</xdr:colOff>
      <xdr:row>58</xdr:row>
      <xdr:rowOff>45894</xdr:rowOff>
    </xdr:to>
    <xdr:sp macro="" textlink="">
      <xdr:nvSpPr>
        <xdr:cNvPr id="605" name="楕円 604"/>
        <xdr:cNvSpPr/>
      </xdr:nvSpPr>
      <xdr:spPr>
        <a:xfrm>
          <a:off x="15430500" y="98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37021</xdr:rowOff>
    </xdr:from>
    <xdr:ext cx="534377" cy="259045"/>
    <xdr:sp macro="" textlink="">
      <xdr:nvSpPr>
        <xdr:cNvPr id="606" name="テキスト ボックス 605"/>
        <xdr:cNvSpPr txBox="1"/>
      </xdr:nvSpPr>
      <xdr:spPr>
        <a:xfrm>
          <a:off x="15214111" y="9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14703</xdr:rowOff>
    </xdr:from>
    <xdr:to>
      <xdr:col>76</xdr:col>
      <xdr:colOff>165100</xdr:colOff>
      <xdr:row>58</xdr:row>
      <xdr:rowOff>116303</xdr:rowOff>
    </xdr:to>
    <xdr:sp macro="" textlink="">
      <xdr:nvSpPr>
        <xdr:cNvPr id="607" name="楕円 606"/>
        <xdr:cNvSpPr/>
      </xdr:nvSpPr>
      <xdr:spPr>
        <a:xfrm>
          <a:off x="14541500" y="99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107430</xdr:rowOff>
    </xdr:from>
    <xdr:ext cx="534377" cy="259045"/>
    <xdr:sp macro="" textlink="">
      <xdr:nvSpPr>
        <xdr:cNvPr id="608" name="テキスト ボックス 607"/>
        <xdr:cNvSpPr txBox="1"/>
      </xdr:nvSpPr>
      <xdr:spPr>
        <a:xfrm>
          <a:off x="14325111" y="100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42201</xdr:rowOff>
    </xdr:from>
    <xdr:to>
      <xdr:col>72</xdr:col>
      <xdr:colOff>38100</xdr:colOff>
      <xdr:row>56</xdr:row>
      <xdr:rowOff>143801</xdr:rowOff>
    </xdr:to>
    <xdr:sp macro="" textlink="">
      <xdr:nvSpPr>
        <xdr:cNvPr id="609" name="楕円 608"/>
        <xdr:cNvSpPr/>
      </xdr:nvSpPr>
      <xdr:spPr>
        <a:xfrm>
          <a:off x="13652500" y="96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134928</xdr:rowOff>
    </xdr:from>
    <xdr:ext cx="534377" cy="259045"/>
    <xdr:sp macro="" textlink="">
      <xdr:nvSpPr>
        <xdr:cNvPr id="610" name="テキスト ボックス 609"/>
        <xdr:cNvSpPr txBox="1"/>
      </xdr:nvSpPr>
      <xdr:spPr>
        <a:xfrm>
          <a:off x="13436111" y="97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14539</xdr:rowOff>
    </xdr:from>
    <xdr:to>
      <xdr:col>67</xdr:col>
      <xdr:colOff>101600</xdr:colOff>
      <xdr:row>58</xdr:row>
      <xdr:rowOff>116139</xdr:rowOff>
    </xdr:to>
    <xdr:sp macro="" textlink="">
      <xdr:nvSpPr>
        <xdr:cNvPr id="611" name="楕円 610"/>
        <xdr:cNvSpPr/>
      </xdr:nvSpPr>
      <xdr:spPr>
        <a:xfrm>
          <a:off x="12763500" y="99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107266</xdr:rowOff>
    </xdr:from>
    <xdr:ext cx="534377" cy="259045"/>
    <xdr:sp macro="" textlink="">
      <xdr:nvSpPr>
        <xdr:cNvPr id="612" name="テキスト ボックス 611"/>
        <xdr:cNvSpPr txBox="1"/>
      </xdr:nvSpPr>
      <xdr:spPr>
        <a:xfrm>
          <a:off x="12547111" y="100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6" name="直線コネクタ 635"/>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9"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40" name="直線コネクタ 639"/>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2"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3" name="フローチャート: 判断 642"/>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44031</xdr:rowOff>
    </xdr:from>
    <xdr:to>
      <xdr:col>81</xdr:col>
      <xdr:colOff>50800</xdr:colOff>
      <xdr:row>79</xdr:row>
      <xdr:rowOff>44450</xdr:rowOff>
    </xdr:to>
    <xdr:cxnSp macro="">
      <xdr:nvCxnSpPr>
        <xdr:cNvPr id="644" name="直線コネクタ 643"/>
        <xdr:cNvCxnSpPr/>
      </xdr:nvCxnSpPr>
      <xdr:spPr>
        <a:xfrm>
          <a:off x="14592300" y="13588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5" name="フローチャート: 判断 644"/>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6" name="テキスト ボックス 645"/>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44031</xdr:rowOff>
    </xdr:from>
    <xdr:to>
      <xdr:col>76</xdr:col>
      <xdr:colOff>114300</xdr:colOff>
      <xdr:row>79</xdr:row>
      <xdr:rowOff>44450</xdr:rowOff>
    </xdr:to>
    <xdr:cxnSp macro="">
      <xdr:nvCxnSpPr>
        <xdr:cNvPr id="647" name="直線コネクタ 646"/>
        <xdr:cNvCxnSpPr/>
      </xdr:nvCxnSpPr>
      <xdr:spPr>
        <a:xfrm flipV="1">
          <a:off x="13703300" y="13588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8" name="フローチャート: 判断 647"/>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9" name="テキスト ボックス 648"/>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51" name="フローチャート: 判断 650"/>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2" name="テキスト ボックス 651"/>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3" name="フローチャート: 判断 652"/>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4" name="テキスト ボックス 653"/>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61" name="災害復旧費該当値テキスト"/>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164681</xdr:rowOff>
    </xdr:from>
    <xdr:to>
      <xdr:col>76</xdr:col>
      <xdr:colOff>165100</xdr:colOff>
      <xdr:row>79</xdr:row>
      <xdr:rowOff>94831</xdr:rowOff>
    </xdr:to>
    <xdr:sp macro="" textlink="">
      <xdr:nvSpPr>
        <xdr:cNvPr id="664" name="楕円 663"/>
        <xdr:cNvSpPr/>
      </xdr:nvSpPr>
      <xdr:spPr>
        <a:xfrm>
          <a:off x="14541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85958</xdr:rowOff>
    </xdr:from>
    <xdr:ext cx="313932" cy="259045"/>
    <xdr:sp macro="" textlink="">
      <xdr:nvSpPr>
        <xdr:cNvPr id="665" name="テキスト ボックス 664"/>
        <xdr:cNvSpPr txBox="1"/>
      </xdr:nvSpPr>
      <xdr:spPr>
        <a:xfrm>
          <a:off x="14435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1" name="直線コネクタ 690"/>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2"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3" name="直線コネクタ 692"/>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4"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5" name="直線コネクタ 694"/>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106028</xdr:rowOff>
    </xdr:from>
    <xdr:to>
      <xdr:col>85</xdr:col>
      <xdr:colOff>127000</xdr:colOff>
      <xdr:row>95</xdr:row>
      <xdr:rowOff>106668</xdr:rowOff>
    </xdr:to>
    <xdr:cxnSp macro="">
      <xdr:nvCxnSpPr>
        <xdr:cNvPr id="696" name="直線コネクタ 695"/>
        <xdr:cNvCxnSpPr/>
      </xdr:nvCxnSpPr>
      <xdr:spPr>
        <a:xfrm>
          <a:off x="15481300" y="16393778"/>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7"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8" name="フローチャート: 判断 697"/>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106028</xdr:rowOff>
    </xdr:from>
    <xdr:to>
      <xdr:col>81</xdr:col>
      <xdr:colOff>50800</xdr:colOff>
      <xdr:row>95</xdr:row>
      <xdr:rowOff>127425</xdr:rowOff>
    </xdr:to>
    <xdr:cxnSp macro="">
      <xdr:nvCxnSpPr>
        <xdr:cNvPr id="699" name="直線コネクタ 698"/>
        <xdr:cNvCxnSpPr/>
      </xdr:nvCxnSpPr>
      <xdr:spPr>
        <a:xfrm flipV="1">
          <a:off x="14592300" y="16393778"/>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700" name="フローチャート: 判断 699"/>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701" name="テキスト ボックス 700"/>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127425</xdr:rowOff>
    </xdr:from>
    <xdr:to>
      <xdr:col>76</xdr:col>
      <xdr:colOff>114300</xdr:colOff>
      <xdr:row>95</xdr:row>
      <xdr:rowOff>128246</xdr:rowOff>
    </xdr:to>
    <xdr:cxnSp macro="">
      <xdr:nvCxnSpPr>
        <xdr:cNvPr id="702" name="直線コネクタ 701"/>
        <xdr:cNvCxnSpPr/>
      </xdr:nvCxnSpPr>
      <xdr:spPr>
        <a:xfrm flipV="1">
          <a:off x="13703300" y="16415175"/>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3" name="フローチャート: 判断 702"/>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4" name="テキスト ボックス 703"/>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128246</xdr:rowOff>
    </xdr:from>
    <xdr:to>
      <xdr:col>71</xdr:col>
      <xdr:colOff>177800</xdr:colOff>
      <xdr:row>95</xdr:row>
      <xdr:rowOff>136522</xdr:rowOff>
    </xdr:to>
    <xdr:cxnSp macro="">
      <xdr:nvCxnSpPr>
        <xdr:cNvPr id="705" name="直線コネクタ 704"/>
        <xdr:cNvCxnSpPr/>
      </xdr:nvCxnSpPr>
      <xdr:spPr>
        <a:xfrm flipV="1">
          <a:off x="12814300" y="16415996"/>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6" name="フローチャート: 判断 705"/>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7" name="テキスト ボックス 706"/>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8" name="フローチャート: 判断 707"/>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9" name="テキスト ボックス 708"/>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55868</xdr:rowOff>
    </xdr:from>
    <xdr:to>
      <xdr:col>85</xdr:col>
      <xdr:colOff>177800</xdr:colOff>
      <xdr:row>95</xdr:row>
      <xdr:rowOff>157468</xdr:rowOff>
    </xdr:to>
    <xdr:sp macro="" textlink="">
      <xdr:nvSpPr>
        <xdr:cNvPr id="715" name="楕円 714"/>
        <xdr:cNvSpPr/>
      </xdr:nvSpPr>
      <xdr:spPr>
        <a:xfrm>
          <a:off x="162687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34295</xdr:rowOff>
    </xdr:from>
    <xdr:ext cx="534377" cy="259045"/>
    <xdr:sp macro="" textlink="">
      <xdr:nvSpPr>
        <xdr:cNvPr id="716" name="公債費該当値テキスト"/>
        <xdr:cNvSpPr txBox="1"/>
      </xdr:nvSpPr>
      <xdr:spPr>
        <a:xfrm>
          <a:off x="16370300" y="163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55228</xdr:rowOff>
    </xdr:from>
    <xdr:to>
      <xdr:col>81</xdr:col>
      <xdr:colOff>101600</xdr:colOff>
      <xdr:row>95</xdr:row>
      <xdr:rowOff>156828</xdr:rowOff>
    </xdr:to>
    <xdr:sp macro="" textlink="">
      <xdr:nvSpPr>
        <xdr:cNvPr id="717" name="楕円 716"/>
        <xdr:cNvSpPr/>
      </xdr:nvSpPr>
      <xdr:spPr>
        <a:xfrm>
          <a:off x="15430500" y="163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147955</xdr:rowOff>
    </xdr:from>
    <xdr:ext cx="534377" cy="259045"/>
    <xdr:sp macro="" textlink="">
      <xdr:nvSpPr>
        <xdr:cNvPr id="718" name="テキスト ボックス 717"/>
        <xdr:cNvSpPr txBox="1"/>
      </xdr:nvSpPr>
      <xdr:spPr>
        <a:xfrm>
          <a:off x="15214111" y="164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76625</xdr:rowOff>
    </xdr:from>
    <xdr:to>
      <xdr:col>76</xdr:col>
      <xdr:colOff>165100</xdr:colOff>
      <xdr:row>96</xdr:row>
      <xdr:rowOff>6775</xdr:rowOff>
    </xdr:to>
    <xdr:sp macro="" textlink="">
      <xdr:nvSpPr>
        <xdr:cNvPr id="719" name="楕円 718"/>
        <xdr:cNvSpPr/>
      </xdr:nvSpPr>
      <xdr:spPr>
        <a:xfrm>
          <a:off x="14541500" y="163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169352</xdr:rowOff>
    </xdr:from>
    <xdr:ext cx="534377" cy="259045"/>
    <xdr:sp macro="" textlink="">
      <xdr:nvSpPr>
        <xdr:cNvPr id="720" name="テキスト ボックス 719"/>
        <xdr:cNvSpPr txBox="1"/>
      </xdr:nvSpPr>
      <xdr:spPr>
        <a:xfrm>
          <a:off x="14325111" y="164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77446</xdr:rowOff>
    </xdr:from>
    <xdr:to>
      <xdr:col>72</xdr:col>
      <xdr:colOff>38100</xdr:colOff>
      <xdr:row>96</xdr:row>
      <xdr:rowOff>7596</xdr:rowOff>
    </xdr:to>
    <xdr:sp macro="" textlink="">
      <xdr:nvSpPr>
        <xdr:cNvPr id="721" name="楕円 720"/>
        <xdr:cNvSpPr/>
      </xdr:nvSpPr>
      <xdr:spPr>
        <a:xfrm>
          <a:off x="13652500" y="16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170173</xdr:rowOff>
    </xdr:from>
    <xdr:ext cx="534377" cy="259045"/>
    <xdr:sp macro="" textlink="">
      <xdr:nvSpPr>
        <xdr:cNvPr id="722" name="テキスト ボックス 721"/>
        <xdr:cNvSpPr txBox="1"/>
      </xdr:nvSpPr>
      <xdr:spPr>
        <a:xfrm>
          <a:off x="13436111" y="164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85722</xdr:rowOff>
    </xdr:from>
    <xdr:to>
      <xdr:col>67</xdr:col>
      <xdr:colOff>101600</xdr:colOff>
      <xdr:row>96</xdr:row>
      <xdr:rowOff>15872</xdr:rowOff>
    </xdr:to>
    <xdr:sp macro="" textlink="">
      <xdr:nvSpPr>
        <xdr:cNvPr id="723" name="楕円 722"/>
        <xdr:cNvSpPr/>
      </xdr:nvSpPr>
      <xdr:spPr>
        <a:xfrm>
          <a:off x="12763500" y="163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6999</xdr:rowOff>
    </xdr:from>
    <xdr:ext cx="534377" cy="259045"/>
    <xdr:sp macro="" textlink="">
      <xdr:nvSpPr>
        <xdr:cNvPr id="724" name="テキスト ボックス 723"/>
        <xdr:cNvSpPr txBox="1"/>
      </xdr:nvSpPr>
      <xdr:spPr>
        <a:xfrm>
          <a:off x="12547111" y="1646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8" name="直線コネクタ 747"/>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1"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2" name="直線コネクタ 751"/>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4"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5" name="フローチャート: 判断 754"/>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7" name="フローチャート: 判断 756"/>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8" name="テキスト ボックス 757"/>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60" name="フローチャート: 判断 759"/>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1" name="テキスト ボックス 760"/>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3" name="フローチャート: 判断 762"/>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4" name="テキスト ボックス 763"/>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5" name="フローチャート: 判断 764"/>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6" name="テキスト ボックス 765"/>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総務費で、特別定額給付金事業や本庁舎建設事業の増などにより前年度比</a:t>
          </a:r>
          <a:r>
            <a:rPr kumimoji="1" lang="en-US" altLang="ja-JP" sz="1300">
              <a:latin typeface="ＭＳ Ｐゴシック" panose="020B0600070205080204" pitchFamily="50" charset="-128"/>
              <a:ea typeface="ＭＳ Ｐゴシック" panose="020B0600070205080204" pitchFamily="50" charset="-128"/>
            </a:rPr>
            <a:t>344.3</a:t>
          </a:r>
          <a:r>
            <a:rPr kumimoji="1" lang="ja-JP" altLang="en-US" sz="1300">
              <a:latin typeface="ＭＳ Ｐゴシック" panose="020B0600070205080204" pitchFamily="50" charset="-128"/>
              <a:ea typeface="ＭＳ Ｐゴシック" panose="020B0600070205080204" pitchFamily="50" charset="-128"/>
            </a:rPr>
            <a:t>％の増、教育費で校内系ネットワーク運用事業の増などにより前年度比</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％の増となった。一方、衛生費で保健センター整備事業の皆減などにより前年度比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％の減、土木費で街路施設維持管理費やまちづくり推進事業の減などにより前年度比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の減となった。類似団体内平均と比べると、総務費が上回っているものの、他の費目は全て下回っている。今後も最少の経費で最大の効果を上げるように努める。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財政調整基金残高については、令和２年度末の基金残高の標準財政規模比が前年度より</a:t>
          </a:r>
          <a:r>
            <a:rPr kumimoji="1" lang="en-US" altLang="ja-JP" sz="1200">
              <a:latin typeface="ＭＳ ゴシック" pitchFamily="49" charset="-128"/>
              <a:ea typeface="ＭＳ ゴシック" pitchFamily="49" charset="-128"/>
            </a:rPr>
            <a:t>0.87</a:t>
          </a:r>
          <a:r>
            <a:rPr kumimoji="1" lang="ja-JP" altLang="en-US" sz="1200">
              <a:latin typeface="ＭＳ ゴシック" pitchFamily="49" charset="-128"/>
              <a:ea typeface="ＭＳ ゴシック" pitchFamily="49" charset="-128"/>
            </a:rPr>
            <a:t>ポイント減少し</a:t>
          </a:r>
          <a:r>
            <a:rPr kumimoji="1" lang="en-US" altLang="ja-JP" sz="1200">
              <a:latin typeface="ＭＳ ゴシック" pitchFamily="49" charset="-128"/>
              <a:ea typeface="ＭＳ ゴシック" pitchFamily="49" charset="-128"/>
            </a:rPr>
            <a:t>10.01</a:t>
          </a:r>
          <a:r>
            <a:rPr kumimoji="1" lang="ja-JP" altLang="en-US" sz="1200">
              <a:latin typeface="ＭＳ ゴシック" pitchFamily="49" charset="-128"/>
              <a:ea typeface="ＭＳ ゴシック" pitchFamily="49" charset="-128"/>
            </a:rPr>
            <a:t>％となった。これは、財政調整基金の年度末残高が前年度と比べ</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％減少したためである。</a:t>
          </a:r>
        </a:p>
        <a:p>
          <a:r>
            <a:rPr kumimoji="1" lang="ja-JP" altLang="en-US" sz="1200">
              <a:latin typeface="ＭＳ ゴシック" pitchFamily="49" charset="-128"/>
              <a:ea typeface="ＭＳ ゴシック" pitchFamily="49" charset="-128"/>
            </a:rPr>
            <a:t>　実質収支比率について、分母である標準財政規模が、地方税等の増加により前年度に比べ</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増となった。また、分子となる実質収支額は、歳入の増が、歳出の増を大きく上回ったことから、形式収支としては増となった。また、形式収支から差し引く、翌年度に繰り越すべき財源は減となったため、実質収支は</a:t>
          </a:r>
          <a:r>
            <a:rPr kumimoji="1" lang="en-US" altLang="ja-JP" sz="1200">
              <a:latin typeface="ＭＳ ゴシック" pitchFamily="49" charset="-128"/>
              <a:ea typeface="ＭＳ ゴシック" pitchFamily="49" charset="-128"/>
            </a:rPr>
            <a:t>22.9</a:t>
          </a:r>
          <a:r>
            <a:rPr kumimoji="1" lang="ja-JP" altLang="en-US" sz="1200">
              <a:latin typeface="ＭＳ ゴシック" pitchFamily="49" charset="-128"/>
              <a:ea typeface="ＭＳ ゴシック" pitchFamily="49" charset="-128"/>
            </a:rPr>
            <a:t>％の増となっている。これにより、実質収支比率は、</a:t>
          </a:r>
          <a:r>
            <a:rPr kumimoji="1" lang="en-US" altLang="ja-JP" sz="1200">
              <a:latin typeface="ＭＳ ゴシック" pitchFamily="49" charset="-128"/>
              <a:ea typeface="ＭＳ ゴシック" pitchFamily="49" charset="-128"/>
            </a:rPr>
            <a:t>1.64</a:t>
          </a:r>
          <a:r>
            <a:rPr kumimoji="1" lang="ja-JP" altLang="en-US" sz="12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から、赤字を計上した会計はなく、黒字を維持している。行政評価の予算編成への反映や、配分予算の拡充、市単独補助金の適正化等の実施により、限られた財源の効率的、効果的な配分を行うとともに、使用料の改定、広告収入の拡充、不用資産の売却等の自主財源確保の取組により、引き続き、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年度の実質公債費比率の分子については、越谷市土地開発公社経営健全化に係る用地買戻し経費が減少したものの、平成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年度臨時財政対策債に係る元金償還金の増をはじめ、元利償還金の額が増加したことなどにより、前年度に比べ</a:t>
          </a:r>
          <a:r>
            <a:rPr kumimoji="1" lang="en-US" altLang="ja-JP" sz="1400">
              <a:solidFill>
                <a:sysClr val="windowText" lastClr="000000"/>
              </a:solidFill>
              <a:latin typeface="ＭＳ ゴシック" pitchFamily="49" charset="-128"/>
              <a:ea typeface="ＭＳ ゴシック" pitchFamily="49" charset="-128"/>
            </a:rPr>
            <a:t>5.9</a:t>
          </a:r>
          <a:r>
            <a:rPr kumimoji="1" lang="ja-JP" altLang="en-US" sz="1400">
              <a:solidFill>
                <a:sysClr val="windowText" lastClr="000000"/>
              </a:solidFill>
              <a:latin typeface="ＭＳ ゴシック" pitchFamily="49" charset="-128"/>
              <a:ea typeface="ＭＳ ゴシック" pitchFamily="49" charset="-128"/>
            </a:rPr>
            <a:t>％の増加となった。</a:t>
          </a:r>
        </a:p>
        <a:p>
          <a:r>
            <a:rPr kumimoji="1" lang="ja-JP" altLang="en-US" sz="1400">
              <a:solidFill>
                <a:sysClr val="windowText" lastClr="000000"/>
              </a:solidFill>
              <a:latin typeface="ＭＳ ゴシック" pitchFamily="49" charset="-128"/>
              <a:ea typeface="ＭＳ ゴシック" pitchFamily="49" charset="-128"/>
            </a:rPr>
            <a:t>　公債費の増加は、財政の弾力性を阻む要因になるため、引き続き、単年度の通常債の発行を原則</a:t>
          </a:r>
          <a:r>
            <a:rPr kumimoji="1" lang="en-US" altLang="ja-JP" sz="1400">
              <a:solidFill>
                <a:sysClr val="windowText" lastClr="000000"/>
              </a:solidFill>
              <a:latin typeface="ＭＳ ゴシック" pitchFamily="49" charset="-128"/>
              <a:ea typeface="ＭＳ ゴシック" pitchFamily="49" charset="-128"/>
            </a:rPr>
            <a:t>50</a:t>
          </a:r>
          <a:r>
            <a:rPr kumimoji="1" lang="ja-JP" altLang="en-US" sz="1400">
              <a:solidFill>
                <a:sysClr val="windowText" lastClr="000000"/>
              </a:solidFill>
              <a:latin typeface="ＭＳ ゴシック" pitchFamily="49" charset="-128"/>
              <a:ea typeface="ＭＳ ゴシック" pitchFamily="49" charset="-128"/>
            </a:rPr>
            <a:t>億円以下に抑制する方針を基本とし、後年度の財政負担の軽減に努めていく。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健全化判断比率の算定開始から、分子は減少傾向にあったが、令和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年度は増加している。</a:t>
          </a:r>
        </a:p>
        <a:p>
          <a:r>
            <a:rPr kumimoji="1" lang="ja-JP" altLang="en-US" sz="1400">
              <a:solidFill>
                <a:sysClr val="windowText" lastClr="000000"/>
              </a:solidFill>
              <a:latin typeface="ＭＳ ゴシック" pitchFamily="49" charset="-128"/>
              <a:ea typeface="ＭＳ ゴシック" pitchFamily="49" charset="-128"/>
            </a:rPr>
            <a:t>　一般会計等に係る地方債現在高については、令和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年度の本庁舎整備事業に係る市債の発行などにより、全体で約</a:t>
          </a:r>
          <a:r>
            <a:rPr kumimoji="1" lang="en-US" altLang="ja-JP" sz="1400">
              <a:solidFill>
                <a:sysClr val="windowText" lastClr="000000"/>
              </a:solidFill>
              <a:latin typeface="ＭＳ ゴシック" pitchFamily="49" charset="-128"/>
              <a:ea typeface="ＭＳ ゴシック" pitchFamily="49" charset="-128"/>
            </a:rPr>
            <a:t>54</a:t>
          </a:r>
          <a:r>
            <a:rPr kumimoji="1" lang="ja-JP" altLang="en-US" sz="1400">
              <a:solidFill>
                <a:sysClr val="windowText" lastClr="000000"/>
              </a:solidFill>
              <a:latin typeface="ＭＳ ゴシック" pitchFamily="49" charset="-128"/>
              <a:ea typeface="ＭＳ ゴシック" pitchFamily="49" charset="-128"/>
            </a:rPr>
            <a:t>億円の増加となっている。</a:t>
          </a:r>
        </a:p>
        <a:p>
          <a:r>
            <a:rPr kumimoji="1" lang="ja-JP" altLang="en-US" sz="1400">
              <a:solidFill>
                <a:sysClr val="windowText" lastClr="000000"/>
              </a:solidFill>
              <a:latin typeface="ＭＳ ゴシック" pitchFamily="49" charset="-128"/>
              <a:ea typeface="ＭＳ ゴシック" pitchFamily="49" charset="-128"/>
            </a:rPr>
            <a:t>　なお、公営企業債等繰入見込額については、準元利償還金の減少等により減少している。</a:t>
          </a:r>
        </a:p>
        <a:p>
          <a:r>
            <a:rPr kumimoji="1" lang="ja-JP" altLang="en-US" sz="1400">
              <a:solidFill>
                <a:sysClr val="windowText" lastClr="000000"/>
              </a:solidFill>
              <a:latin typeface="ＭＳ ゴシック" pitchFamily="49" charset="-128"/>
              <a:ea typeface="ＭＳ ゴシック" pitchFamily="49" charset="-128"/>
            </a:rPr>
            <a:t>　今後も、基準財政需要額に算入のある地方債の活用を積極的に行うなど、充当可能財源等の確保を積極的に図っていく。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財源不足を埋めるため財政調整基金を約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億円取り崩したことや、「公共施設等整備基金」から本庁舎建設事業等の財源として約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各年度で明確な積立目標を定めてはいないが、災害や扶助費の増、今後見込まれる事業への対応などを踏まえ、財政調整基金への積立てを優先し、適切な基金残高の確保に努める。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・公共施設等整備基金：本市における公共施設等の整備に資する。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・越谷しらこばと基金：越谷市を愛し、応援しようとする個人又は団体からの寄附金を活用し、快適で活力ある魅力的なふるさとづくりを推進する。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・高速鉄道等整備基金：新たな高速鉄道や鉄道関連施設の整備を推進する。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・森林環境譲与税基金：森林環境譲与税を効果的・効率的に運用するため基金へ積み立て、森林環境施策等に活用する。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・公共施設等整備基金：今後の公共施設等の整備のため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億円を積立てた一方、本庁舎建設事業等の財源として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・越谷しらこばと基金：当該事業ごとにその使途を指定された寄附金の範囲内の額を一般会計歳入歳出予算に計上し、当該事業に要する経費のために取り崩し、財源に充てたことにより減となった。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13,642,000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円の譲与が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回あり、県産材を使ったＳＤＧｓピンバッチの作成（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294,150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円）を除いた金額について積立てを行ったため増。</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・公共施設等整備基金：各年度で、明確な積立目標を定めている訳ではないが、新本庁舎の整備や、公共施設等の老朽化対策として、決算剰余金の活用等により、出来る限りの積立てに努める。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・越谷しらこばと基金：個人や団体から寄附があった事業のうち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万円を超えたものについては、基金より取崩しを行い、寄附の項目に応じた事業の財源に充てるものとする。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・高速鉄道等整備基金：引き続き、本基金条例に基づき運用収益の積立を行うが、令和３年度から令和６年度にかけて、東京直結鉄道（地下鉄８号線）の整備推進のための調査委託等による取り崩しを行う。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・森林環境譲与税基金：将来実施する事業に活用するために積み立てるとともに森林の整備及びその促進に関する施策については、基金から取崩しを行い、事業の財源に充てる。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億円の積立てを行った一方、財源不足を埋めるために約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計画的な積立目標は定めていないが、標準財政規模の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％以上の維持を目標とし、積立てに努める。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345,482
338,274
60.24
161,610,227
154,931,632
6,501,312
62,827,355
83,208,790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月改定の公共施設等総合管理計画において、保有する建築物の面積の</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％以上を減らし、建築物を</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年使用するという目標を掲げている。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全体として類似団体内平均値より高い傾向にある。今後は公共施設等総合管理計画に基づき、施設類型毎の方向性を定めたアクションプラン及び施設毎の方向性を定めた個別施設計画により、各施設の老朽化対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155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92075</xdr:rowOff>
    </xdr:from>
    <xdr:to>
      <xdr:col>23</xdr:col>
      <xdr:colOff>136525</xdr:colOff>
      <xdr:row>34</xdr:row>
      <xdr:rowOff>22225</xdr:rowOff>
    </xdr:to>
    <xdr:sp macro="" textlink="">
      <xdr:nvSpPr>
        <xdr:cNvPr id="81" name="楕円 80"/>
        <xdr:cNvSpPr/>
      </xdr:nvSpPr>
      <xdr:spPr>
        <a:xfrm>
          <a:off x="4711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7002</xdr:rowOff>
    </xdr:from>
    <xdr:ext cx="405111" cy="259045"/>
    <xdr:sp macro="" textlink="">
      <xdr:nvSpPr>
        <xdr:cNvPr id="82" name="有形固定資産減価償却率該当値テキスト"/>
        <xdr:cNvSpPr txBox="1"/>
      </xdr:nvSpPr>
      <xdr:spPr>
        <a:xfrm>
          <a:off x="48133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95673</xdr:rowOff>
    </xdr:from>
    <xdr:to>
      <xdr:col>19</xdr:col>
      <xdr:colOff>187325</xdr:colOff>
      <xdr:row>34</xdr:row>
      <xdr:rowOff>25823</xdr:rowOff>
    </xdr:to>
    <xdr:sp macro="" textlink="">
      <xdr:nvSpPr>
        <xdr:cNvPr id="83" name="楕円 82"/>
        <xdr:cNvSpPr/>
      </xdr:nvSpPr>
      <xdr:spPr>
        <a:xfrm>
          <a:off x="4000500" y="5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142875</xdr:rowOff>
    </xdr:from>
    <xdr:to>
      <xdr:col>23</xdr:col>
      <xdr:colOff>85725</xdr:colOff>
      <xdr:row>33</xdr:row>
      <xdr:rowOff>146473</xdr:rowOff>
    </xdr:to>
    <xdr:cxnSp macro="">
      <xdr:nvCxnSpPr>
        <xdr:cNvPr id="84" name="直線コネクタ 83"/>
        <xdr:cNvCxnSpPr/>
      </xdr:nvCxnSpPr>
      <xdr:spPr>
        <a:xfrm flipV="1">
          <a:off x="4051300" y="580072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74083</xdr:rowOff>
    </xdr:from>
    <xdr:to>
      <xdr:col>15</xdr:col>
      <xdr:colOff>187325</xdr:colOff>
      <xdr:row>34</xdr:row>
      <xdr:rowOff>4233</xdr:rowOff>
    </xdr:to>
    <xdr:sp macro="" textlink="">
      <xdr:nvSpPr>
        <xdr:cNvPr id="85" name="楕円 84"/>
        <xdr:cNvSpPr/>
      </xdr:nvSpPr>
      <xdr:spPr>
        <a:xfrm>
          <a:off x="3238500" y="57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124883</xdr:rowOff>
    </xdr:from>
    <xdr:to>
      <xdr:col>19</xdr:col>
      <xdr:colOff>136525</xdr:colOff>
      <xdr:row>33</xdr:row>
      <xdr:rowOff>146473</xdr:rowOff>
    </xdr:to>
    <xdr:cxnSp macro="">
      <xdr:nvCxnSpPr>
        <xdr:cNvPr id="86" name="直線コネクタ 85"/>
        <xdr:cNvCxnSpPr/>
      </xdr:nvCxnSpPr>
      <xdr:spPr>
        <a:xfrm>
          <a:off x="3289300" y="578273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38100</xdr:rowOff>
    </xdr:from>
    <xdr:to>
      <xdr:col>11</xdr:col>
      <xdr:colOff>187325</xdr:colOff>
      <xdr:row>33</xdr:row>
      <xdr:rowOff>139700</xdr:rowOff>
    </xdr:to>
    <xdr:sp macro="" textlink="">
      <xdr:nvSpPr>
        <xdr:cNvPr id="87" name="楕円 86"/>
        <xdr:cNvSpPr/>
      </xdr:nvSpPr>
      <xdr:spPr>
        <a:xfrm>
          <a:off x="24765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88900</xdr:rowOff>
    </xdr:from>
    <xdr:to>
      <xdr:col>15</xdr:col>
      <xdr:colOff>136525</xdr:colOff>
      <xdr:row>33</xdr:row>
      <xdr:rowOff>124883</xdr:rowOff>
    </xdr:to>
    <xdr:cxnSp macro="">
      <xdr:nvCxnSpPr>
        <xdr:cNvPr id="88" name="直線コネクタ 87"/>
        <xdr:cNvCxnSpPr/>
      </xdr:nvCxnSpPr>
      <xdr:spPr>
        <a:xfrm>
          <a:off x="2527300" y="574675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30903</xdr:rowOff>
    </xdr:from>
    <xdr:to>
      <xdr:col>7</xdr:col>
      <xdr:colOff>187325</xdr:colOff>
      <xdr:row>33</xdr:row>
      <xdr:rowOff>132504</xdr:rowOff>
    </xdr:to>
    <xdr:sp macro="" textlink="">
      <xdr:nvSpPr>
        <xdr:cNvPr id="89" name="楕円 88"/>
        <xdr:cNvSpPr/>
      </xdr:nvSpPr>
      <xdr:spPr>
        <a:xfrm>
          <a:off x="1714500" y="5688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81704</xdr:rowOff>
    </xdr:from>
    <xdr:to>
      <xdr:col>11</xdr:col>
      <xdr:colOff>136525</xdr:colOff>
      <xdr:row>33</xdr:row>
      <xdr:rowOff>88900</xdr:rowOff>
    </xdr:to>
    <xdr:cxnSp macro="">
      <xdr:nvCxnSpPr>
        <xdr:cNvPr id="90" name="直線コネクタ 89"/>
        <xdr:cNvCxnSpPr/>
      </xdr:nvCxnSpPr>
      <xdr:spPr>
        <a:xfrm>
          <a:off x="1765300" y="5739554"/>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16950</xdr:rowOff>
    </xdr:from>
    <xdr:ext cx="405111" cy="259045"/>
    <xdr:sp macro="" textlink="">
      <xdr:nvSpPr>
        <xdr:cNvPr id="95" name="n_1mainValue有形固定資産減価償却率"/>
        <xdr:cNvSpPr txBox="1"/>
      </xdr:nvSpPr>
      <xdr:spPr>
        <a:xfrm>
          <a:off x="3836044" y="584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166810</xdr:rowOff>
    </xdr:from>
    <xdr:ext cx="405111" cy="259045"/>
    <xdr:sp macro="" textlink="">
      <xdr:nvSpPr>
        <xdr:cNvPr id="96" name="n_2mainValue有形固定資産減価償却率"/>
        <xdr:cNvSpPr txBox="1"/>
      </xdr:nvSpPr>
      <xdr:spPr>
        <a:xfrm>
          <a:off x="3086744" y="582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130827</xdr:rowOff>
    </xdr:from>
    <xdr:ext cx="405111" cy="259045"/>
    <xdr:sp macro="" textlink="">
      <xdr:nvSpPr>
        <xdr:cNvPr id="97" name="n_3mainValue有形固定資産減価償却率"/>
        <xdr:cNvSpPr txBox="1"/>
      </xdr:nvSpPr>
      <xdr:spPr>
        <a:xfrm>
          <a:off x="23247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123631</xdr:rowOff>
    </xdr:from>
    <xdr:ext cx="405111" cy="259045"/>
    <xdr:sp macro="" textlink="">
      <xdr:nvSpPr>
        <xdr:cNvPr id="98" name="n_4mainValue有形固定資産減価償却率"/>
        <xdr:cNvSpPr txBox="1"/>
      </xdr:nvSpPr>
      <xdr:spPr>
        <a:xfrm>
          <a:off x="1562744" y="578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債務償還比率は、類似団体内平均値を下回っている。通常債の借入を毎年度原則</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以下に抑制するほか、普通交付税等の財政支援がある起債制度を活用するなど、より有利な資金の確保に努めている。また、債務負担行為については、土地開発公社に係る用地の買戻しを毎年度計画的に行っていることなどから、減少傾向にある。</a:t>
          </a:r>
        </a:p>
        <a:p>
          <a:r>
            <a:rPr kumimoji="1" lang="ja-JP" altLang="en-US" sz="1100">
              <a:latin typeface="ＭＳ Ｐゴシック" panose="020B0600070205080204" pitchFamily="50" charset="-128"/>
              <a:ea typeface="ＭＳ Ｐゴシック" panose="020B0600070205080204" pitchFamily="50" charset="-128"/>
            </a:rPr>
            <a:t>　今後も市債等の残高減少に取り組み、将来の財政硬直化の回避に努めていく。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2" name="債務償還比率平均値テキスト"/>
        <xdr:cNvSpPr txBox="1"/>
      </xdr:nvSpPr>
      <xdr:spPr>
        <a:xfrm>
          <a:off x="14846300" y="526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90234</xdr:rowOff>
    </xdr:from>
    <xdr:to>
      <xdr:col>76</xdr:col>
      <xdr:colOff>73025</xdr:colOff>
      <xdr:row>30</xdr:row>
      <xdr:rowOff>20384</xdr:rowOff>
    </xdr:to>
    <xdr:sp macro="" textlink="">
      <xdr:nvSpPr>
        <xdr:cNvPr id="143" name="楕円 142"/>
        <xdr:cNvSpPr/>
      </xdr:nvSpPr>
      <xdr:spPr>
        <a:xfrm>
          <a:off x="14744700" y="50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113111</xdr:rowOff>
    </xdr:from>
    <xdr:ext cx="469744" cy="259045"/>
    <xdr:sp macro="" textlink="">
      <xdr:nvSpPr>
        <xdr:cNvPr id="144" name="債務償還比率該当値テキスト"/>
        <xdr:cNvSpPr txBox="1"/>
      </xdr:nvSpPr>
      <xdr:spPr>
        <a:xfrm>
          <a:off x="14846300" y="491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99229</xdr:rowOff>
    </xdr:from>
    <xdr:to>
      <xdr:col>72</xdr:col>
      <xdr:colOff>123825</xdr:colOff>
      <xdr:row>30</xdr:row>
      <xdr:rowOff>29379</xdr:rowOff>
    </xdr:to>
    <xdr:sp macro="" textlink="">
      <xdr:nvSpPr>
        <xdr:cNvPr id="145" name="楕円 144"/>
        <xdr:cNvSpPr/>
      </xdr:nvSpPr>
      <xdr:spPr>
        <a:xfrm>
          <a:off x="14033500" y="50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141034</xdr:rowOff>
    </xdr:from>
    <xdr:to>
      <xdr:col>76</xdr:col>
      <xdr:colOff>22225</xdr:colOff>
      <xdr:row>29</xdr:row>
      <xdr:rowOff>150029</xdr:rowOff>
    </xdr:to>
    <xdr:cxnSp macro="">
      <xdr:nvCxnSpPr>
        <xdr:cNvPr id="146" name="直線コネクタ 145"/>
        <xdr:cNvCxnSpPr/>
      </xdr:nvCxnSpPr>
      <xdr:spPr>
        <a:xfrm flipV="1">
          <a:off x="14084300" y="5113084"/>
          <a:ext cx="7112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124778</xdr:rowOff>
    </xdr:from>
    <xdr:to>
      <xdr:col>68</xdr:col>
      <xdr:colOff>123825</xdr:colOff>
      <xdr:row>30</xdr:row>
      <xdr:rowOff>54928</xdr:rowOff>
    </xdr:to>
    <xdr:sp macro="" textlink="">
      <xdr:nvSpPr>
        <xdr:cNvPr id="147" name="楕円 146"/>
        <xdr:cNvSpPr/>
      </xdr:nvSpPr>
      <xdr:spPr>
        <a:xfrm>
          <a:off x="13271500" y="5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150029</xdr:rowOff>
    </xdr:from>
    <xdr:to>
      <xdr:col>72</xdr:col>
      <xdr:colOff>73025</xdr:colOff>
      <xdr:row>30</xdr:row>
      <xdr:rowOff>4128</xdr:rowOff>
    </xdr:to>
    <xdr:cxnSp macro="">
      <xdr:nvCxnSpPr>
        <xdr:cNvPr id="148" name="直線コネクタ 147"/>
        <xdr:cNvCxnSpPr/>
      </xdr:nvCxnSpPr>
      <xdr:spPr>
        <a:xfrm flipV="1">
          <a:off x="13322300" y="5122079"/>
          <a:ext cx="762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17018</xdr:rowOff>
    </xdr:from>
    <xdr:to>
      <xdr:col>64</xdr:col>
      <xdr:colOff>123825</xdr:colOff>
      <xdr:row>30</xdr:row>
      <xdr:rowOff>118618</xdr:rowOff>
    </xdr:to>
    <xdr:sp macro="" textlink="">
      <xdr:nvSpPr>
        <xdr:cNvPr id="149" name="楕円 148"/>
        <xdr:cNvSpPr/>
      </xdr:nvSpPr>
      <xdr:spPr>
        <a:xfrm>
          <a:off x="12509500" y="51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4128</xdr:rowOff>
    </xdr:from>
    <xdr:to>
      <xdr:col>68</xdr:col>
      <xdr:colOff>73025</xdr:colOff>
      <xdr:row>30</xdr:row>
      <xdr:rowOff>67818</xdr:rowOff>
    </xdr:to>
    <xdr:cxnSp macro="">
      <xdr:nvCxnSpPr>
        <xdr:cNvPr id="150" name="直線コネクタ 149"/>
        <xdr:cNvCxnSpPr/>
      </xdr:nvCxnSpPr>
      <xdr:spPr>
        <a:xfrm flipV="1">
          <a:off x="12560300" y="5147628"/>
          <a:ext cx="762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46644</xdr:rowOff>
    </xdr:from>
    <xdr:to>
      <xdr:col>60</xdr:col>
      <xdr:colOff>123825</xdr:colOff>
      <xdr:row>30</xdr:row>
      <xdr:rowOff>148244</xdr:rowOff>
    </xdr:to>
    <xdr:sp macro="" textlink="">
      <xdr:nvSpPr>
        <xdr:cNvPr id="151" name="楕円 150"/>
        <xdr:cNvSpPr/>
      </xdr:nvSpPr>
      <xdr:spPr>
        <a:xfrm>
          <a:off x="11747500" y="51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67818</xdr:rowOff>
    </xdr:from>
    <xdr:to>
      <xdr:col>64</xdr:col>
      <xdr:colOff>73025</xdr:colOff>
      <xdr:row>30</xdr:row>
      <xdr:rowOff>97444</xdr:rowOff>
    </xdr:to>
    <xdr:cxnSp macro="">
      <xdr:nvCxnSpPr>
        <xdr:cNvPr id="152" name="直線コネクタ 151"/>
        <xdr:cNvCxnSpPr/>
      </xdr:nvCxnSpPr>
      <xdr:spPr>
        <a:xfrm flipV="1">
          <a:off x="11798300" y="5211318"/>
          <a:ext cx="762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53" name="n_1aveValue債務償還比率"/>
        <xdr:cNvSpPr txBox="1"/>
      </xdr:nvSpPr>
      <xdr:spPr>
        <a:xfrm>
          <a:off x="13836727" y="53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4"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5" name="n_3aveValue債務償還比率"/>
        <xdr:cNvSpPr txBox="1"/>
      </xdr:nvSpPr>
      <xdr:spPr>
        <a:xfrm>
          <a:off x="12325427" y="53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xdr:cNvSpPr txBox="1"/>
      </xdr:nvSpPr>
      <xdr:spPr>
        <a:xfrm>
          <a:off x="11563427" y="53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45906</xdr:rowOff>
    </xdr:from>
    <xdr:ext cx="469744" cy="259045"/>
    <xdr:sp macro="" textlink="">
      <xdr:nvSpPr>
        <xdr:cNvPr id="157" name="n_1mainValue債務償還比率"/>
        <xdr:cNvSpPr txBox="1"/>
      </xdr:nvSpPr>
      <xdr:spPr>
        <a:xfrm>
          <a:off x="13836727" y="484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71455</xdr:rowOff>
    </xdr:from>
    <xdr:ext cx="469744" cy="259045"/>
    <xdr:sp macro="" textlink="">
      <xdr:nvSpPr>
        <xdr:cNvPr id="158" name="n_2mainValue債務償還比率"/>
        <xdr:cNvSpPr txBox="1"/>
      </xdr:nvSpPr>
      <xdr:spPr>
        <a:xfrm>
          <a:off x="13087427" y="48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135145</xdr:rowOff>
    </xdr:from>
    <xdr:ext cx="469744" cy="259045"/>
    <xdr:sp macro="" textlink="">
      <xdr:nvSpPr>
        <xdr:cNvPr id="159" name="n_3mainValue債務償還比率"/>
        <xdr:cNvSpPr txBox="1"/>
      </xdr:nvSpPr>
      <xdr:spPr>
        <a:xfrm>
          <a:off x="12325427" y="493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164771</xdr:rowOff>
    </xdr:from>
    <xdr:ext cx="469744" cy="259045"/>
    <xdr:sp macro="" textlink="">
      <xdr:nvSpPr>
        <xdr:cNvPr id="160" name="n_4mainValue債務償還比率"/>
        <xdr:cNvSpPr txBox="1"/>
      </xdr:nvSpPr>
      <xdr:spPr>
        <a:xfrm>
          <a:off x="11563427" y="496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345,482
338,274
60.24
161,610,227
154,931,632
6,501,312
62,827,355
83,208,790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103505</xdr:rowOff>
    </xdr:from>
    <xdr:to>
      <xdr:col>24</xdr:col>
      <xdr:colOff>114300</xdr:colOff>
      <xdr:row>37</xdr:row>
      <xdr:rowOff>33655</xdr:rowOff>
    </xdr:to>
    <xdr:sp macro="" textlink="">
      <xdr:nvSpPr>
        <xdr:cNvPr id="73" name="楕円 72"/>
        <xdr:cNvSpPr/>
      </xdr:nvSpPr>
      <xdr:spPr>
        <a:xfrm>
          <a:off x="4584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126382</xdr:rowOff>
    </xdr:from>
    <xdr:ext cx="405111" cy="259045"/>
    <xdr:sp macro="" textlink="">
      <xdr:nvSpPr>
        <xdr:cNvPr id="74" name="【道路】&#10;有形固定資産減価償却率該当値テキスト"/>
        <xdr:cNvSpPr txBox="1"/>
      </xdr:nvSpPr>
      <xdr:spPr>
        <a:xfrm>
          <a:off x="4673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154305</xdr:rowOff>
    </xdr:to>
    <xdr:cxnSp macro="">
      <xdr:nvCxnSpPr>
        <xdr:cNvPr id="76" name="直線コネクタ 75"/>
        <xdr:cNvCxnSpPr/>
      </xdr:nvCxnSpPr>
      <xdr:spPr>
        <a:xfrm>
          <a:off x="3797300" y="62407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65405</xdr:rowOff>
    </xdr:from>
    <xdr:to>
      <xdr:col>15</xdr:col>
      <xdr:colOff>101600</xdr:colOff>
      <xdr:row>35</xdr:row>
      <xdr:rowOff>167005</xdr:rowOff>
    </xdr:to>
    <xdr:sp macro="" textlink="">
      <xdr:nvSpPr>
        <xdr:cNvPr id="77" name="楕円 76"/>
        <xdr:cNvSpPr/>
      </xdr:nvSpPr>
      <xdr:spPr>
        <a:xfrm>
          <a:off x="2857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116205</xdr:rowOff>
    </xdr:from>
    <xdr:to>
      <xdr:col>19</xdr:col>
      <xdr:colOff>177800</xdr:colOff>
      <xdr:row>36</xdr:row>
      <xdr:rowOff>68580</xdr:rowOff>
    </xdr:to>
    <xdr:cxnSp macro="">
      <xdr:nvCxnSpPr>
        <xdr:cNvPr id="78" name="直線コネクタ 77"/>
        <xdr:cNvCxnSpPr/>
      </xdr:nvCxnSpPr>
      <xdr:spPr>
        <a:xfrm>
          <a:off x="2908300" y="611695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103505</xdr:rowOff>
    </xdr:from>
    <xdr:to>
      <xdr:col>10</xdr:col>
      <xdr:colOff>165100</xdr:colOff>
      <xdr:row>36</xdr:row>
      <xdr:rowOff>33655</xdr:rowOff>
    </xdr:to>
    <xdr:sp macro="" textlink="">
      <xdr:nvSpPr>
        <xdr:cNvPr id="79" name="楕円 78"/>
        <xdr:cNvSpPr/>
      </xdr:nvSpPr>
      <xdr:spPr>
        <a:xfrm>
          <a:off x="1968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116205</xdr:rowOff>
    </xdr:from>
    <xdr:to>
      <xdr:col>15</xdr:col>
      <xdr:colOff>50800</xdr:colOff>
      <xdr:row>35</xdr:row>
      <xdr:rowOff>154305</xdr:rowOff>
    </xdr:to>
    <xdr:cxnSp macro="">
      <xdr:nvCxnSpPr>
        <xdr:cNvPr id="80" name="直線コネクタ 79"/>
        <xdr:cNvCxnSpPr/>
      </xdr:nvCxnSpPr>
      <xdr:spPr>
        <a:xfrm flipV="1">
          <a:off x="2019300" y="6116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17780</xdr:rowOff>
    </xdr:from>
    <xdr:to>
      <xdr:col>6</xdr:col>
      <xdr:colOff>38100</xdr:colOff>
      <xdr:row>35</xdr:row>
      <xdr:rowOff>119380</xdr:rowOff>
    </xdr:to>
    <xdr:sp macro="" textlink="">
      <xdr:nvSpPr>
        <xdr:cNvPr id="81" name="楕円 80"/>
        <xdr:cNvSpPr/>
      </xdr:nvSpPr>
      <xdr:spPr>
        <a:xfrm>
          <a:off x="1079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68580</xdr:rowOff>
    </xdr:from>
    <xdr:to>
      <xdr:col>10</xdr:col>
      <xdr:colOff>114300</xdr:colOff>
      <xdr:row>35</xdr:row>
      <xdr:rowOff>154305</xdr:rowOff>
    </xdr:to>
    <xdr:cxnSp macro="">
      <xdr:nvCxnSpPr>
        <xdr:cNvPr id="82" name="直線コネクタ 81"/>
        <xdr:cNvCxnSpPr/>
      </xdr:nvCxnSpPr>
      <xdr:spPr>
        <a:xfrm>
          <a:off x="1130300" y="60693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135907</xdr:rowOff>
    </xdr:from>
    <xdr:ext cx="405111" cy="259045"/>
    <xdr:sp macro="" textlink="">
      <xdr:nvSpPr>
        <xdr:cNvPr id="87" name="n_1main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12082</xdr:rowOff>
    </xdr:from>
    <xdr:ext cx="405111" cy="259045"/>
    <xdr:sp macro="" textlink="">
      <xdr:nvSpPr>
        <xdr:cNvPr id="88" name="n_2mainValue【道路】&#10;有形固定資産減価償却率"/>
        <xdr:cNvSpPr txBox="1"/>
      </xdr:nvSpPr>
      <xdr:spPr>
        <a:xfrm>
          <a:off x="2705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50182</xdr:rowOff>
    </xdr:from>
    <xdr:ext cx="405111" cy="259045"/>
    <xdr:sp macro="" textlink="">
      <xdr:nvSpPr>
        <xdr:cNvPr id="89" name="n_3mainValue【道路】&#10;有形固定資産減価償却率"/>
        <xdr:cNvSpPr txBox="1"/>
      </xdr:nvSpPr>
      <xdr:spPr>
        <a:xfrm>
          <a:off x="1816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135907</xdr:rowOff>
    </xdr:from>
    <xdr:ext cx="405111" cy="259045"/>
    <xdr:sp macro="" textlink="">
      <xdr:nvSpPr>
        <xdr:cNvPr id="90" name="n_4mainValue【道路】&#10;有形固定資産減価償却率"/>
        <xdr:cNvSpPr txBox="1"/>
      </xdr:nvSpPr>
      <xdr:spPr>
        <a:xfrm>
          <a:off x="927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160710</xdr:rowOff>
    </xdr:from>
    <xdr:to>
      <xdr:col>55</xdr:col>
      <xdr:colOff>50800</xdr:colOff>
      <xdr:row>40</xdr:row>
      <xdr:rowOff>90860</xdr:rowOff>
    </xdr:to>
    <xdr:sp macro="" textlink="">
      <xdr:nvSpPr>
        <xdr:cNvPr id="132" name="楕円 131"/>
        <xdr:cNvSpPr/>
      </xdr:nvSpPr>
      <xdr:spPr>
        <a:xfrm>
          <a:off x="10426700" y="68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139137</xdr:rowOff>
    </xdr:from>
    <xdr:ext cx="469744" cy="259045"/>
    <xdr:sp macro="" textlink="">
      <xdr:nvSpPr>
        <xdr:cNvPr id="133" name="【道路】&#10;一人当たり延長該当値テキスト"/>
        <xdr:cNvSpPr txBox="1"/>
      </xdr:nvSpPr>
      <xdr:spPr>
        <a:xfrm>
          <a:off x="10515600" y="682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159730</xdr:rowOff>
    </xdr:from>
    <xdr:to>
      <xdr:col>50</xdr:col>
      <xdr:colOff>165100</xdr:colOff>
      <xdr:row>40</xdr:row>
      <xdr:rowOff>89880</xdr:rowOff>
    </xdr:to>
    <xdr:sp macro="" textlink="">
      <xdr:nvSpPr>
        <xdr:cNvPr id="134" name="楕円 133"/>
        <xdr:cNvSpPr/>
      </xdr:nvSpPr>
      <xdr:spPr>
        <a:xfrm>
          <a:off x="9588500" y="68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39080</xdr:rowOff>
    </xdr:from>
    <xdr:to>
      <xdr:col>55</xdr:col>
      <xdr:colOff>0</xdr:colOff>
      <xdr:row>40</xdr:row>
      <xdr:rowOff>40060</xdr:rowOff>
    </xdr:to>
    <xdr:cxnSp macro="">
      <xdr:nvCxnSpPr>
        <xdr:cNvPr id="135" name="直線コネクタ 134"/>
        <xdr:cNvCxnSpPr/>
      </xdr:nvCxnSpPr>
      <xdr:spPr>
        <a:xfrm>
          <a:off x="9639300" y="689708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158641</xdr:rowOff>
    </xdr:from>
    <xdr:to>
      <xdr:col>46</xdr:col>
      <xdr:colOff>38100</xdr:colOff>
      <xdr:row>40</xdr:row>
      <xdr:rowOff>88791</xdr:rowOff>
    </xdr:to>
    <xdr:sp macro="" textlink="">
      <xdr:nvSpPr>
        <xdr:cNvPr id="136" name="楕円 135"/>
        <xdr:cNvSpPr/>
      </xdr:nvSpPr>
      <xdr:spPr>
        <a:xfrm>
          <a:off x="8699500" y="6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37991</xdr:rowOff>
    </xdr:from>
    <xdr:to>
      <xdr:col>50</xdr:col>
      <xdr:colOff>114300</xdr:colOff>
      <xdr:row>40</xdr:row>
      <xdr:rowOff>39080</xdr:rowOff>
    </xdr:to>
    <xdr:cxnSp macro="">
      <xdr:nvCxnSpPr>
        <xdr:cNvPr id="137" name="直線コネクタ 136"/>
        <xdr:cNvCxnSpPr/>
      </xdr:nvCxnSpPr>
      <xdr:spPr>
        <a:xfrm>
          <a:off x="8750300" y="689599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157444</xdr:rowOff>
    </xdr:from>
    <xdr:to>
      <xdr:col>41</xdr:col>
      <xdr:colOff>101600</xdr:colOff>
      <xdr:row>40</xdr:row>
      <xdr:rowOff>87594</xdr:rowOff>
    </xdr:to>
    <xdr:sp macro="" textlink="">
      <xdr:nvSpPr>
        <xdr:cNvPr id="138" name="楕円 137"/>
        <xdr:cNvSpPr/>
      </xdr:nvSpPr>
      <xdr:spPr>
        <a:xfrm>
          <a:off x="7810500" y="68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36794</xdr:rowOff>
    </xdr:from>
    <xdr:to>
      <xdr:col>45</xdr:col>
      <xdr:colOff>177800</xdr:colOff>
      <xdr:row>40</xdr:row>
      <xdr:rowOff>37991</xdr:rowOff>
    </xdr:to>
    <xdr:cxnSp macro="">
      <xdr:nvCxnSpPr>
        <xdr:cNvPr id="139" name="直線コネクタ 138"/>
        <xdr:cNvCxnSpPr/>
      </xdr:nvCxnSpPr>
      <xdr:spPr>
        <a:xfrm>
          <a:off x="7861300" y="6894794"/>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156355</xdr:rowOff>
    </xdr:from>
    <xdr:to>
      <xdr:col>36</xdr:col>
      <xdr:colOff>165100</xdr:colOff>
      <xdr:row>40</xdr:row>
      <xdr:rowOff>86505</xdr:rowOff>
    </xdr:to>
    <xdr:sp macro="" textlink="">
      <xdr:nvSpPr>
        <xdr:cNvPr id="140" name="楕円 139"/>
        <xdr:cNvSpPr/>
      </xdr:nvSpPr>
      <xdr:spPr>
        <a:xfrm>
          <a:off x="6921500" y="68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35705</xdr:rowOff>
    </xdr:from>
    <xdr:to>
      <xdr:col>41</xdr:col>
      <xdr:colOff>50800</xdr:colOff>
      <xdr:row>40</xdr:row>
      <xdr:rowOff>36794</xdr:rowOff>
    </xdr:to>
    <xdr:cxnSp macro="">
      <xdr:nvCxnSpPr>
        <xdr:cNvPr id="141" name="直線コネクタ 140"/>
        <xdr:cNvCxnSpPr/>
      </xdr:nvCxnSpPr>
      <xdr:spPr>
        <a:xfrm>
          <a:off x="6972300" y="689370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81007</xdr:rowOff>
    </xdr:from>
    <xdr:ext cx="469744" cy="259045"/>
    <xdr:sp macro="" textlink="">
      <xdr:nvSpPr>
        <xdr:cNvPr id="146" name="n_1mainValue【道路】&#10;一人当たり延長"/>
        <xdr:cNvSpPr txBox="1"/>
      </xdr:nvSpPr>
      <xdr:spPr>
        <a:xfrm>
          <a:off x="9391727" y="693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79918</xdr:rowOff>
    </xdr:from>
    <xdr:ext cx="469744" cy="259045"/>
    <xdr:sp macro="" textlink="">
      <xdr:nvSpPr>
        <xdr:cNvPr id="147" name="n_2mainValue【道路】&#10;一人当たり延長"/>
        <xdr:cNvSpPr txBox="1"/>
      </xdr:nvSpPr>
      <xdr:spPr>
        <a:xfrm>
          <a:off x="8515427" y="69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78721</xdr:rowOff>
    </xdr:from>
    <xdr:ext cx="469744" cy="259045"/>
    <xdr:sp macro="" textlink="">
      <xdr:nvSpPr>
        <xdr:cNvPr id="148" name="n_3mainValue【道路】&#10;一人当たり延長"/>
        <xdr:cNvSpPr txBox="1"/>
      </xdr:nvSpPr>
      <xdr:spPr>
        <a:xfrm>
          <a:off x="7626427" y="69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77632</xdr:rowOff>
    </xdr:from>
    <xdr:ext cx="469744" cy="259045"/>
    <xdr:sp macro="" textlink="">
      <xdr:nvSpPr>
        <xdr:cNvPr id="149" name="n_4mainValue【道路】&#10;一人当たり延長"/>
        <xdr:cNvSpPr txBox="1"/>
      </xdr:nvSpPr>
      <xdr:spPr>
        <a:xfrm>
          <a:off x="6737427" y="69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87993</xdr:rowOff>
    </xdr:from>
    <xdr:to>
      <xdr:col>24</xdr:col>
      <xdr:colOff>114300</xdr:colOff>
      <xdr:row>59</xdr:row>
      <xdr:rowOff>18143</xdr:rowOff>
    </xdr:to>
    <xdr:sp macro="" textlink="">
      <xdr:nvSpPr>
        <xdr:cNvPr id="191" name="楕円 190"/>
        <xdr:cNvSpPr/>
      </xdr:nvSpPr>
      <xdr:spPr>
        <a:xfrm>
          <a:off x="45847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110870</xdr:rowOff>
    </xdr:from>
    <xdr:ext cx="405111" cy="259045"/>
    <xdr:sp macro="" textlink="">
      <xdr:nvSpPr>
        <xdr:cNvPr id="192" name="【橋りょう・トンネル】&#10;有形固定資産減価償却率該当値テキスト"/>
        <xdr:cNvSpPr txBox="1"/>
      </xdr:nvSpPr>
      <xdr:spPr>
        <a:xfrm>
          <a:off x="4673600"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60234</xdr:rowOff>
    </xdr:from>
    <xdr:to>
      <xdr:col>20</xdr:col>
      <xdr:colOff>38100</xdr:colOff>
      <xdr:row>58</xdr:row>
      <xdr:rowOff>161834</xdr:rowOff>
    </xdr:to>
    <xdr:sp macro="" textlink="">
      <xdr:nvSpPr>
        <xdr:cNvPr id="193" name="楕円 192"/>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111034</xdr:rowOff>
    </xdr:from>
    <xdr:to>
      <xdr:col>24</xdr:col>
      <xdr:colOff>63500</xdr:colOff>
      <xdr:row>58</xdr:row>
      <xdr:rowOff>138793</xdr:rowOff>
    </xdr:to>
    <xdr:cxnSp macro="">
      <xdr:nvCxnSpPr>
        <xdr:cNvPr id="194" name="直線コネクタ 193"/>
        <xdr:cNvCxnSpPr/>
      </xdr:nvCxnSpPr>
      <xdr:spPr>
        <a:xfrm>
          <a:off x="3797300" y="100551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55335</xdr:rowOff>
    </xdr:from>
    <xdr:to>
      <xdr:col>15</xdr:col>
      <xdr:colOff>101600</xdr:colOff>
      <xdr:row>58</xdr:row>
      <xdr:rowOff>156935</xdr:rowOff>
    </xdr:to>
    <xdr:sp macro="" textlink="">
      <xdr:nvSpPr>
        <xdr:cNvPr id="195" name="楕円 194"/>
        <xdr:cNvSpPr/>
      </xdr:nvSpPr>
      <xdr:spPr>
        <a:xfrm>
          <a:off x="2857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106135</xdr:rowOff>
    </xdr:from>
    <xdr:to>
      <xdr:col>19</xdr:col>
      <xdr:colOff>177800</xdr:colOff>
      <xdr:row>58</xdr:row>
      <xdr:rowOff>111034</xdr:rowOff>
    </xdr:to>
    <xdr:cxnSp macro="">
      <xdr:nvCxnSpPr>
        <xdr:cNvPr id="196" name="直線コネクタ 195"/>
        <xdr:cNvCxnSpPr/>
      </xdr:nvCxnSpPr>
      <xdr:spPr>
        <a:xfrm>
          <a:off x="2908300" y="1005023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48804</xdr:rowOff>
    </xdr:from>
    <xdr:to>
      <xdr:col>10</xdr:col>
      <xdr:colOff>165100</xdr:colOff>
      <xdr:row>58</xdr:row>
      <xdr:rowOff>150404</xdr:rowOff>
    </xdr:to>
    <xdr:sp macro="" textlink="">
      <xdr:nvSpPr>
        <xdr:cNvPr id="197" name="楕円 196"/>
        <xdr:cNvSpPr/>
      </xdr:nvSpPr>
      <xdr:spPr>
        <a:xfrm>
          <a:off x="1968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99604</xdr:rowOff>
    </xdr:from>
    <xdr:to>
      <xdr:col>15</xdr:col>
      <xdr:colOff>50800</xdr:colOff>
      <xdr:row>58</xdr:row>
      <xdr:rowOff>106135</xdr:rowOff>
    </xdr:to>
    <xdr:cxnSp macro="">
      <xdr:nvCxnSpPr>
        <xdr:cNvPr id="198" name="直線コネクタ 197"/>
        <xdr:cNvCxnSpPr/>
      </xdr:nvCxnSpPr>
      <xdr:spPr>
        <a:xfrm>
          <a:off x="2019300" y="1004370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32476</xdr:rowOff>
    </xdr:from>
    <xdr:to>
      <xdr:col>6</xdr:col>
      <xdr:colOff>38100</xdr:colOff>
      <xdr:row>58</xdr:row>
      <xdr:rowOff>134076</xdr:rowOff>
    </xdr:to>
    <xdr:sp macro="" textlink="">
      <xdr:nvSpPr>
        <xdr:cNvPr id="199" name="楕円 198"/>
        <xdr:cNvSpPr/>
      </xdr:nvSpPr>
      <xdr:spPr>
        <a:xfrm>
          <a:off x="1079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83276</xdr:rowOff>
    </xdr:from>
    <xdr:to>
      <xdr:col>10</xdr:col>
      <xdr:colOff>114300</xdr:colOff>
      <xdr:row>58</xdr:row>
      <xdr:rowOff>99604</xdr:rowOff>
    </xdr:to>
    <xdr:cxnSp macro="">
      <xdr:nvCxnSpPr>
        <xdr:cNvPr id="200" name="直線コネクタ 199"/>
        <xdr:cNvCxnSpPr/>
      </xdr:nvCxnSpPr>
      <xdr:spPr>
        <a:xfrm>
          <a:off x="1130300" y="1002737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6911</xdr:rowOff>
    </xdr:from>
    <xdr:ext cx="405111" cy="259045"/>
    <xdr:sp macro="" textlink="">
      <xdr:nvSpPr>
        <xdr:cNvPr id="205" name="n_1mainValue【橋りょう・トンネル】&#10;有形固定資産減価償却率"/>
        <xdr:cNvSpPr txBox="1"/>
      </xdr:nvSpPr>
      <xdr:spPr>
        <a:xfrm>
          <a:off x="3582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2012</xdr:rowOff>
    </xdr:from>
    <xdr:ext cx="405111" cy="259045"/>
    <xdr:sp macro="" textlink="">
      <xdr:nvSpPr>
        <xdr:cNvPr id="206" name="n_2mainValue【橋りょう・トンネル】&#10;有形固定資産減価償却率"/>
        <xdr:cNvSpPr txBox="1"/>
      </xdr:nvSpPr>
      <xdr:spPr>
        <a:xfrm>
          <a:off x="2705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166931</xdr:rowOff>
    </xdr:from>
    <xdr:ext cx="405111" cy="259045"/>
    <xdr:sp macro="" textlink="">
      <xdr:nvSpPr>
        <xdr:cNvPr id="207" name="n_3mainValue【橋りょう・トンネル】&#10;有形固定資産減価償却率"/>
        <xdr:cNvSpPr txBox="1"/>
      </xdr:nvSpPr>
      <xdr:spPr>
        <a:xfrm>
          <a:off x="1816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150603</xdr:rowOff>
    </xdr:from>
    <xdr:ext cx="405111" cy="259045"/>
    <xdr:sp macro="" textlink="">
      <xdr:nvSpPr>
        <xdr:cNvPr id="208" name="n_4mainValue【橋りょう・トンネル】&#10;有形固定資産減価償却率"/>
        <xdr:cNvSpPr txBox="1"/>
      </xdr:nvSpPr>
      <xdr:spPr>
        <a:xfrm>
          <a:off x="927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51167</xdr:rowOff>
    </xdr:from>
    <xdr:to>
      <xdr:col>55</xdr:col>
      <xdr:colOff>50800</xdr:colOff>
      <xdr:row>63</xdr:row>
      <xdr:rowOff>152767</xdr:rowOff>
    </xdr:to>
    <xdr:sp macro="" textlink="">
      <xdr:nvSpPr>
        <xdr:cNvPr id="248" name="楕円 247"/>
        <xdr:cNvSpPr/>
      </xdr:nvSpPr>
      <xdr:spPr>
        <a:xfrm>
          <a:off x="10426700" y="108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29594</xdr:rowOff>
    </xdr:from>
    <xdr:ext cx="534377" cy="259045"/>
    <xdr:sp macro="" textlink="">
      <xdr:nvSpPr>
        <xdr:cNvPr id="249" name="【橋りょう・トンネル】&#10;一人当たり有形固定資産（償却資産）額該当値テキスト"/>
        <xdr:cNvSpPr txBox="1"/>
      </xdr:nvSpPr>
      <xdr:spPr>
        <a:xfrm>
          <a:off x="10515600" y="108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50763</xdr:rowOff>
    </xdr:from>
    <xdr:to>
      <xdr:col>50</xdr:col>
      <xdr:colOff>165100</xdr:colOff>
      <xdr:row>63</xdr:row>
      <xdr:rowOff>152363</xdr:rowOff>
    </xdr:to>
    <xdr:sp macro="" textlink="">
      <xdr:nvSpPr>
        <xdr:cNvPr id="250" name="楕円 249"/>
        <xdr:cNvSpPr/>
      </xdr:nvSpPr>
      <xdr:spPr>
        <a:xfrm>
          <a:off x="9588500" y="108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101563</xdr:rowOff>
    </xdr:from>
    <xdr:to>
      <xdr:col>55</xdr:col>
      <xdr:colOff>0</xdr:colOff>
      <xdr:row>63</xdr:row>
      <xdr:rowOff>101967</xdr:rowOff>
    </xdr:to>
    <xdr:cxnSp macro="">
      <xdr:nvCxnSpPr>
        <xdr:cNvPr id="251" name="直線コネクタ 250"/>
        <xdr:cNvCxnSpPr/>
      </xdr:nvCxnSpPr>
      <xdr:spPr>
        <a:xfrm>
          <a:off x="9639300" y="10902913"/>
          <a:ext cx="8382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55095</xdr:rowOff>
    </xdr:from>
    <xdr:to>
      <xdr:col>46</xdr:col>
      <xdr:colOff>38100</xdr:colOff>
      <xdr:row>63</xdr:row>
      <xdr:rowOff>156695</xdr:rowOff>
    </xdr:to>
    <xdr:sp macro="" textlink="">
      <xdr:nvSpPr>
        <xdr:cNvPr id="252" name="楕円 251"/>
        <xdr:cNvSpPr/>
      </xdr:nvSpPr>
      <xdr:spPr>
        <a:xfrm>
          <a:off x="8699500" y="108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101563</xdr:rowOff>
    </xdr:from>
    <xdr:to>
      <xdr:col>50</xdr:col>
      <xdr:colOff>114300</xdr:colOff>
      <xdr:row>63</xdr:row>
      <xdr:rowOff>105895</xdr:rowOff>
    </xdr:to>
    <xdr:cxnSp macro="">
      <xdr:nvCxnSpPr>
        <xdr:cNvPr id="253" name="直線コネクタ 252"/>
        <xdr:cNvCxnSpPr/>
      </xdr:nvCxnSpPr>
      <xdr:spPr>
        <a:xfrm flipV="1">
          <a:off x="8750300" y="10902913"/>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59058</xdr:rowOff>
    </xdr:from>
    <xdr:to>
      <xdr:col>41</xdr:col>
      <xdr:colOff>101600</xdr:colOff>
      <xdr:row>63</xdr:row>
      <xdr:rowOff>160658</xdr:rowOff>
    </xdr:to>
    <xdr:sp macro="" textlink="">
      <xdr:nvSpPr>
        <xdr:cNvPr id="254" name="楕円 253"/>
        <xdr:cNvSpPr/>
      </xdr:nvSpPr>
      <xdr:spPr>
        <a:xfrm>
          <a:off x="7810500" y="108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105895</xdr:rowOff>
    </xdr:from>
    <xdr:to>
      <xdr:col>45</xdr:col>
      <xdr:colOff>177800</xdr:colOff>
      <xdr:row>63</xdr:row>
      <xdr:rowOff>109858</xdr:rowOff>
    </xdr:to>
    <xdr:cxnSp macro="">
      <xdr:nvCxnSpPr>
        <xdr:cNvPr id="255" name="直線コネクタ 254"/>
        <xdr:cNvCxnSpPr/>
      </xdr:nvCxnSpPr>
      <xdr:spPr>
        <a:xfrm flipV="1">
          <a:off x="7861300" y="10907245"/>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61065</xdr:rowOff>
    </xdr:from>
    <xdr:to>
      <xdr:col>36</xdr:col>
      <xdr:colOff>165100</xdr:colOff>
      <xdr:row>63</xdr:row>
      <xdr:rowOff>162665</xdr:rowOff>
    </xdr:to>
    <xdr:sp macro="" textlink="">
      <xdr:nvSpPr>
        <xdr:cNvPr id="256" name="楕円 255"/>
        <xdr:cNvSpPr/>
      </xdr:nvSpPr>
      <xdr:spPr>
        <a:xfrm>
          <a:off x="6921500" y="108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109858</xdr:rowOff>
    </xdr:from>
    <xdr:to>
      <xdr:col>41</xdr:col>
      <xdr:colOff>50800</xdr:colOff>
      <xdr:row>63</xdr:row>
      <xdr:rowOff>111865</xdr:rowOff>
    </xdr:to>
    <xdr:cxnSp macro="">
      <xdr:nvCxnSpPr>
        <xdr:cNvPr id="257" name="直線コネクタ 256"/>
        <xdr:cNvCxnSpPr/>
      </xdr:nvCxnSpPr>
      <xdr:spPr>
        <a:xfrm flipV="1">
          <a:off x="6972300" y="10911208"/>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143490</xdr:rowOff>
    </xdr:from>
    <xdr:ext cx="534377" cy="259045"/>
    <xdr:sp macro="" textlink="">
      <xdr:nvSpPr>
        <xdr:cNvPr id="262" name="n_1mainValue【橋りょう・トンネル】&#10;一人当たり有形固定資産（償却資産）額"/>
        <xdr:cNvSpPr txBox="1"/>
      </xdr:nvSpPr>
      <xdr:spPr>
        <a:xfrm>
          <a:off x="9359411" y="109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147822</xdr:rowOff>
    </xdr:from>
    <xdr:ext cx="534377" cy="259045"/>
    <xdr:sp macro="" textlink="">
      <xdr:nvSpPr>
        <xdr:cNvPr id="263" name="n_2mainValue【橋りょう・トンネル】&#10;一人当たり有形固定資産（償却資産）額"/>
        <xdr:cNvSpPr txBox="1"/>
      </xdr:nvSpPr>
      <xdr:spPr>
        <a:xfrm>
          <a:off x="8483111" y="10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151785</xdr:rowOff>
    </xdr:from>
    <xdr:ext cx="534377" cy="259045"/>
    <xdr:sp macro="" textlink="">
      <xdr:nvSpPr>
        <xdr:cNvPr id="264" name="n_3mainValue【橋りょう・トンネル】&#10;一人当たり有形固定資産（償却資産）額"/>
        <xdr:cNvSpPr txBox="1"/>
      </xdr:nvSpPr>
      <xdr:spPr>
        <a:xfrm>
          <a:off x="7594111" y="109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153792</xdr:rowOff>
    </xdr:from>
    <xdr:ext cx="534377" cy="259045"/>
    <xdr:sp macro="" textlink="">
      <xdr:nvSpPr>
        <xdr:cNvPr id="265" name="n_4mainValue【橋りょう・トンネル】&#10;一人当たり有形固定資産（償却資産）額"/>
        <xdr:cNvSpPr txBox="1"/>
      </xdr:nvSpPr>
      <xdr:spPr>
        <a:xfrm>
          <a:off x="6705111" y="109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6" name="楕円 305"/>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29227</xdr:rowOff>
    </xdr:from>
    <xdr:ext cx="405111" cy="259045"/>
    <xdr:sp macro="" textlink="">
      <xdr:nvSpPr>
        <xdr:cNvPr id="307" name="【公営住宅】&#10;有形固定資産減価償却率該当値テキスト"/>
        <xdr:cNvSpPr txBox="1"/>
      </xdr:nvSpPr>
      <xdr:spPr>
        <a:xfrm>
          <a:off x="4673600"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8" name="楕円 307"/>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57150</xdr:rowOff>
    </xdr:to>
    <xdr:cxnSp macro="">
      <xdr:nvCxnSpPr>
        <xdr:cNvPr id="309" name="直線コネクタ 308"/>
        <xdr:cNvCxnSpPr/>
      </xdr:nvCxnSpPr>
      <xdr:spPr>
        <a:xfrm>
          <a:off x="3797300" y="14230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310" name="楕円 309"/>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83</xdr:row>
      <xdr:rowOff>0</xdr:rowOff>
    </xdr:to>
    <xdr:cxnSp macro="">
      <xdr:nvCxnSpPr>
        <xdr:cNvPr id="311" name="直線コネクタ 310"/>
        <xdr:cNvCxnSpPr/>
      </xdr:nvCxnSpPr>
      <xdr:spPr>
        <a:xfrm>
          <a:off x="2908300" y="141693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312" name="楕円 311"/>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110489</xdr:rowOff>
    </xdr:to>
    <xdr:cxnSp macro="">
      <xdr:nvCxnSpPr>
        <xdr:cNvPr id="313" name="直線コネクタ 312"/>
        <xdr:cNvCxnSpPr/>
      </xdr:nvCxnSpPr>
      <xdr:spPr>
        <a:xfrm>
          <a:off x="2019300" y="14112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4" name="楕円 313"/>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53339</xdr:rowOff>
    </xdr:to>
    <xdr:cxnSp macro="">
      <xdr:nvCxnSpPr>
        <xdr:cNvPr id="315" name="直線コネクタ 314"/>
        <xdr:cNvCxnSpPr/>
      </xdr:nvCxnSpPr>
      <xdr:spPr>
        <a:xfrm>
          <a:off x="1130300" y="14066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320" name="n_1main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21" name="n_2main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322" name="n_3mainValue【公営住宅】&#10;有形固定資産減価償却率"/>
        <xdr:cNvSpPr txBox="1"/>
      </xdr:nvSpPr>
      <xdr:spPr>
        <a:xfrm>
          <a:off x="1816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23" name="n_4mainValue【公営住宅】&#10;有形固定資産減価償却率"/>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37592</xdr:rowOff>
    </xdr:from>
    <xdr:to>
      <xdr:col>55</xdr:col>
      <xdr:colOff>50800</xdr:colOff>
      <xdr:row>86</xdr:row>
      <xdr:rowOff>139192</xdr:rowOff>
    </xdr:to>
    <xdr:sp macro="" textlink="">
      <xdr:nvSpPr>
        <xdr:cNvPr id="363" name="楕円 362"/>
        <xdr:cNvSpPr/>
      </xdr:nvSpPr>
      <xdr:spPr>
        <a:xfrm>
          <a:off x="10426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123969</xdr:rowOff>
    </xdr:from>
    <xdr:ext cx="469744" cy="259045"/>
    <xdr:sp macro="" textlink="">
      <xdr:nvSpPr>
        <xdr:cNvPr id="364" name="【公営住宅】&#10;一人当たり面積該当値テキスト"/>
        <xdr:cNvSpPr txBox="1"/>
      </xdr:nvSpPr>
      <xdr:spPr>
        <a:xfrm>
          <a:off x="10515600" y="1469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65" name="楕円 364"/>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88392</xdr:rowOff>
    </xdr:to>
    <xdr:cxnSp macro="">
      <xdr:nvCxnSpPr>
        <xdr:cNvPr id="366" name="直線コネクタ 365"/>
        <xdr:cNvCxnSpPr/>
      </xdr:nvCxnSpPr>
      <xdr:spPr>
        <a:xfrm>
          <a:off x="9639300" y="148323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67" name="楕円 366"/>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87630</xdr:rowOff>
    </xdr:to>
    <xdr:cxnSp macro="">
      <xdr:nvCxnSpPr>
        <xdr:cNvPr id="368" name="直線コネクタ 367"/>
        <xdr:cNvCxnSpPr/>
      </xdr:nvCxnSpPr>
      <xdr:spPr>
        <a:xfrm>
          <a:off x="8750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9" name="楕円 368"/>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87630</xdr:rowOff>
    </xdr:to>
    <xdr:cxnSp macro="">
      <xdr:nvCxnSpPr>
        <xdr:cNvPr id="370" name="直線コネクタ 369"/>
        <xdr:cNvCxnSpPr/>
      </xdr:nvCxnSpPr>
      <xdr:spPr>
        <a:xfrm>
          <a:off x="7861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71" name="楕円 370"/>
        <xdr:cNvSpPr/>
      </xdr:nvSpPr>
      <xdr:spPr>
        <a:xfrm>
          <a:off x="6921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87630</xdr:rowOff>
    </xdr:to>
    <xdr:cxnSp macro="">
      <xdr:nvCxnSpPr>
        <xdr:cNvPr id="372" name="直線コネクタ 371"/>
        <xdr:cNvCxnSpPr/>
      </xdr:nvCxnSpPr>
      <xdr:spPr>
        <a:xfrm>
          <a:off x="6972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77" name="n_1mainValue【公営住宅】&#10;一人当たり面積"/>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78" name="n_2mainValue【公営住宅】&#10;一人当たり面積"/>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9" name="n_3mainValue【公営住宅】&#10;一人当たり面積"/>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380" name="n_4mainValue【公営住宅】&#10;一人当たり面積"/>
        <xdr:cNvSpPr txBox="1"/>
      </xdr:nvSpPr>
      <xdr:spPr>
        <a:xfrm>
          <a:off x="6737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37" name="楕円 436"/>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100982</xdr:rowOff>
    </xdr:from>
    <xdr:ext cx="405111" cy="259045"/>
    <xdr:sp macro="" textlink="">
      <xdr:nvSpPr>
        <xdr:cNvPr id="438" name="【認定こども園・幼稚園・保育所】&#10;有形固定資産減価償却率該当値テキスト"/>
        <xdr:cNvSpPr txBox="1"/>
      </xdr:nvSpPr>
      <xdr:spPr>
        <a:xfrm>
          <a:off x="16357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439" name="楕円 438"/>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102870</xdr:rowOff>
    </xdr:to>
    <xdr:cxnSp macro="">
      <xdr:nvCxnSpPr>
        <xdr:cNvPr id="440" name="直線コネクタ 439"/>
        <xdr:cNvCxnSpPr/>
      </xdr:nvCxnSpPr>
      <xdr:spPr>
        <a:xfrm flipV="1">
          <a:off x="15481300" y="651700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41" name="楕円 440"/>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102870</xdr:rowOff>
    </xdr:to>
    <xdr:cxnSp macro="">
      <xdr:nvCxnSpPr>
        <xdr:cNvPr id="442" name="直線コネクタ 441"/>
        <xdr:cNvCxnSpPr/>
      </xdr:nvCxnSpPr>
      <xdr:spPr>
        <a:xfrm>
          <a:off x="14592300" y="658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126365</xdr:rowOff>
    </xdr:from>
    <xdr:to>
      <xdr:col>72</xdr:col>
      <xdr:colOff>38100</xdr:colOff>
      <xdr:row>38</xdr:row>
      <xdr:rowOff>56515</xdr:rowOff>
    </xdr:to>
    <xdr:sp macro="" textlink="">
      <xdr:nvSpPr>
        <xdr:cNvPr id="443" name="楕円 442"/>
        <xdr:cNvSpPr/>
      </xdr:nvSpPr>
      <xdr:spPr>
        <a:xfrm>
          <a:off x="1365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xdr:rowOff>
    </xdr:from>
    <xdr:to>
      <xdr:col>76</xdr:col>
      <xdr:colOff>114300</xdr:colOff>
      <xdr:row>38</xdr:row>
      <xdr:rowOff>68580</xdr:rowOff>
    </xdr:to>
    <xdr:cxnSp macro="">
      <xdr:nvCxnSpPr>
        <xdr:cNvPr id="444" name="直線コネクタ 443"/>
        <xdr:cNvCxnSpPr/>
      </xdr:nvCxnSpPr>
      <xdr:spPr>
        <a:xfrm>
          <a:off x="13703300" y="65208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109220</xdr:rowOff>
    </xdr:from>
    <xdr:to>
      <xdr:col>67</xdr:col>
      <xdr:colOff>101600</xdr:colOff>
      <xdr:row>38</xdr:row>
      <xdr:rowOff>39370</xdr:rowOff>
    </xdr:to>
    <xdr:sp macro="" textlink="">
      <xdr:nvSpPr>
        <xdr:cNvPr id="445" name="楕円 444"/>
        <xdr:cNvSpPr/>
      </xdr:nvSpPr>
      <xdr:spPr>
        <a:xfrm>
          <a:off x="12763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160020</xdr:rowOff>
    </xdr:from>
    <xdr:to>
      <xdr:col>71</xdr:col>
      <xdr:colOff>177800</xdr:colOff>
      <xdr:row>38</xdr:row>
      <xdr:rowOff>5715</xdr:rowOff>
    </xdr:to>
    <xdr:cxnSp macro="">
      <xdr:nvCxnSpPr>
        <xdr:cNvPr id="446" name="直線コネクタ 445"/>
        <xdr:cNvCxnSpPr/>
      </xdr:nvCxnSpPr>
      <xdr:spPr>
        <a:xfrm>
          <a:off x="12814300" y="65036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144797</xdr:rowOff>
    </xdr:from>
    <xdr:ext cx="405111" cy="259045"/>
    <xdr:sp macro="" textlink="">
      <xdr:nvSpPr>
        <xdr:cNvPr id="451" name="n_1mainValue【認定こども園・幼稚園・保育所】&#10;有形固定資産減価償却率"/>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452" name="n_2mainValue【認定こども園・幼稚園・保育所】&#10;有形固定資産減価償却率"/>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47642</xdr:rowOff>
    </xdr:from>
    <xdr:ext cx="405111" cy="259045"/>
    <xdr:sp macro="" textlink="">
      <xdr:nvSpPr>
        <xdr:cNvPr id="453" name="n_3mainValue【認定こども園・幼稚園・保育所】&#10;有形固定資産減価償却率"/>
        <xdr:cNvSpPr txBox="1"/>
      </xdr:nvSpPr>
      <xdr:spPr>
        <a:xfrm>
          <a:off x="13500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30497</xdr:rowOff>
    </xdr:from>
    <xdr:ext cx="405111" cy="259045"/>
    <xdr:sp macro="" textlink="">
      <xdr:nvSpPr>
        <xdr:cNvPr id="454" name="n_4mainValue【認定こども園・幼稚園・保育所】&#10;有形固定資産減価償却率"/>
        <xdr:cNvSpPr txBox="1"/>
      </xdr:nvSpPr>
      <xdr:spPr>
        <a:xfrm>
          <a:off x="12611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94" name="楕円 493"/>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95" name="【認定こども園・幼稚園・保育所】&#10;一人当たり面積該当値テキスト"/>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6" name="楕円 495"/>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91440</xdr:rowOff>
    </xdr:to>
    <xdr:cxnSp macro="">
      <xdr:nvCxnSpPr>
        <xdr:cNvPr id="497" name="直線コネクタ 496"/>
        <xdr:cNvCxnSpPr/>
      </xdr:nvCxnSpPr>
      <xdr:spPr>
        <a:xfrm>
          <a:off x="21323300" y="694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8" name="楕円 497"/>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99060</xdr:rowOff>
    </xdr:to>
    <xdr:cxnSp macro="">
      <xdr:nvCxnSpPr>
        <xdr:cNvPr id="499" name="直線コネクタ 498"/>
        <xdr:cNvCxnSpPr/>
      </xdr:nvCxnSpPr>
      <xdr:spPr>
        <a:xfrm flipV="1">
          <a:off x="20434300" y="694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500" name="楕円 499"/>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99060</xdr:rowOff>
    </xdr:to>
    <xdr:cxnSp macro="">
      <xdr:nvCxnSpPr>
        <xdr:cNvPr id="501" name="直線コネクタ 500"/>
        <xdr:cNvCxnSpPr/>
      </xdr:nvCxnSpPr>
      <xdr:spPr>
        <a:xfrm>
          <a:off x="19545300" y="6941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502" name="楕円 501"/>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91440</xdr:rowOff>
    </xdr:to>
    <xdr:cxnSp macro="">
      <xdr:nvCxnSpPr>
        <xdr:cNvPr id="503" name="直線コネクタ 502"/>
        <xdr:cNvCxnSpPr/>
      </xdr:nvCxnSpPr>
      <xdr:spPr>
        <a:xfrm flipV="1">
          <a:off x="18656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8"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9"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510" name="n_3mainValue【認定こども園・幼稚園・保育所】&#10;一人当たり面積"/>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11" name="n_4main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54" name="楕円 553"/>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5" name="【学校施設】&#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56" name="楕円 555"/>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24493</xdr:rowOff>
    </xdr:to>
    <xdr:cxnSp macro="">
      <xdr:nvCxnSpPr>
        <xdr:cNvPr id="557" name="直線コネクタ 556"/>
        <xdr:cNvCxnSpPr/>
      </xdr:nvCxnSpPr>
      <xdr:spPr>
        <a:xfrm>
          <a:off x="15481300" y="104568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558" name="楕円 557"/>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60</xdr:row>
      <xdr:rowOff>169817</xdr:rowOff>
    </xdr:to>
    <xdr:cxnSp macro="">
      <xdr:nvCxnSpPr>
        <xdr:cNvPr id="559" name="直線コネクタ 558"/>
        <xdr:cNvCxnSpPr/>
      </xdr:nvCxnSpPr>
      <xdr:spPr>
        <a:xfrm>
          <a:off x="14592300" y="104045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560" name="楕円 559"/>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117566</xdr:rowOff>
    </xdr:to>
    <xdr:cxnSp macro="">
      <xdr:nvCxnSpPr>
        <xdr:cNvPr id="561" name="直線コネクタ 560"/>
        <xdr:cNvCxnSpPr/>
      </xdr:nvCxnSpPr>
      <xdr:spPr>
        <a:xfrm>
          <a:off x="13703300" y="103392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562" name="楕円 561"/>
        <xdr:cNvSpPr/>
      </xdr:nvSpPr>
      <xdr:spPr>
        <a:xfrm>
          <a:off x="12763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120831</xdr:rowOff>
    </xdr:to>
    <xdr:cxnSp macro="">
      <xdr:nvCxnSpPr>
        <xdr:cNvPr id="563" name="直線コネクタ 562"/>
        <xdr:cNvCxnSpPr/>
      </xdr:nvCxnSpPr>
      <xdr:spPr>
        <a:xfrm flipV="1">
          <a:off x="12814300" y="103392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68" name="n_1mainValue【学校施設】&#10;有形固定資産減価償却率"/>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569" name="n_2mainValue【学校施設】&#10;有形固定資産減価償却率"/>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570" name="n_3mainValue【学校施設】&#10;有形固定資産減価償却率"/>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71" name="n_4mainValue【学校施設】&#10;有形固定資産減価償却率"/>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14" name="楕円 613"/>
        <xdr:cNvSpPr/>
      </xdr:nvSpPr>
      <xdr:spPr>
        <a:xfrm>
          <a:off x="22110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128650</xdr:rowOff>
    </xdr:from>
    <xdr:ext cx="469744" cy="259045"/>
    <xdr:sp macro="" textlink="">
      <xdr:nvSpPr>
        <xdr:cNvPr id="615" name="【学校施設】&#10;一人当たり面積該当値テキスト"/>
        <xdr:cNvSpPr txBox="1"/>
      </xdr:nvSpPr>
      <xdr:spPr>
        <a:xfrm>
          <a:off x="22199600" y="107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616" name="楕円 615"/>
        <xdr:cNvSpPr/>
      </xdr:nvSpPr>
      <xdr:spPr>
        <a:xfrm>
          <a:off x="21272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93073</xdr:rowOff>
    </xdr:to>
    <xdr:cxnSp macro="">
      <xdr:nvCxnSpPr>
        <xdr:cNvPr id="617" name="直線コネクタ 616"/>
        <xdr:cNvCxnSpPr/>
      </xdr:nvCxnSpPr>
      <xdr:spPr>
        <a:xfrm>
          <a:off x="21323300" y="10891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30843</xdr:rowOff>
    </xdr:from>
    <xdr:to>
      <xdr:col>107</xdr:col>
      <xdr:colOff>101600</xdr:colOff>
      <xdr:row>63</xdr:row>
      <xdr:rowOff>132443</xdr:rowOff>
    </xdr:to>
    <xdr:sp macro="" textlink="">
      <xdr:nvSpPr>
        <xdr:cNvPr id="618" name="楕円 617"/>
        <xdr:cNvSpPr/>
      </xdr:nvSpPr>
      <xdr:spPr>
        <a:xfrm>
          <a:off x="20383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81643</xdr:rowOff>
    </xdr:from>
    <xdr:to>
      <xdr:col>111</xdr:col>
      <xdr:colOff>177800</xdr:colOff>
      <xdr:row>63</xdr:row>
      <xdr:rowOff>89807</xdr:rowOff>
    </xdr:to>
    <xdr:cxnSp macro="">
      <xdr:nvCxnSpPr>
        <xdr:cNvPr id="619" name="直線コネクタ 618"/>
        <xdr:cNvCxnSpPr/>
      </xdr:nvCxnSpPr>
      <xdr:spPr>
        <a:xfrm>
          <a:off x="20434300" y="108829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620" name="楕円 619"/>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81643</xdr:rowOff>
    </xdr:to>
    <xdr:cxnSp macro="">
      <xdr:nvCxnSpPr>
        <xdr:cNvPr id="621" name="直線コネクタ 620"/>
        <xdr:cNvCxnSpPr/>
      </xdr:nvCxnSpPr>
      <xdr:spPr>
        <a:xfrm>
          <a:off x="19545300" y="108748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22" name="楕円 621"/>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73478</xdr:rowOff>
    </xdr:to>
    <xdr:cxnSp macro="">
      <xdr:nvCxnSpPr>
        <xdr:cNvPr id="623" name="直線コネクタ 622"/>
        <xdr:cNvCxnSpPr/>
      </xdr:nvCxnSpPr>
      <xdr:spPr>
        <a:xfrm>
          <a:off x="18656300" y="108585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628" name="n_1mainValue【学校施設】&#10;一人当たり面積"/>
        <xdr:cNvSpPr txBox="1"/>
      </xdr:nvSpPr>
      <xdr:spPr>
        <a:xfrm>
          <a:off x="21075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123570</xdr:rowOff>
    </xdr:from>
    <xdr:ext cx="469744" cy="259045"/>
    <xdr:sp macro="" textlink="">
      <xdr:nvSpPr>
        <xdr:cNvPr id="629" name="n_2mainValue【学校施設】&#10;一人当たり面積"/>
        <xdr:cNvSpPr txBox="1"/>
      </xdr:nvSpPr>
      <xdr:spPr>
        <a:xfrm>
          <a:off x="201994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115405</xdr:rowOff>
    </xdr:from>
    <xdr:ext cx="469744" cy="259045"/>
    <xdr:sp macro="" textlink="">
      <xdr:nvSpPr>
        <xdr:cNvPr id="630" name="n_3mainValue【学校施設】&#10;一人当たり面積"/>
        <xdr:cNvSpPr txBox="1"/>
      </xdr:nvSpPr>
      <xdr:spPr>
        <a:xfrm>
          <a:off x="19310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31" name="n_4mainValue【学校施設】&#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72" name="楕円 671"/>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73" name="【児童館】&#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95886</xdr:rowOff>
    </xdr:from>
    <xdr:to>
      <xdr:col>81</xdr:col>
      <xdr:colOff>101600</xdr:colOff>
      <xdr:row>83</xdr:row>
      <xdr:rowOff>26036</xdr:rowOff>
    </xdr:to>
    <xdr:sp macro="" textlink="">
      <xdr:nvSpPr>
        <xdr:cNvPr id="674" name="楕円 673"/>
        <xdr:cNvSpPr/>
      </xdr:nvSpPr>
      <xdr:spPr>
        <a:xfrm>
          <a:off x="15430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146686</xdr:rowOff>
    </xdr:from>
    <xdr:to>
      <xdr:col>85</xdr:col>
      <xdr:colOff>127000</xdr:colOff>
      <xdr:row>83</xdr:row>
      <xdr:rowOff>38100</xdr:rowOff>
    </xdr:to>
    <xdr:cxnSp macro="">
      <xdr:nvCxnSpPr>
        <xdr:cNvPr id="675" name="直線コネクタ 674"/>
        <xdr:cNvCxnSpPr/>
      </xdr:nvCxnSpPr>
      <xdr:spPr>
        <a:xfrm>
          <a:off x="15481300" y="142055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84455</xdr:rowOff>
    </xdr:from>
    <xdr:to>
      <xdr:col>76</xdr:col>
      <xdr:colOff>165100</xdr:colOff>
      <xdr:row>83</xdr:row>
      <xdr:rowOff>14605</xdr:rowOff>
    </xdr:to>
    <xdr:sp macro="" textlink="">
      <xdr:nvSpPr>
        <xdr:cNvPr id="676" name="楕円 675"/>
        <xdr:cNvSpPr/>
      </xdr:nvSpPr>
      <xdr:spPr>
        <a:xfrm>
          <a:off x="14541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82</xdr:row>
      <xdr:rowOff>146686</xdr:rowOff>
    </xdr:to>
    <xdr:cxnSp macro="">
      <xdr:nvCxnSpPr>
        <xdr:cNvPr id="677" name="直線コネクタ 676"/>
        <xdr:cNvCxnSpPr/>
      </xdr:nvCxnSpPr>
      <xdr:spPr>
        <a:xfrm>
          <a:off x="14592300" y="141941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48261</xdr:rowOff>
    </xdr:from>
    <xdr:to>
      <xdr:col>72</xdr:col>
      <xdr:colOff>38100</xdr:colOff>
      <xdr:row>82</xdr:row>
      <xdr:rowOff>149861</xdr:rowOff>
    </xdr:to>
    <xdr:sp macro="" textlink="">
      <xdr:nvSpPr>
        <xdr:cNvPr id="678" name="楕円 677"/>
        <xdr:cNvSpPr/>
      </xdr:nvSpPr>
      <xdr:spPr>
        <a:xfrm>
          <a:off x="13652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99061</xdr:rowOff>
    </xdr:from>
    <xdr:to>
      <xdr:col>76</xdr:col>
      <xdr:colOff>114300</xdr:colOff>
      <xdr:row>82</xdr:row>
      <xdr:rowOff>135255</xdr:rowOff>
    </xdr:to>
    <xdr:cxnSp macro="">
      <xdr:nvCxnSpPr>
        <xdr:cNvPr id="679" name="直線コネクタ 678"/>
        <xdr:cNvCxnSpPr/>
      </xdr:nvCxnSpPr>
      <xdr:spPr>
        <a:xfrm>
          <a:off x="13703300" y="14157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680" name="楕円 679"/>
        <xdr:cNvSpPr/>
      </xdr:nvSpPr>
      <xdr:spPr>
        <a:xfrm>
          <a:off x="1276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99061</xdr:rowOff>
    </xdr:to>
    <xdr:cxnSp macro="">
      <xdr:nvCxnSpPr>
        <xdr:cNvPr id="681" name="直線コネクタ 680"/>
        <xdr:cNvCxnSpPr/>
      </xdr:nvCxnSpPr>
      <xdr:spPr>
        <a:xfrm>
          <a:off x="12814300" y="14119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17163</xdr:rowOff>
    </xdr:from>
    <xdr:ext cx="405111" cy="259045"/>
    <xdr:sp macro="" textlink="">
      <xdr:nvSpPr>
        <xdr:cNvPr id="686" name="n_1mainValue【児童館】&#10;有形固定資産減価償却率"/>
        <xdr:cNvSpPr txBox="1"/>
      </xdr:nvSpPr>
      <xdr:spPr>
        <a:xfrm>
          <a:off x="15266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5732</xdr:rowOff>
    </xdr:from>
    <xdr:ext cx="405111" cy="259045"/>
    <xdr:sp macro="" textlink="">
      <xdr:nvSpPr>
        <xdr:cNvPr id="687" name="n_2mainValue【児童館】&#10;有形固定資産減価償却率"/>
        <xdr:cNvSpPr txBox="1"/>
      </xdr:nvSpPr>
      <xdr:spPr>
        <a:xfrm>
          <a:off x="14389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140988</xdr:rowOff>
    </xdr:from>
    <xdr:ext cx="405111" cy="259045"/>
    <xdr:sp macro="" textlink="">
      <xdr:nvSpPr>
        <xdr:cNvPr id="688" name="n_3mainValue【児童館】&#10;有形固定資産減価償却率"/>
        <xdr:cNvSpPr txBox="1"/>
      </xdr:nvSpPr>
      <xdr:spPr>
        <a:xfrm>
          <a:off x="13500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89" name="n_4mainValue【児童館】&#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7" name="楕円 726"/>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28" name="【児童館】&#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9" name="楕円 728"/>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30" name="直線コネクタ 729"/>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31" name="楕円 730"/>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32" name="直線コネクタ 731"/>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3" name="楕円 732"/>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34" name="直線コネクタ 733"/>
        <xdr:cNvCxnSpPr/>
      </xdr:nvCxnSpPr>
      <xdr:spPr>
        <a:xfrm>
          <a:off x="19545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5" name="楕円 734"/>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36" name="直線コネクタ 735"/>
        <xdr:cNvCxnSpPr/>
      </xdr:nvCxnSpPr>
      <xdr:spPr>
        <a:xfrm>
          <a:off x="18656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7"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8"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9" name="n_3ave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0" name="n_4ave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41" name="n_1main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42" name="n_2main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43" name="n_3main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4" name="n_4main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785" name="楕円 784"/>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786" name="【公民館】&#10;有形固定資産減価償却率該当値テキスト"/>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130175</xdr:rowOff>
    </xdr:from>
    <xdr:to>
      <xdr:col>81</xdr:col>
      <xdr:colOff>101600</xdr:colOff>
      <xdr:row>102</xdr:row>
      <xdr:rowOff>60325</xdr:rowOff>
    </xdr:to>
    <xdr:sp macro="" textlink="">
      <xdr:nvSpPr>
        <xdr:cNvPr id="787" name="楕円 786"/>
        <xdr:cNvSpPr/>
      </xdr:nvSpPr>
      <xdr:spPr>
        <a:xfrm>
          <a:off x="15430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xdr:rowOff>
    </xdr:from>
    <xdr:to>
      <xdr:col>85</xdr:col>
      <xdr:colOff>127000</xdr:colOff>
      <xdr:row>102</xdr:row>
      <xdr:rowOff>30480</xdr:rowOff>
    </xdr:to>
    <xdr:cxnSp macro="">
      <xdr:nvCxnSpPr>
        <xdr:cNvPr id="788" name="直線コネクタ 787"/>
        <xdr:cNvCxnSpPr/>
      </xdr:nvCxnSpPr>
      <xdr:spPr>
        <a:xfrm>
          <a:off x="15481300" y="17497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789" name="楕円 788"/>
        <xdr:cNvSpPr/>
      </xdr:nvSpPr>
      <xdr:spPr>
        <a:xfrm>
          <a:off x="14541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148589</xdr:rowOff>
    </xdr:from>
    <xdr:to>
      <xdr:col>81</xdr:col>
      <xdr:colOff>50800</xdr:colOff>
      <xdr:row>102</xdr:row>
      <xdr:rowOff>9525</xdr:rowOff>
    </xdr:to>
    <xdr:cxnSp macro="">
      <xdr:nvCxnSpPr>
        <xdr:cNvPr id="790" name="直線コネクタ 789"/>
        <xdr:cNvCxnSpPr/>
      </xdr:nvCxnSpPr>
      <xdr:spPr>
        <a:xfrm>
          <a:off x="14592300" y="174650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791" name="楕円 790"/>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101</xdr:row>
      <xdr:rowOff>148589</xdr:rowOff>
    </xdr:to>
    <xdr:cxnSp macro="">
      <xdr:nvCxnSpPr>
        <xdr:cNvPr id="792" name="直線コネクタ 791"/>
        <xdr:cNvCxnSpPr/>
      </xdr:nvCxnSpPr>
      <xdr:spPr>
        <a:xfrm>
          <a:off x="13703300" y="17426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33020</xdr:rowOff>
    </xdr:from>
    <xdr:to>
      <xdr:col>67</xdr:col>
      <xdr:colOff>101600</xdr:colOff>
      <xdr:row>101</xdr:row>
      <xdr:rowOff>134620</xdr:rowOff>
    </xdr:to>
    <xdr:sp macro="" textlink="">
      <xdr:nvSpPr>
        <xdr:cNvPr id="793" name="楕円 792"/>
        <xdr:cNvSpPr/>
      </xdr:nvSpPr>
      <xdr:spPr>
        <a:xfrm>
          <a:off x="12763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83820</xdr:rowOff>
    </xdr:from>
    <xdr:to>
      <xdr:col>71</xdr:col>
      <xdr:colOff>177800</xdr:colOff>
      <xdr:row>101</xdr:row>
      <xdr:rowOff>110489</xdr:rowOff>
    </xdr:to>
    <xdr:cxnSp macro="">
      <xdr:nvCxnSpPr>
        <xdr:cNvPr id="794" name="直線コネクタ 793"/>
        <xdr:cNvCxnSpPr/>
      </xdr:nvCxnSpPr>
      <xdr:spPr>
        <a:xfrm>
          <a:off x="12814300" y="17400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5"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76852</xdr:rowOff>
    </xdr:from>
    <xdr:ext cx="405111" cy="259045"/>
    <xdr:sp macro="" textlink="">
      <xdr:nvSpPr>
        <xdr:cNvPr id="799" name="n_1mainValue【公民館】&#10;有形固定資産減価償却率"/>
        <xdr:cNvSpPr txBox="1"/>
      </xdr:nvSpPr>
      <xdr:spPr>
        <a:xfrm>
          <a:off x="152660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44466</xdr:rowOff>
    </xdr:from>
    <xdr:ext cx="405111" cy="259045"/>
    <xdr:sp macro="" textlink="">
      <xdr:nvSpPr>
        <xdr:cNvPr id="800" name="n_2mainValue【公民館】&#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801" name="n_3mainValue【公民館】&#10;有形固定資産減価償却率"/>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151147</xdr:rowOff>
    </xdr:from>
    <xdr:ext cx="405111" cy="259045"/>
    <xdr:sp macro="" textlink="">
      <xdr:nvSpPr>
        <xdr:cNvPr id="802" name="n_4mainValue【公民館】&#10;有形固定資産減価償却率"/>
        <xdr:cNvSpPr txBox="1"/>
      </xdr:nvSpPr>
      <xdr:spPr>
        <a:xfrm>
          <a:off x="126117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38" name="楕円 837"/>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839" name="【公民館】&#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40" name="楕円 839"/>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167639</xdr:rowOff>
    </xdr:to>
    <xdr:cxnSp macro="">
      <xdr:nvCxnSpPr>
        <xdr:cNvPr id="841" name="直線コネクタ 840"/>
        <xdr:cNvCxnSpPr/>
      </xdr:nvCxnSpPr>
      <xdr:spPr>
        <a:xfrm>
          <a:off x="21323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2" name="楕円 841"/>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7620</xdr:rowOff>
    </xdr:to>
    <xdr:cxnSp macro="">
      <xdr:nvCxnSpPr>
        <xdr:cNvPr id="843" name="直線コネクタ 842"/>
        <xdr:cNvCxnSpPr/>
      </xdr:nvCxnSpPr>
      <xdr:spPr>
        <a:xfrm flipV="1">
          <a:off x="20434300" y="1816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111125</xdr:rowOff>
    </xdr:from>
    <xdr:to>
      <xdr:col>102</xdr:col>
      <xdr:colOff>165100</xdr:colOff>
      <xdr:row>106</xdr:row>
      <xdr:rowOff>41275</xdr:rowOff>
    </xdr:to>
    <xdr:sp macro="" textlink="">
      <xdr:nvSpPr>
        <xdr:cNvPr id="844" name="楕円 843"/>
        <xdr:cNvSpPr/>
      </xdr:nvSpPr>
      <xdr:spPr>
        <a:xfrm>
          <a:off x="19494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161925</xdr:rowOff>
    </xdr:from>
    <xdr:to>
      <xdr:col>107</xdr:col>
      <xdr:colOff>50800</xdr:colOff>
      <xdr:row>106</xdr:row>
      <xdr:rowOff>7620</xdr:rowOff>
    </xdr:to>
    <xdr:cxnSp macro="">
      <xdr:nvCxnSpPr>
        <xdr:cNvPr id="845" name="直線コネクタ 844"/>
        <xdr:cNvCxnSpPr/>
      </xdr:nvCxnSpPr>
      <xdr:spPr>
        <a:xfrm>
          <a:off x="19545300" y="18164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846" name="楕円 845"/>
        <xdr:cNvSpPr/>
      </xdr:nvSpPr>
      <xdr:spPr>
        <a:xfrm>
          <a:off x="18605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161925</xdr:rowOff>
    </xdr:from>
    <xdr:to>
      <xdr:col>102</xdr:col>
      <xdr:colOff>114300</xdr:colOff>
      <xdr:row>105</xdr:row>
      <xdr:rowOff>161925</xdr:rowOff>
    </xdr:to>
    <xdr:cxnSp macro="">
      <xdr:nvCxnSpPr>
        <xdr:cNvPr id="847" name="直線コネクタ 846"/>
        <xdr:cNvCxnSpPr/>
      </xdr:nvCxnSpPr>
      <xdr:spPr>
        <a:xfrm>
          <a:off x="18656300" y="1816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852" name="n_1main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53" name="n_2mainValue【公民館】&#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32402</xdr:rowOff>
    </xdr:from>
    <xdr:ext cx="469744" cy="259045"/>
    <xdr:sp macro="" textlink="">
      <xdr:nvSpPr>
        <xdr:cNvPr id="854" name="n_3mainValue【公民館】&#10;一人当たり面積"/>
        <xdr:cNvSpPr txBox="1"/>
      </xdr:nvSpPr>
      <xdr:spPr>
        <a:xfrm>
          <a:off x="19310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32402</xdr:rowOff>
    </xdr:from>
    <xdr:ext cx="469744" cy="259045"/>
    <xdr:sp macro="" textlink="">
      <xdr:nvSpPr>
        <xdr:cNvPr id="855" name="n_4mainValue【公民館】&#10;一人当たり面積"/>
        <xdr:cNvSpPr txBox="1"/>
      </xdr:nvSpPr>
      <xdr:spPr>
        <a:xfrm>
          <a:off x="18421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橋りょう・トンネル、公営住宅、公民館については類似団体内平均値より低い状況にある。しかしながら、特に学校施設については、有形固定資産減価償却率が類似団体内平均値を上回っている。これは、高度経済成長期の人口急増に対応するため、小・中学校の整備を集中的に進めたことから、減価償却が進んでいる施設が多いと分析している。なお、すべての学校施設において耐震改修が完了しているため、施設の老朽化に伴う安全性への影響はないと考えている。</a:t>
          </a:r>
        </a:p>
        <a:p>
          <a:r>
            <a:rPr kumimoji="1" lang="ja-JP" altLang="en-US" sz="1300">
              <a:latin typeface="ＭＳ Ｐゴシック" panose="020B0600070205080204" pitchFamily="50" charset="-128"/>
              <a:ea typeface="ＭＳ Ｐゴシック" panose="020B0600070205080204" pitchFamily="50" charset="-128"/>
            </a:rPr>
            <a:t>　また、保育所の有形固定資産減価償却率の数値については、新たな施設を建設したため、低くなっている。今後も建替え施設の予定があるため、有形固定資産減価償却率は低下していくと考えている。</a:t>
          </a:r>
        </a:p>
        <a:p>
          <a:r>
            <a:rPr kumimoji="1" lang="ja-JP" altLang="en-US" sz="1300">
              <a:latin typeface="ＭＳ Ｐゴシック" panose="020B0600070205080204" pitchFamily="50" charset="-128"/>
              <a:ea typeface="ＭＳ Ｐゴシック" panose="020B0600070205080204" pitchFamily="50" charset="-128"/>
            </a:rPr>
            <a:t>　さらに、児童館については、一人当たり面積が類似団体内平均値を上回っているため、今後の児童・生徒数の推移や施設の利用率等を踏まえ、施設の適正規模や配置等について引き続き検討を進める。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345,482
338,274
60.24
161,610,227
154,931,632
6,501,312
62,827,355
83,208,790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166370</xdr:rowOff>
    </xdr:from>
    <xdr:to>
      <xdr:col>24</xdr:col>
      <xdr:colOff>114300</xdr:colOff>
      <xdr:row>39</xdr:row>
      <xdr:rowOff>96520</xdr:rowOff>
    </xdr:to>
    <xdr:sp macro="" textlink="">
      <xdr:nvSpPr>
        <xdr:cNvPr id="73" name="楕円 72"/>
        <xdr:cNvSpPr/>
      </xdr:nvSpPr>
      <xdr:spPr>
        <a:xfrm>
          <a:off x="4584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144797</xdr:rowOff>
    </xdr:from>
    <xdr:ext cx="405111" cy="259045"/>
    <xdr:sp macro="" textlink="">
      <xdr:nvSpPr>
        <xdr:cNvPr id="74" name="【図書館】&#10;有形固定資産減価償却率該当値テキスト"/>
        <xdr:cNvSpPr txBox="1"/>
      </xdr:nvSpPr>
      <xdr:spPr>
        <a:xfrm>
          <a:off x="46736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160655</xdr:rowOff>
    </xdr:from>
    <xdr:to>
      <xdr:col>20</xdr:col>
      <xdr:colOff>38100</xdr:colOff>
      <xdr:row>39</xdr:row>
      <xdr:rowOff>90805</xdr:rowOff>
    </xdr:to>
    <xdr:sp macro="" textlink="">
      <xdr:nvSpPr>
        <xdr:cNvPr id="75" name="楕円 74"/>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40005</xdr:rowOff>
    </xdr:from>
    <xdr:to>
      <xdr:col>24</xdr:col>
      <xdr:colOff>63500</xdr:colOff>
      <xdr:row>39</xdr:row>
      <xdr:rowOff>45720</xdr:rowOff>
    </xdr:to>
    <xdr:cxnSp macro="">
      <xdr:nvCxnSpPr>
        <xdr:cNvPr id="76" name="直線コネクタ 75"/>
        <xdr:cNvCxnSpPr/>
      </xdr:nvCxnSpPr>
      <xdr:spPr>
        <a:xfrm>
          <a:off x="3797300" y="6726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40005</xdr:rowOff>
    </xdr:to>
    <xdr:cxnSp macro="">
      <xdr:nvCxnSpPr>
        <xdr:cNvPr id="78" name="直線コネクタ 77"/>
        <xdr:cNvCxnSpPr/>
      </xdr:nvCxnSpPr>
      <xdr:spPr>
        <a:xfrm>
          <a:off x="2908300" y="668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9" name="楕円 78"/>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167640</xdr:rowOff>
    </xdr:to>
    <xdr:cxnSp macro="">
      <xdr:nvCxnSpPr>
        <xdr:cNvPr id="80" name="直線コネクタ 79"/>
        <xdr:cNvCxnSpPr/>
      </xdr:nvCxnSpPr>
      <xdr:spPr>
        <a:xfrm>
          <a:off x="2019300" y="663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27305</xdr:rowOff>
    </xdr:from>
    <xdr:to>
      <xdr:col>6</xdr:col>
      <xdr:colOff>38100</xdr:colOff>
      <xdr:row>38</xdr:row>
      <xdr:rowOff>128905</xdr:rowOff>
    </xdr:to>
    <xdr:sp macro="" textlink="">
      <xdr:nvSpPr>
        <xdr:cNvPr id="81" name="楕円 80"/>
        <xdr:cNvSpPr/>
      </xdr:nvSpPr>
      <xdr:spPr>
        <a:xfrm>
          <a:off x="107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78105</xdr:rowOff>
    </xdr:from>
    <xdr:to>
      <xdr:col>10</xdr:col>
      <xdr:colOff>114300</xdr:colOff>
      <xdr:row>38</xdr:row>
      <xdr:rowOff>121920</xdr:rowOff>
    </xdr:to>
    <xdr:cxnSp macro="">
      <xdr:nvCxnSpPr>
        <xdr:cNvPr id="82" name="直線コネクタ 81"/>
        <xdr:cNvCxnSpPr/>
      </xdr:nvCxnSpPr>
      <xdr:spPr>
        <a:xfrm>
          <a:off x="1130300" y="6593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81932</xdr:rowOff>
    </xdr:from>
    <xdr:ext cx="405111" cy="259045"/>
    <xdr:sp macro="" textlink="">
      <xdr:nvSpPr>
        <xdr:cNvPr id="87" name="n_1mainValue【図書館】&#10;有形固定資産減価償却率"/>
        <xdr:cNvSpPr txBox="1"/>
      </xdr:nvSpPr>
      <xdr:spPr>
        <a:xfrm>
          <a:off x="3582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図書館】&#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9" name="n_3mainValue【図書館】&#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120032</xdr:rowOff>
    </xdr:from>
    <xdr:ext cx="405111" cy="259045"/>
    <xdr:sp macro="" textlink="">
      <xdr:nvSpPr>
        <xdr:cNvPr id="90" name="n_4mainValue【図書館】&#10;有形固定資産減価償却率"/>
        <xdr:cNvSpPr txBox="1"/>
      </xdr:nvSpPr>
      <xdr:spPr>
        <a:xfrm>
          <a:off x="927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8" name="楕円 127"/>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29"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0" name="楕円 129"/>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1" name="直線コネクタ 130"/>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2" name="楕円 131"/>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3" name="直線コネクタ 132"/>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4" name="楕円 133"/>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5" name="直線コネクタ 134"/>
        <xdr:cNvCxnSpPr/>
      </xdr:nvCxnSpPr>
      <xdr:spPr>
        <a:xfrm>
          <a:off x="7861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6" name="楕円 135"/>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99060</xdr:rowOff>
    </xdr:to>
    <xdr:cxnSp macro="">
      <xdr:nvCxnSpPr>
        <xdr:cNvPr id="137" name="直線コネクタ 136"/>
        <xdr:cNvCxnSpPr/>
      </xdr:nvCxnSpPr>
      <xdr:spPr>
        <a:xfrm>
          <a:off x="6972300" y="6934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2"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3"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4" name="n_3mainValue【図書館】&#10;一人当たり面積"/>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5"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6" name="楕円 185"/>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87" name="【体育館・プール】&#10;有形固定資産減価償却率該当値テキスト"/>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88" name="楕円 187"/>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53340</xdr:rowOff>
    </xdr:to>
    <xdr:cxnSp macro="">
      <xdr:nvCxnSpPr>
        <xdr:cNvPr id="189" name="直線コネクタ 188"/>
        <xdr:cNvCxnSpPr/>
      </xdr:nvCxnSpPr>
      <xdr:spPr>
        <a:xfrm>
          <a:off x="3797300" y="10477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90" name="楕円 189"/>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61</xdr:row>
      <xdr:rowOff>19050</xdr:rowOff>
    </xdr:to>
    <xdr:cxnSp macro="">
      <xdr:nvCxnSpPr>
        <xdr:cNvPr id="191" name="直線コネクタ 190"/>
        <xdr:cNvCxnSpPr/>
      </xdr:nvCxnSpPr>
      <xdr:spPr>
        <a:xfrm>
          <a:off x="2908300" y="1044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2" name="楕円 191"/>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135255</xdr:rowOff>
    </xdr:from>
    <xdr:to>
      <xdr:col>15</xdr:col>
      <xdr:colOff>50800</xdr:colOff>
      <xdr:row>60</xdr:row>
      <xdr:rowOff>154305</xdr:rowOff>
    </xdr:to>
    <xdr:cxnSp macro="">
      <xdr:nvCxnSpPr>
        <xdr:cNvPr id="193" name="直線コネクタ 192"/>
        <xdr:cNvCxnSpPr/>
      </xdr:nvCxnSpPr>
      <xdr:spPr>
        <a:xfrm>
          <a:off x="2019300" y="104222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50165</xdr:rowOff>
    </xdr:from>
    <xdr:to>
      <xdr:col>6</xdr:col>
      <xdr:colOff>38100</xdr:colOff>
      <xdr:row>60</xdr:row>
      <xdr:rowOff>151765</xdr:rowOff>
    </xdr:to>
    <xdr:sp macro="" textlink="">
      <xdr:nvSpPr>
        <xdr:cNvPr id="194" name="楕円 193"/>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100965</xdr:rowOff>
    </xdr:from>
    <xdr:to>
      <xdr:col>10</xdr:col>
      <xdr:colOff>114300</xdr:colOff>
      <xdr:row>60</xdr:row>
      <xdr:rowOff>135255</xdr:rowOff>
    </xdr:to>
    <xdr:cxnSp macro="">
      <xdr:nvCxnSpPr>
        <xdr:cNvPr id="195" name="直線コネクタ 194"/>
        <xdr:cNvCxnSpPr/>
      </xdr:nvCxnSpPr>
      <xdr:spPr>
        <a:xfrm>
          <a:off x="1130300" y="10387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200" name="n_1mainValue【体育館・プー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201" name="n_2mainValue【体育館・プー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202" name="n_3mainValue【体育館・プール】&#10;有形固定資産減価償却率"/>
        <xdr:cNvSpPr txBox="1"/>
      </xdr:nvSpPr>
      <xdr:spPr>
        <a:xfrm>
          <a:off x="1816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142892</xdr:rowOff>
    </xdr:from>
    <xdr:ext cx="405111" cy="259045"/>
    <xdr:sp macro="" textlink="">
      <xdr:nvSpPr>
        <xdr:cNvPr id="203" name="n_4mainValue【体育館・プール】&#10;有形固定資産減価償却率"/>
        <xdr:cNvSpPr txBox="1"/>
      </xdr:nvSpPr>
      <xdr:spPr>
        <a:xfrm>
          <a:off x="927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136652</xdr:rowOff>
    </xdr:from>
    <xdr:to>
      <xdr:col>55</xdr:col>
      <xdr:colOff>50800</xdr:colOff>
      <xdr:row>63</xdr:row>
      <xdr:rowOff>66802</xdr:rowOff>
    </xdr:to>
    <xdr:sp macro="" textlink="">
      <xdr:nvSpPr>
        <xdr:cNvPr id="241" name="楕円 240"/>
        <xdr:cNvSpPr/>
      </xdr:nvSpPr>
      <xdr:spPr>
        <a:xfrm>
          <a:off x="10426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115079</xdr:rowOff>
    </xdr:from>
    <xdr:ext cx="469744" cy="259045"/>
    <xdr:sp macro="" textlink="">
      <xdr:nvSpPr>
        <xdr:cNvPr id="242" name="【体育館・プール】&#10;一人当たり面積該当値テキスト"/>
        <xdr:cNvSpPr txBox="1"/>
      </xdr:nvSpPr>
      <xdr:spPr>
        <a:xfrm>
          <a:off x="10515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243" name="楕円 242"/>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xdr:rowOff>
    </xdr:from>
    <xdr:to>
      <xdr:col>55</xdr:col>
      <xdr:colOff>0</xdr:colOff>
      <xdr:row>63</xdr:row>
      <xdr:rowOff>16002</xdr:rowOff>
    </xdr:to>
    <xdr:cxnSp macro="">
      <xdr:nvCxnSpPr>
        <xdr:cNvPr id="244" name="直線コネクタ 243"/>
        <xdr:cNvCxnSpPr/>
      </xdr:nvCxnSpPr>
      <xdr:spPr>
        <a:xfrm>
          <a:off x="9639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136652</xdr:rowOff>
    </xdr:from>
    <xdr:to>
      <xdr:col>46</xdr:col>
      <xdr:colOff>38100</xdr:colOff>
      <xdr:row>63</xdr:row>
      <xdr:rowOff>66802</xdr:rowOff>
    </xdr:to>
    <xdr:sp macro="" textlink="">
      <xdr:nvSpPr>
        <xdr:cNvPr id="245" name="楕円 244"/>
        <xdr:cNvSpPr/>
      </xdr:nvSpPr>
      <xdr:spPr>
        <a:xfrm>
          <a:off x="8699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xdr:rowOff>
    </xdr:from>
    <xdr:to>
      <xdr:col>50</xdr:col>
      <xdr:colOff>114300</xdr:colOff>
      <xdr:row>63</xdr:row>
      <xdr:rowOff>16002</xdr:rowOff>
    </xdr:to>
    <xdr:cxnSp macro="">
      <xdr:nvCxnSpPr>
        <xdr:cNvPr id="246" name="直線コネクタ 245"/>
        <xdr:cNvCxnSpPr/>
      </xdr:nvCxnSpPr>
      <xdr:spPr>
        <a:xfrm>
          <a:off x="8750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134366</xdr:rowOff>
    </xdr:from>
    <xdr:to>
      <xdr:col>41</xdr:col>
      <xdr:colOff>101600</xdr:colOff>
      <xdr:row>63</xdr:row>
      <xdr:rowOff>64516</xdr:rowOff>
    </xdr:to>
    <xdr:sp macro="" textlink="">
      <xdr:nvSpPr>
        <xdr:cNvPr id="247" name="楕円 246"/>
        <xdr:cNvSpPr/>
      </xdr:nvSpPr>
      <xdr:spPr>
        <a:xfrm>
          <a:off x="7810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13716</xdr:rowOff>
    </xdr:from>
    <xdr:to>
      <xdr:col>45</xdr:col>
      <xdr:colOff>177800</xdr:colOff>
      <xdr:row>63</xdr:row>
      <xdr:rowOff>16002</xdr:rowOff>
    </xdr:to>
    <xdr:cxnSp macro="">
      <xdr:nvCxnSpPr>
        <xdr:cNvPr id="248" name="直線コネクタ 247"/>
        <xdr:cNvCxnSpPr/>
      </xdr:nvCxnSpPr>
      <xdr:spPr>
        <a:xfrm>
          <a:off x="7861300" y="10815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134366</xdr:rowOff>
    </xdr:from>
    <xdr:to>
      <xdr:col>36</xdr:col>
      <xdr:colOff>165100</xdr:colOff>
      <xdr:row>63</xdr:row>
      <xdr:rowOff>64516</xdr:rowOff>
    </xdr:to>
    <xdr:sp macro="" textlink="">
      <xdr:nvSpPr>
        <xdr:cNvPr id="249" name="楕円 248"/>
        <xdr:cNvSpPr/>
      </xdr:nvSpPr>
      <xdr:spPr>
        <a:xfrm>
          <a:off x="6921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xdr:rowOff>
    </xdr:from>
    <xdr:to>
      <xdr:col>41</xdr:col>
      <xdr:colOff>50800</xdr:colOff>
      <xdr:row>63</xdr:row>
      <xdr:rowOff>13716</xdr:rowOff>
    </xdr:to>
    <xdr:cxnSp macro="">
      <xdr:nvCxnSpPr>
        <xdr:cNvPr id="250" name="直線コネクタ 249"/>
        <xdr:cNvCxnSpPr/>
      </xdr:nvCxnSpPr>
      <xdr:spPr>
        <a:xfrm>
          <a:off x="6972300" y="10815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57929</xdr:rowOff>
    </xdr:from>
    <xdr:ext cx="469744" cy="259045"/>
    <xdr:sp macro="" textlink="">
      <xdr:nvSpPr>
        <xdr:cNvPr id="255" name="n_1mainValue【体育館・プール】&#10;一人当たり面積"/>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57929</xdr:rowOff>
    </xdr:from>
    <xdr:ext cx="469744" cy="259045"/>
    <xdr:sp macro="" textlink="">
      <xdr:nvSpPr>
        <xdr:cNvPr id="256" name="n_2mainValue【体育館・プール】&#10;一人当たり面積"/>
        <xdr:cNvSpPr txBox="1"/>
      </xdr:nvSpPr>
      <xdr:spPr>
        <a:xfrm>
          <a:off x="8515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55643</xdr:rowOff>
    </xdr:from>
    <xdr:ext cx="469744" cy="259045"/>
    <xdr:sp macro="" textlink="">
      <xdr:nvSpPr>
        <xdr:cNvPr id="257" name="n_3mainValue【体育館・プール】&#10;一人当たり面積"/>
        <xdr:cNvSpPr txBox="1"/>
      </xdr:nvSpPr>
      <xdr:spPr>
        <a:xfrm>
          <a:off x="7626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55643</xdr:rowOff>
    </xdr:from>
    <xdr:ext cx="469744" cy="259045"/>
    <xdr:sp macro="" textlink="">
      <xdr:nvSpPr>
        <xdr:cNvPr id="258" name="n_4mainValue【体育館・プール】&#10;一人当たり面積"/>
        <xdr:cNvSpPr txBox="1"/>
      </xdr:nvSpPr>
      <xdr:spPr>
        <a:xfrm>
          <a:off x="6737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140970</xdr:rowOff>
    </xdr:from>
    <xdr:to>
      <xdr:col>24</xdr:col>
      <xdr:colOff>62865</xdr:colOff>
      <xdr:row>85</xdr:row>
      <xdr:rowOff>85725</xdr:rowOff>
    </xdr:to>
    <xdr:cxnSp macro="">
      <xdr:nvCxnSpPr>
        <xdr:cNvPr id="283" name="直線コネクタ 282"/>
        <xdr:cNvCxnSpPr/>
      </xdr:nvCxnSpPr>
      <xdr:spPr>
        <a:xfrm flipV="1">
          <a:off x="4634865" y="13685520"/>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89552</xdr:rowOff>
    </xdr:from>
    <xdr:ext cx="405111" cy="259045"/>
    <xdr:sp macro="" textlink="">
      <xdr:nvSpPr>
        <xdr:cNvPr id="284" name="【福祉施設】&#10;有形固定資産減価償却率最小値テキスト"/>
        <xdr:cNvSpPr txBox="1"/>
      </xdr:nvSpPr>
      <xdr:spPr>
        <a:xfrm>
          <a:off x="4673600"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85725</xdr:rowOff>
    </xdr:from>
    <xdr:to>
      <xdr:col>24</xdr:col>
      <xdr:colOff>152400</xdr:colOff>
      <xdr:row>85</xdr:row>
      <xdr:rowOff>85725</xdr:rowOff>
    </xdr:to>
    <xdr:cxnSp macro="">
      <xdr:nvCxnSpPr>
        <xdr:cNvPr id="285" name="直線コネクタ 284"/>
        <xdr:cNvCxnSpPr/>
      </xdr:nvCxnSpPr>
      <xdr:spPr>
        <a:xfrm>
          <a:off x="4546600" y="1465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87647</xdr:rowOff>
    </xdr:from>
    <xdr:ext cx="405111" cy="259045"/>
    <xdr:sp macro="" textlink="">
      <xdr:nvSpPr>
        <xdr:cNvPr id="286" name="【福祉施設】&#10;有形固定資産減価償却率最大値テキスト"/>
        <xdr:cNvSpPr txBox="1"/>
      </xdr:nvSpPr>
      <xdr:spPr>
        <a:xfrm>
          <a:off x="4673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140970</xdr:rowOff>
    </xdr:from>
    <xdr:to>
      <xdr:col>24</xdr:col>
      <xdr:colOff>152400</xdr:colOff>
      <xdr:row>79</xdr:row>
      <xdr:rowOff>140970</xdr:rowOff>
    </xdr:to>
    <xdr:cxnSp macro="">
      <xdr:nvCxnSpPr>
        <xdr:cNvPr id="287" name="直線コネクタ 286"/>
        <xdr:cNvCxnSpPr/>
      </xdr:nvCxnSpPr>
      <xdr:spPr>
        <a:xfrm>
          <a:off x="4546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32402</xdr:rowOff>
    </xdr:from>
    <xdr:ext cx="405111" cy="259045"/>
    <xdr:sp macro="" textlink="">
      <xdr:nvSpPr>
        <xdr:cNvPr id="288" name="【福祉施設】&#10;有形固定資産減価償却率平均値テキスト"/>
        <xdr:cNvSpPr txBox="1"/>
      </xdr:nvSpPr>
      <xdr:spPr>
        <a:xfrm>
          <a:off x="4673600" y="1391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289" name="フローチャート: 判断 288"/>
        <xdr:cNvSpPr/>
      </xdr:nvSpPr>
      <xdr:spPr>
        <a:xfrm>
          <a:off x="45847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23495</xdr:rowOff>
    </xdr:from>
    <xdr:to>
      <xdr:col>20</xdr:col>
      <xdr:colOff>38100</xdr:colOff>
      <xdr:row>81</xdr:row>
      <xdr:rowOff>125095</xdr:rowOff>
    </xdr:to>
    <xdr:sp macro="" textlink="">
      <xdr:nvSpPr>
        <xdr:cNvPr id="290" name="フローチャート: 判断 289"/>
        <xdr:cNvSpPr/>
      </xdr:nvSpPr>
      <xdr:spPr>
        <a:xfrm>
          <a:off x="3746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xdr:rowOff>
    </xdr:from>
    <xdr:to>
      <xdr:col>15</xdr:col>
      <xdr:colOff>101600</xdr:colOff>
      <xdr:row>81</xdr:row>
      <xdr:rowOff>107950</xdr:rowOff>
    </xdr:to>
    <xdr:sp macro="" textlink="">
      <xdr:nvSpPr>
        <xdr:cNvPr id="291" name="フローチャート: 判断 290"/>
        <xdr:cNvSpPr/>
      </xdr:nvSpPr>
      <xdr:spPr>
        <a:xfrm>
          <a:off x="2857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145414</xdr:rowOff>
    </xdr:from>
    <xdr:to>
      <xdr:col>10</xdr:col>
      <xdr:colOff>165100</xdr:colOff>
      <xdr:row>81</xdr:row>
      <xdr:rowOff>75564</xdr:rowOff>
    </xdr:to>
    <xdr:sp macro="" textlink="">
      <xdr:nvSpPr>
        <xdr:cNvPr id="292" name="フローチャート: 判断 291"/>
        <xdr:cNvSpPr/>
      </xdr:nvSpPr>
      <xdr:spPr>
        <a:xfrm>
          <a:off x="1968500" y="1386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143511</xdr:rowOff>
    </xdr:from>
    <xdr:to>
      <xdr:col>6</xdr:col>
      <xdr:colOff>38100</xdr:colOff>
      <xdr:row>81</xdr:row>
      <xdr:rowOff>73661</xdr:rowOff>
    </xdr:to>
    <xdr:sp macro="" textlink="">
      <xdr:nvSpPr>
        <xdr:cNvPr id="293" name="フローチャート: 判断 292"/>
        <xdr:cNvSpPr/>
      </xdr:nvSpPr>
      <xdr:spPr>
        <a:xfrm>
          <a:off x="1079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128270</xdr:rowOff>
    </xdr:from>
    <xdr:to>
      <xdr:col>24</xdr:col>
      <xdr:colOff>114300</xdr:colOff>
      <xdr:row>80</xdr:row>
      <xdr:rowOff>58420</xdr:rowOff>
    </xdr:to>
    <xdr:sp macro="" textlink="">
      <xdr:nvSpPr>
        <xdr:cNvPr id="299" name="楕円 298"/>
        <xdr:cNvSpPr/>
      </xdr:nvSpPr>
      <xdr:spPr>
        <a:xfrm>
          <a:off x="4584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43197</xdr:rowOff>
    </xdr:from>
    <xdr:ext cx="405111" cy="259045"/>
    <xdr:sp macro="" textlink="">
      <xdr:nvSpPr>
        <xdr:cNvPr id="300" name="【福祉施設】&#10;有形固定資産減価償却率該当値テキスト"/>
        <xdr:cNvSpPr txBox="1"/>
      </xdr:nvSpPr>
      <xdr:spPr>
        <a:xfrm>
          <a:off x="4673600" y="1358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301" name="楕円 300"/>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80</xdr:row>
      <xdr:rowOff>7620</xdr:rowOff>
    </xdr:to>
    <xdr:cxnSp macro="">
      <xdr:nvCxnSpPr>
        <xdr:cNvPr id="302" name="直線コネクタ 301"/>
        <xdr:cNvCxnSpPr/>
      </xdr:nvCxnSpPr>
      <xdr:spPr>
        <a:xfrm>
          <a:off x="3797300" y="136759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36830</xdr:rowOff>
    </xdr:from>
    <xdr:to>
      <xdr:col>15</xdr:col>
      <xdr:colOff>101600</xdr:colOff>
      <xdr:row>79</xdr:row>
      <xdr:rowOff>138430</xdr:rowOff>
    </xdr:to>
    <xdr:sp macro="" textlink="">
      <xdr:nvSpPr>
        <xdr:cNvPr id="303" name="楕円 302"/>
        <xdr:cNvSpPr/>
      </xdr:nvSpPr>
      <xdr:spPr>
        <a:xfrm>
          <a:off x="2857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87630</xdr:rowOff>
    </xdr:from>
    <xdr:to>
      <xdr:col>19</xdr:col>
      <xdr:colOff>177800</xdr:colOff>
      <xdr:row>79</xdr:row>
      <xdr:rowOff>131445</xdr:rowOff>
    </xdr:to>
    <xdr:cxnSp macro="">
      <xdr:nvCxnSpPr>
        <xdr:cNvPr id="304" name="直線コネクタ 303"/>
        <xdr:cNvCxnSpPr/>
      </xdr:nvCxnSpPr>
      <xdr:spPr>
        <a:xfrm>
          <a:off x="2908300" y="13632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10161</xdr:rowOff>
    </xdr:from>
    <xdr:to>
      <xdr:col>10</xdr:col>
      <xdr:colOff>165100</xdr:colOff>
      <xdr:row>79</xdr:row>
      <xdr:rowOff>111761</xdr:rowOff>
    </xdr:to>
    <xdr:sp macro="" textlink="">
      <xdr:nvSpPr>
        <xdr:cNvPr id="305" name="楕円 304"/>
        <xdr:cNvSpPr/>
      </xdr:nvSpPr>
      <xdr:spPr>
        <a:xfrm>
          <a:off x="1968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60961</xdr:rowOff>
    </xdr:from>
    <xdr:to>
      <xdr:col>15</xdr:col>
      <xdr:colOff>50800</xdr:colOff>
      <xdr:row>79</xdr:row>
      <xdr:rowOff>87630</xdr:rowOff>
    </xdr:to>
    <xdr:cxnSp macro="">
      <xdr:nvCxnSpPr>
        <xdr:cNvPr id="306" name="直線コネクタ 305"/>
        <xdr:cNvCxnSpPr/>
      </xdr:nvCxnSpPr>
      <xdr:spPr>
        <a:xfrm>
          <a:off x="2019300" y="13605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143511</xdr:rowOff>
    </xdr:from>
    <xdr:to>
      <xdr:col>6</xdr:col>
      <xdr:colOff>38100</xdr:colOff>
      <xdr:row>79</xdr:row>
      <xdr:rowOff>73661</xdr:rowOff>
    </xdr:to>
    <xdr:sp macro="" textlink="">
      <xdr:nvSpPr>
        <xdr:cNvPr id="307" name="楕円 306"/>
        <xdr:cNvSpPr/>
      </xdr:nvSpPr>
      <xdr:spPr>
        <a:xfrm>
          <a:off x="1079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22861</xdr:rowOff>
    </xdr:from>
    <xdr:to>
      <xdr:col>10</xdr:col>
      <xdr:colOff>114300</xdr:colOff>
      <xdr:row>79</xdr:row>
      <xdr:rowOff>60961</xdr:rowOff>
    </xdr:to>
    <xdr:cxnSp macro="">
      <xdr:nvCxnSpPr>
        <xdr:cNvPr id="308" name="直線コネクタ 307"/>
        <xdr:cNvCxnSpPr/>
      </xdr:nvCxnSpPr>
      <xdr:spPr>
        <a:xfrm>
          <a:off x="1130300" y="13567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116222</xdr:rowOff>
    </xdr:from>
    <xdr:ext cx="405111" cy="259045"/>
    <xdr:sp macro="" textlink="">
      <xdr:nvSpPr>
        <xdr:cNvPr id="309" name="n_1aveValue【福祉施設】&#10;有形固定資産減価償却率"/>
        <xdr:cNvSpPr txBox="1"/>
      </xdr:nvSpPr>
      <xdr:spPr>
        <a:xfrm>
          <a:off x="35820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99077</xdr:rowOff>
    </xdr:from>
    <xdr:ext cx="405111" cy="259045"/>
    <xdr:sp macro="" textlink="">
      <xdr:nvSpPr>
        <xdr:cNvPr id="310" name="n_2aveValue【福祉施設】&#10;有形固定資産減価償却率"/>
        <xdr:cNvSpPr txBox="1"/>
      </xdr:nvSpPr>
      <xdr:spPr>
        <a:xfrm>
          <a:off x="2705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66691</xdr:rowOff>
    </xdr:from>
    <xdr:ext cx="405111" cy="259045"/>
    <xdr:sp macro="" textlink="">
      <xdr:nvSpPr>
        <xdr:cNvPr id="311" name="n_3aveValue【福祉施設】&#10;有形固定資産減価償却率"/>
        <xdr:cNvSpPr txBox="1"/>
      </xdr:nvSpPr>
      <xdr:spPr>
        <a:xfrm>
          <a:off x="18167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64788</xdr:rowOff>
    </xdr:from>
    <xdr:ext cx="405111" cy="259045"/>
    <xdr:sp macro="" textlink="">
      <xdr:nvSpPr>
        <xdr:cNvPr id="312" name="n_4aveValue【福祉施設】&#10;有形固定資産減価償却率"/>
        <xdr:cNvSpPr txBox="1"/>
      </xdr:nvSpPr>
      <xdr:spPr>
        <a:xfrm>
          <a:off x="927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313" name="n_1mainValue【福祉施設】&#10;有形固定資産減価償却率"/>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14" name="n_2mainValue【福祉施設】&#10;有形固定資産減価償却率"/>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128288</xdr:rowOff>
    </xdr:from>
    <xdr:ext cx="405111" cy="259045"/>
    <xdr:sp macro="" textlink="">
      <xdr:nvSpPr>
        <xdr:cNvPr id="315" name="n_3mainValue【福祉施設】&#10;有形固定資産減価償却率"/>
        <xdr:cNvSpPr txBox="1"/>
      </xdr:nvSpPr>
      <xdr:spPr>
        <a:xfrm>
          <a:off x="1816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90188</xdr:rowOff>
    </xdr:from>
    <xdr:ext cx="405111" cy="259045"/>
    <xdr:sp macro="" textlink="">
      <xdr:nvSpPr>
        <xdr:cNvPr id="316" name="n_4mainValue【福祉施設】&#10;有形固定資産減価償却率"/>
        <xdr:cNvSpPr txBox="1"/>
      </xdr:nvSpPr>
      <xdr:spPr>
        <a:xfrm>
          <a:off x="927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2" name="直線コネクタ 341"/>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3"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4" name="直線コネクタ 343"/>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5"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6" name="直線コネクタ 345"/>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7"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8" name="フローチャート: 判断 347"/>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9" name="フローチャート: 判断 348"/>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50" name="フローチャート: 判断 349"/>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1" name="フローチャート: 判断 350"/>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2" name="フローチャート: 判断 351"/>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8" name="楕円 357"/>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59"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60" name="楕円 359"/>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119743</xdr:rowOff>
    </xdr:to>
    <xdr:cxnSp macro="">
      <xdr:nvCxnSpPr>
        <xdr:cNvPr id="361" name="直線コネクタ 360"/>
        <xdr:cNvCxnSpPr/>
      </xdr:nvCxnSpPr>
      <xdr:spPr>
        <a:xfrm>
          <a:off x="9639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58057</xdr:rowOff>
    </xdr:from>
    <xdr:to>
      <xdr:col>46</xdr:col>
      <xdr:colOff>38100</xdr:colOff>
      <xdr:row>84</xdr:row>
      <xdr:rowOff>159657</xdr:rowOff>
    </xdr:to>
    <xdr:sp macro="" textlink="">
      <xdr:nvSpPr>
        <xdr:cNvPr id="362" name="楕円 361"/>
        <xdr:cNvSpPr/>
      </xdr:nvSpPr>
      <xdr:spPr>
        <a:xfrm>
          <a:off x="8699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108857</xdr:rowOff>
    </xdr:from>
    <xdr:to>
      <xdr:col>50</xdr:col>
      <xdr:colOff>114300</xdr:colOff>
      <xdr:row>84</xdr:row>
      <xdr:rowOff>119743</xdr:rowOff>
    </xdr:to>
    <xdr:cxnSp macro="">
      <xdr:nvCxnSpPr>
        <xdr:cNvPr id="363" name="直線コネクタ 362"/>
        <xdr:cNvCxnSpPr/>
      </xdr:nvCxnSpPr>
      <xdr:spPr>
        <a:xfrm>
          <a:off x="8750300" y="1451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64" name="楕円 363"/>
        <xdr:cNvSpPr/>
      </xdr:nvSpPr>
      <xdr:spPr>
        <a:xfrm>
          <a:off x="781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108857</xdr:rowOff>
    </xdr:to>
    <xdr:cxnSp macro="">
      <xdr:nvCxnSpPr>
        <xdr:cNvPr id="365" name="直線コネクタ 364"/>
        <xdr:cNvCxnSpPr/>
      </xdr:nvCxnSpPr>
      <xdr:spPr>
        <a:xfrm>
          <a:off x="7861300" y="144562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66" name="楕円 365"/>
        <xdr:cNvSpPr/>
      </xdr:nvSpPr>
      <xdr:spPr>
        <a:xfrm>
          <a:off x="692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54429</xdr:rowOff>
    </xdr:to>
    <xdr:cxnSp macro="">
      <xdr:nvCxnSpPr>
        <xdr:cNvPr id="367" name="直線コネクタ 366"/>
        <xdr:cNvCxnSpPr/>
      </xdr:nvCxnSpPr>
      <xdr:spPr>
        <a:xfrm>
          <a:off x="6972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8"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9"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0"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71"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2"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150784</xdr:rowOff>
    </xdr:from>
    <xdr:ext cx="469744" cy="259045"/>
    <xdr:sp macro="" textlink="">
      <xdr:nvSpPr>
        <xdr:cNvPr id="373" name="n_2mainValue【福祉施設】&#10;一人当たり面積"/>
        <xdr:cNvSpPr txBox="1"/>
      </xdr:nvSpPr>
      <xdr:spPr>
        <a:xfrm>
          <a:off x="8515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96356</xdr:rowOff>
    </xdr:from>
    <xdr:ext cx="469744" cy="259045"/>
    <xdr:sp macro="" textlink="">
      <xdr:nvSpPr>
        <xdr:cNvPr id="374" name="n_3mainValue【福祉施設】&#10;一人当たり面積"/>
        <xdr:cNvSpPr txBox="1"/>
      </xdr:nvSpPr>
      <xdr:spPr>
        <a:xfrm>
          <a:off x="7626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75" name="n_4mainValue【福祉施設】&#10;一人当たり面積"/>
        <xdr:cNvSpPr txBox="1"/>
      </xdr:nvSpPr>
      <xdr:spPr>
        <a:xfrm>
          <a:off x="6737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0" name="直線コネクタ 399"/>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2" name="直線コネクタ 40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3"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4" name="直線コネクタ 403"/>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5"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6" name="フローチャート: 判断 405"/>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7" name="フローチャート: 判断 406"/>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8" name="フローチャート: 判断 407"/>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9" name="フローチャート: 判断 408"/>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10" name="フローチャート: 判断 409"/>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92075</xdr:rowOff>
    </xdr:from>
    <xdr:to>
      <xdr:col>24</xdr:col>
      <xdr:colOff>114300</xdr:colOff>
      <xdr:row>105</xdr:row>
      <xdr:rowOff>22225</xdr:rowOff>
    </xdr:to>
    <xdr:sp macro="" textlink="">
      <xdr:nvSpPr>
        <xdr:cNvPr id="416" name="楕円 415"/>
        <xdr:cNvSpPr/>
      </xdr:nvSpPr>
      <xdr:spPr>
        <a:xfrm>
          <a:off x="45847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70502</xdr:rowOff>
    </xdr:from>
    <xdr:ext cx="405111" cy="259045"/>
    <xdr:sp macro="" textlink="">
      <xdr:nvSpPr>
        <xdr:cNvPr id="417" name="【市民会館】&#10;有形固定資産減価償却率該当値テキスト"/>
        <xdr:cNvSpPr txBox="1"/>
      </xdr:nvSpPr>
      <xdr:spPr>
        <a:xfrm>
          <a:off x="4673600"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18" name="楕円 417"/>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142875</xdr:rowOff>
    </xdr:to>
    <xdr:cxnSp macro="">
      <xdr:nvCxnSpPr>
        <xdr:cNvPr id="419" name="直線コネクタ 418"/>
        <xdr:cNvCxnSpPr/>
      </xdr:nvCxnSpPr>
      <xdr:spPr>
        <a:xfrm>
          <a:off x="3797300" y="17964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31114</xdr:rowOff>
    </xdr:from>
    <xdr:to>
      <xdr:col>15</xdr:col>
      <xdr:colOff>101600</xdr:colOff>
      <xdr:row>104</xdr:row>
      <xdr:rowOff>132714</xdr:rowOff>
    </xdr:to>
    <xdr:sp macro="" textlink="">
      <xdr:nvSpPr>
        <xdr:cNvPr id="420" name="楕円 419"/>
        <xdr:cNvSpPr/>
      </xdr:nvSpPr>
      <xdr:spPr>
        <a:xfrm>
          <a:off x="2857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81914</xdr:rowOff>
    </xdr:from>
    <xdr:to>
      <xdr:col>19</xdr:col>
      <xdr:colOff>177800</xdr:colOff>
      <xdr:row>104</xdr:row>
      <xdr:rowOff>133350</xdr:rowOff>
    </xdr:to>
    <xdr:cxnSp macro="">
      <xdr:nvCxnSpPr>
        <xdr:cNvPr id="421" name="直線コネクタ 420"/>
        <xdr:cNvCxnSpPr/>
      </xdr:nvCxnSpPr>
      <xdr:spPr>
        <a:xfrm>
          <a:off x="2908300" y="179127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422" name="楕円 421"/>
        <xdr:cNvSpPr/>
      </xdr:nvSpPr>
      <xdr:spPr>
        <a:xfrm>
          <a:off x="196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45720</xdr:rowOff>
    </xdr:from>
    <xdr:to>
      <xdr:col>15</xdr:col>
      <xdr:colOff>50800</xdr:colOff>
      <xdr:row>104</xdr:row>
      <xdr:rowOff>81914</xdr:rowOff>
    </xdr:to>
    <xdr:cxnSp macro="">
      <xdr:nvCxnSpPr>
        <xdr:cNvPr id="423" name="直線コネクタ 422"/>
        <xdr:cNvCxnSpPr/>
      </xdr:nvCxnSpPr>
      <xdr:spPr>
        <a:xfrm>
          <a:off x="2019300" y="17876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124461</xdr:rowOff>
    </xdr:from>
    <xdr:to>
      <xdr:col>6</xdr:col>
      <xdr:colOff>38100</xdr:colOff>
      <xdr:row>104</xdr:row>
      <xdr:rowOff>54611</xdr:rowOff>
    </xdr:to>
    <xdr:sp macro="" textlink="">
      <xdr:nvSpPr>
        <xdr:cNvPr id="424" name="楕円 423"/>
        <xdr:cNvSpPr/>
      </xdr:nvSpPr>
      <xdr:spPr>
        <a:xfrm>
          <a:off x="1079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3811</xdr:rowOff>
    </xdr:from>
    <xdr:to>
      <xdr:col>10</xdr:col>
      <xdr:colOff>114300</xdr:colOff>
      <xdr:row>104</xdr:row>
      <xdr:rowOff>45720</xdr:rowOff>
    </xdr:to>
    <xdr:cxnSp macro="">
      <xdr:nvCxnSpPr>
        <xdr:cNvPr id="425" name="直線コネクタ 424"/>
        <xdr:cNvCxnSpPr/>
      </xdr:nvCxnSpPr>
      <xdr:spPr>
        <a:xfrm>
          <a:off x="1130300" y="17834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6"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7"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8"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9"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430" name="n_1mainValue【市民会館】&#10;有形固定資産減価償却率"/>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123841</xdr:rowOff>
    </xdr:from>
    <xdr:ext cx="405111" cy="259045"/>
    <xdr:sp macro="" textlink="">
      <xdr:nvSpPr>
        <xdr:cNvPr id="431" name="n_2mainValue【市民会館】&#10;有形固定資産減価償却率"/>
        <xdr:cNvSpPr txBox="1"/>
      </xdr:nvSpPr>
      <xdr:spPr>
        <a:xfrm>
          <a:off x="2705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87647</xdr:rowOff>
    </xdr:from>
    <xdr:ext cx="405111" cy="259045"/>
    <xdr:sp macro="" textlink="">
      <xdr:nvSpPr>
        <xdr:cNvPr id="432" name="n_3mainValue【市民会館】&#10;有形固定資産減価償却率"/>
        <xdr:cNvSpPr txBox="1"/>
      </xdr:nvSpPr>
      <xdr:spPr>
        <a:xfrm>
          <a:off x="1816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45738</xdr:rowOff>
    </xdr:from>
    <xdr:ext cx="405111" cy="259045"/>
    <xdr:sp macro="" textlink="">
      <xdr:nvSpPr>
        <xdr:cNvPr id="433" name="n_4mainValue【市民会館】&#10;有形固定資産減価償却率"/>
        <xdr:cNvSpPr txBox="1"/>
      </xdr:nvSpPr>
      <xdr:spPr>
        <a:xfrm>
          <a:off x="927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8"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9" name="フローチャート: 判断 458"/>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0" name="フローチャート: 判断 45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1" name="フローチャート: 判断 460"/>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3" name="フローチャート: 判断 462"/>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59689</xdr:rowOff>
    </xdr:from>
    <xdr:to>
      <xdr:col>55</xdr:col>
      <xdr:colOff>50800</xdr:colOff>
      <xdr:row>104</xdr:row>
      <xdr:rowOff>161289</xdr:rowOff>
    </xdr:to>
    <xdr:sp macro="" textlink="">
      <xdr:nvSpPr>
        <xdr:cNvPr id="469" name="楕円 468"/>
        <xdr:cNvSpPr/>
      </xdr:nvSpPr>
      <xdr:spPr>
        <a:xfrm>
          <a:off x="10426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82566</xdr:rowOff>
    </xdr:from>
    <xdr:ext cx="469744" cy="259045"/>
    <xdr:sp macro="" textlink="">
      <xdr:nvSpPr>
        <xdr:cNvPr id="470" name="【市民会館】&#10;一人当たり面積該当値テキスト"/>
        <xdr:cNvSpPr txBox="1"/>
      </xdr:nvSpPr>
      <xdr:spPr>
        <a:xfrm>
          <a:off x="10515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71" name="楕円 470"/>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110489</xdr:rowOff>
    </xdr:from>
    <xdr:to>
      <xdr:col>55</xdr:col>
      <xdr:colOff>0</xdr:colOff>
      <xdr:row>104</xdr:row>
      <xdr:rowOff>121920</xdr:rowOff>
    </xdr:to>
    <xdr:cxnSp macro="">
      <xdr:nvCxnSpPr>
        <xdr:cNvPr id="472" name="直線コネクタ 471"/>
        <xdr:cNvCxnSpPr/>
      </xdr:nvCxnSpPr>
      <xdr:spPr>
        <a:xfrm flipV="1">
          <a:off x="9639300" y="179412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65405</xdr:rowOff>
    </xdr:from>
    <xdr:to>
      <xdr:col>46</xdr:col>
      <xdr:colOff>38100</xdr:colOff>
      <xdr:row>104</xdr:row>
      <xdr:rowOff>167005</xdr:rowOff>
    </xdr:to>
    <xdr:sp macro="" textlink="">
      <xdr:nvSpPr>
        <xdr:cNvPr id="473" name="楕円 472"/>
        <xdr:cNvSpPr/>
      </xdr:nvSpPr>
      <xdr:spPr>
        <a:xfrm>
          <a:off x="8699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116205</xdr:rowOff>
    </xdr:from>
    <xdr:to>
      <xdr:col>50</xdr:col>
      <xdr:colOff>114300</xdr:colOff>
      <xdr:row>104</xdr:row>
      <xdr:rowOff>121920</xdr:rowOff>
    </xdr:to>
    <xdr:cxnSp macro="">
      <xdr:nvCxnSpPr>
        <xdr:cNvPr id="474" name="直線コネクタ 473"/>
        <xdr:cNvCxnSpPr/>
      </xdr:nvCxnSpPr>
      <xdr:spPr>
        <a:xfrm>
          <a:off x="8750300" y="1794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65405</xdr:rowOff>
    </xdr:from>
    <xdr:to>
      <xdr:col>41</xdr:col>
      <xdr:colOff>101600</xdr:colOff>
      <xdr:row>104</xdr:row>
      <xdr:rowOff>167005</xdr:rowOff>
    </xdr:to>
    <xdr:sp macro="" textlink="">
      <xdr:nvSpPr>
        <xdr:cNvPr id="475" name="楕円 474"/>
        <xdr:cNvSpPr/>
      </xdr:nvSpPr>
      <xdr:spPr>
        <a:xfrm>
          <a:off x="781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116205</xdr:rowOff>
    </xdr:from>
    <xdr:to>
      <xdr:col>45</xdr:col>
      <xdr:colOff>177800</xdr:colOff>
      <xdr:row>104</xdr:row>
      <xdr:rowOff>116205</xdr:rowOff>
    </xdr:to>
    <xdr:cxnSp macro="">
      <xdr:nvCxnSpPr>
        <xdr:cNvPr id="476" name="直線コネクタ 475"/>
        <xdr:cNvCxnSpPr/>
      </xdr:nvCxnSpPr>
      <xdr:spPr>
        <a:xfrm>
          <a:off x="7861300" y="17947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53975</xdr:rowOff>
    </xdr:from>
    <xdr:to>
      <xdr:col>36</xdr:col>
      <xdr:colOff>165100</xdr:colOff>
      <xdr:row>104</xdr:row>
      <xdr:rowOff>155575</xdr:rowOff>
    </xdr:to>
    <xdr:sp macro="" textlink="">
      <xdr:nvSpPr>
        <xdr:cNvPr id="477" name="楕円 476"/>
        <xdr:cNvSpPr/>
      </xdr:nvSpPr>
      <xdr:spPr>
        <a:xfrm>
          <a:off x="692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104775</xdr:rowOff>
    </xdr:from>
    <xdr:to>
      <xdr:col>41</xdr:col>
      <xdr:colOff>50800</xdr:colOff>
      <xdr:row>104</xdr:row>
      <xdr:rowOff>116205</xdr:rowOff>
    </xdr:to>
    <xdr:cxnSp macro="">
      <xdr:nvCxnSpPr>
        <xdr:cNvPr id="478" name="直線コネクタ 477"/>
        <xdr:cNvCxnSpPr/>
      </xdr:nvCxnSpPr>
      <xdr:spPr>
        <a:xfrm>
          <a:off x="6972300" y="1793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9"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80"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2"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83"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12082</xdr:rowOff>
    </xdr:from>
    <xdr:ext cx="469744" cy="259045"/>
    <xdr:sp macro="" textlink="">
      <xdr:nvSpPr>
        <xdr:cNvPr id="484" name="n_2mainValue【市民会館】&#10;一人当たり面積"/>
        <xdr:cNvSpPr txBox="1"/>
      </xdr:nvSpPr>
      <xdr:spPr>
        <a:xfrm>
          <a:off x="8515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12082</xdr:rowOff>
    </xdr:from>
    <xdr:ext cx="469744" cy="259045"/>
    <xdr:sp macro="" textlink="">
      <xdr:nvSpPr>
        <xdr:cNvPr id="485" name="n_3mainValue【市民会館】&#10;一人当たり面積"/>
        <xdr:cNvSpPr txBox="1"/>
      </xdr:nvSpPr>
      <xdr:spPr>
        <a:xfrm>
          <a:off x="7626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652</xdr:rowOff>
    </xdr:from>
    <xdr:ext cx="469744" cy="259045"/>
    <xdr:sp macro="" textlink="">
      <xdr:nvSpPr>
        <xdr:cNvPr id="486" name="n_4mainValue【市民会館】&#10;一人当たり面積"/>
        <xdr:cNvSpPr txBox="1"/>
      </xdr:nvSpPr>
      <xdr:spPr>
        <a:xfrm>
          <a:off x="6737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11" name="直線コネクタ 510"/>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2"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3" name="直線コネクタ 512"/>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4"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5" name="直線コネクタ 514"/>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6"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7" name="フローチャート: 判断 51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8" name="フローチャート: 判断 517"/>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9" name="フローチャート: 判断 518"/>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0" name="フローチャート: 判断 519"/>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21" name="フローチャート: 判断 520"/>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164465</xdr:rowOff>
    </xdr:from>
    <xdr:to>
      <xdr:col>85</xdr:col>
      <xdr:colOff>177800</xdr:colOff>
      <xdr:row>36</xdr:row>
      <xdr:rowOff>94615</xdr:rowOff>
    </xdr:to>
    <xdr:sp macro="" textlink="">
      <xdr:nvSpPr>
        <xdr:cNvPr id="527" name="楕円 526"/>
        <xdr:cNvSpPr/>
      </xdr:nvSpPr>
      <xdr:spPr>
        <a:xfrm>
          <a:off x="16268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15892</xdr:rowOff>
    </xdr:from>
    <xdr:ext cx="405111" cy="259045"/>
    <xdr:sp macro="" textlink="">
      <xdr:nvSpPr>
        <xdr:cNvPr id="528" name="【一般廃棄物処理施設】&#10;有形固定資産減価償却率該当値テキスト"/>
        <xdr:cNvSpPr txBox="1"/>
      </xdr:nvSpPr>
      <xdr:spPr>
        <a:xfrm>
          <a:off x="16357600"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529" name="楕円 528"/>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36</xdr:row>
      <xdr:rowOff>43815</xdr:rowOff>
    </xdr:to>
    <xdr:cxnSp macro="">
      <xdr:nvCxnSpPr>
        <xdr:cNvPr id="530" name="直線コネクタ 529"/>
        <xdr:cNvCxnSpPr/>
      </xdr:nvCxnSpPr>
      <xdr:spPr>
        <a:xfrm>
          <a:off x="15481300" y="614362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531" name="楕円 530"/>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35</xdr:row>
      <xdr:rowOff>142875</xdr:rowOff>
    </xdr:to>
    <xdr:cxnSp macro="">
      <xdr:nvCxnSpPr>
        <xdr:cNvPr id="532" name="直線コネクタ 531"/>
        <xdr:cNvCxnSpPr/>
      </xdr:nvCxnSpPr>
      <xdr:spPr>
        <a:xfrm>
          <a:off x="14592300" y="5939790"/>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34925</xdr:rowOff>
    </xdr:from>
    <xdr:to>
      <xdr:col>72</xdr:col>
      <xdr:colOff>38100</xdr:colOff>
      <xdr:row>34</xdr:row>
      <xdr:rowOff>136525</xdr:rowOff>
    </xdr:to>
    <xdr:sp macro="" textlink="">
      <xdr:nvSpPr>
        <xdr:cNvPr id="533" name="楕円 532"/>
        <xdr:cNvSpPr/>
      </xdr:nvSpPr>
      <xdr:spPr>
        <a:xfrm>
          <a:off x="13652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85725</xdr:rowOff>
    </xdr:from>
    <xdr:to>
      <xdr:col>76</xdr:col>
      <xdr:colOff>114300</xdr:colOff>
      <xdr:row>34</xdr:row>
      <xdr:rowOff>110490</xdr:rowOff>
    </xdr:to>
    <xdr:cxnSp macro="">
      <xdr:nvCxnSpPr>
        <xdr:cNvPr id="534" name="直線コネクタ 533"/>
        <xdr:cNvCxnSpPr/>
      </xdr:nvCxnSpPr>
      <xdr:spPr>
        <a:xfrm>
          <a:off x="13703300" y="59150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82550</xdr:rowOff>
    </xdr:from>
    <xdr:to>
      <xdr:col>67</xdr:col>
      <xdr:colOff>101600</xdr:colOff>
      <xdr:row>36</xdr:row>
      <xdr:rowOff>12700</xdr:rowOff>
    </xdr:to>
    <xdr:sp macro="" textlink="">
      <xdr:nvSpPr>
        <xdr:cNvPr id="535" name="楕円 534"/>
        <xdr:cNvSpPr/>
      </xdr:nvSpPr>
      <xdr:spPr>
        <a:xfrm>
          <a:off x="1276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85725</xdr:rowOff>
    </xdr:from>
    <xdr:to>
      <xdr:col>71</xdr:col>
      <xdr:colOff>177800</xdr:colOff>
      <xdr:row>35</xdr:row>
      <xdr:rowOff>133350</xdr:rowOff>
    </xdr:to>
    <xdr:cxnSp macro="">
      <xdr:nvCxnSpPr>
        <xdr:cNvPr id="536" name="直線コネクタ 535"/>
        <xdr:cNvCxnSpPr/>
      </xdr:nvCxnSpPr>
      <xdr:spPr>
        <a:xfrm flipV="1">
          <a:off x="12814300" y="591502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7"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8"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9" name="n_3aveValue【一般廃棄物処理施設】&#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40" name="n_4aveValue【一般廃棄物処理施設】&#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541" name="n_1mainValue【一般廃棄物処理施設】&#10;有形固定資産減価償却率"/>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542" name="n_2mainValue【一般廃棄物処理施設】&#10;有形固定資産減価償却率"/>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153052</xdr:rowOff>
    </xdr:from>
    <xdr:ext cx="405111" cy="259045"/>
    <xdr:sp macro="" textlink="">
      <xdr:nvSpPr>
        <xdr:cNvPr id="543" name="n_3mainValue【一般廃棄物処理施設】&#10;有形固定資産減価償却率"/>
        <xdr:cNvSpPr txBox="1"/>
      </xdr:nvSpPr>
      <xdr:spPr>
        <a:xfrm>
          <a:off x="13500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29227</xdr:rowOff>
    </xdr:from>
    <xdr:ext cx="405111" cy="259045"/>
    <xdr:sp macro="" textlink="">
      <xdr:nvSpPr>
        <xdr:cNvPr id="544" name="n_4mainValue【一般廃棄物処理施設】&#10;有形固定資産減価償却率"/>
        <xdr:cNvSpPr txBox="1"/>
      </xdr:nvSpPr>
      <xdr:spPr>
        <a:xfrm>
          <a:off x="12611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8" name="直線コネクタ 567"/>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9"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70" name="直線コネクタ 569"/>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71"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2" name="直線コネクタ 571"/>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3"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4" name="フローチャート: 判断 573"/>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5" name="フローチャート: 判断 574"/>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6" name="フローチャート: 判断 575"/>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7" name="フローチャート: 判断 576"/>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8" name="フローチャート: 判断 577"/>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69283</xdr:rowOff>
    </xdr:from>
    <xdr:to>
      <xdr:col>116</xdr:col>
      <xdr:colOff>114300</xdr:colOff>
      <xdr:row>40</xdr:row>
      <xdr:rowOff>170883</xdr:rowOff>
    </xdr:to>
    <xdr:sp macro="" textlink="">
      <xdr:nvSpPr>
        <xdr:cNvPr id="584" name="楕円 583"/>
        <xdr:cNvSpPr/>
      </xdr:nvSpPr>
      <xdr:spPr>
        <a:xfrm>
          <a:off x="22110700" y="69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47710</xdr:rowOff>
    </xdr:from>
    <xdr:ext cx="534377" cy="259045"/>
    <xdr:sp macro="" textlink="">
      <xdr:nvSpPr>
        <xdr:cNvPr id="585" name="【一般廃棄物処理施設】&#10;一人当たり有形固定資産（償却資産）額該当値テキスト"/>
        <xdr:cNvSpPr txBox="1"/>
      </xdr:nvSpPr>
      <xdr:spPr>
        <a:xfrm>
          <a:off x="22199600" y="690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68887</xdr:rowOff>
    </xdr:from>
    <xdr:to>
      <xdr:col>112</xdr:col>
      <xdr:colOff>38100</xdr:colOff>
      <xdr:row>40</xdr:row>
      <xdr:rowOff>170487</xdr:rowOff>
    </xdr:to>
    <xdr:sp macro="" textlink="">
      <xdr:nvSpPr>
        <xdr:cNvPr id="586" name="楕円 585"/>
        <xdr:cNvSpPr/>
      </xdr:nvSpPr>
      <xdr:spPr>
        <a:xfrm>
          <a:off x="21272500" y="6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119687</xdr:rowOff>
    </xdr:from>
    <xdr:to>
      <xdr:col>116</xdr:col>
      <xdr:colOff>63500</xdr:colOff>
      <xdr:row>40</xdr:row>
      <xdr:rowOff>120083</xdr:rowOff>
    </xdr:to>
    <xdr:cxnSp macro="">
      <xdr:nvCxnSpPr>
        <xdr:cNvPr id="587" name="直線コネクタ 586"/>
        <xdr:cNvCxnSpPr/>
      </xdr:nvCxnSpPr>
      <xdr:spPr>
        <a:xfrm>
          <a:off x="21323300" y="6977687"/>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14808</xdr:rowOff>
    </xdr:from>
    <xdr:to>
      <xdr:col>107</xdr:col>
      <xdr:colOff>101600</xdr:colOff>
      <xdr:row>40</xdr:row>
      <xdr:rowOff>116408</xdr:rowOff>
    </xdr:to>
    <xdr:sp macro="" textlink="">
      <xdr:nvSpPr>
        <xdr:cNvPr id="588" name="楕円 587"/>
        <xdr:cNvSpPr/>
      </xdr:nvSpPr>
      <xdr:spPr>
        <a:xfrm>
          <a:off x="20383500" y="68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65608</xdr:rowOff>
    </xdr:from>
    <xdr:to>
      <xdr:col>111</xdr:col>
      <xdr:colOff>177800</xdr:colOff>
      <xdr:row>40</xdr:row>
      <xdr:rowOff>119687</xdr:rowOff>
    </xdr:to>
    <xdr:cxnSp macro="">
      <xdr:nvCxnSpPr>
        <xdr:cNvPr id="589" name="直線コネクタ 588"/>
        <xdr:cNvCxnSpPr/>
      </xdr:nvCxnSpPr>
      <xdr:spPr>
        <a:xfrm>
          <a:off x="20434300" y="6923608"/>
          <a:ext cx="8890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12881</xdr:rowOff>
    </xdr:from>
    <xdr:to>
      <xdr:col>102</xdr:col>
      <xdr:colOff>165100</xdr:colOff>
      <xdr:row>40</xdr:row>
      <xdr:rowOff>114481</xdr:rowOff>
    </xdr:to>
    <xdr:sp macro="" textlink="">
      <xdr:nvSpPr>
        <xdr:cNvPr id="590" name="楕円 589"/>
        <xdr:cNvSpPr/>
      </xdr:nvSpPr>
      <xdr:spPr>
        <a:xfrm>
          <a:off x="19494500" y="68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63681</xdr:rowOff>
    </xdr:from>
    <xdr:to>
      <xdr:col>107</xdr:col>
      <xdr:colOff>50800</xdr:colOff>
      <xdr:row>40</xdr:row>
      <xdr:rowOff>65608</xdr:rowOff>
    </xdr:to>
    <xdr:cxnSp macro="">
      <xdr:nvCxnSpPr>
        <xdr:cNvPr id="591" name="直線コネクタ 590"/>
        <xdr:cNvCxnSpPr/>
      </xdr:nvCxnSpPr>
      <xdr:spPr>
        <a:xfrm>
          <a:off x="19545300" y="692168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91938</xdr:rowOff>
    </xdr:from>
    <xdr:to>
      <xdr:col>98</xdr:col>
      <xdr:colOff>38100</xdr:colOff>
      <xdr:row>41</xdr:row>
      <xdr:rowOff>22088</xdr:rowOff>
    </xdr:to>
    <xdr:sp macro="" textlink="">
      <xdr:nvSpPr>
        <xdr:cNvPr id="592" name="楕円 591"/>
        <xdr:cNvSpPr/>
      </xdr:nvSpPr>
      <xdr:spPr>
        <a:xfrm>
          <a:off x="18605500" y="69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63681</xdr:rowOff>
    </xdr:from>
    <xdr:to>
      <xdr:col>102</xdr:col>
      <xdr:colOff>114300</xdr:colOff>
      <xdr:row>40</xdr:row>
      <xdr:rowOff>142738</xdr:rowOff>
    </xdr:to>
    <xdr:cxnSp macro="">
      <xdr:nvCxnSpPr>
        <xdr:cNvPr id="593" name="直線コネクタ 592"/>
        <xdr:cNvCxnSpPr/>
      </xdr:nvCxnSpPr>
      <xdr:spPr>
        <a:xfrm flipV="1">
          <a:off x="18656300" y="6921681"/>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4"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5"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6"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7"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161614</xdr:rowOff>
    </xdr:from>
    <xdr:ext cx="534377" cy="259045"/>
    <xdr:sp macro="" textlink="">
      <xdr:nvSpPr>
        <xdr:cNvPr id="598" name="n_1mainValue【一般廃棄物処理施設】&#10;一人当たり有形固定資産（償却資産）額"/>
        <xdr:cNvSpPr txBox="1"/>
      </xdr:nvSpPr>
      <xdr:spPr>
        <a:xfrm>
          <a:off x="21043411" y="70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107535</xdr:rowOff>
    </xdr:from>
    <xdr:ext cx="534377" cy="259045"/>
    <xdr:sp macro="" textlink="">
      <xdr:nvSpPr>
        <xdr:cNvPr id="599" name="n_2mainValue【一般廃棄物処理施設】&#10;一人当たり有形固定資産（償却資産）額"/>
        <xdr:cNvSpPr txBox="1"/>
      </xdr:nvSpPr>
      <xdr:spPr>
        <a:xfrm>
          <a:off x="20167111" y="69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105608</xdr:rowOff>
    </xdr:from>
    <xdr:ext cx="534377" cy="259045"/>
    <xdr:sp macro="" textlink="">
      <xdr:nvSpPr>
        <xdr:cNvPr id="600" name="n_3mainValue【一般廃棄物処理施設】&#10;一人当たり有形固定資産（償却資産）額"/>
        <xdr:cNvSpPr txBox="1"/>
      </xdr:nvSpPr>
      <xdr:spPr>
        <a:xfrm>
          <a:off x="19278111" y="69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13215</xdr:rowOff>
    </xdr:from>
    <xdr:ext cx="534377" cy="259045"/>
    <xdr:sp macro="" textlink="">
      <xdr:nvSpPr>
        <xdr:cNvPr id="601" name="n_4mainValue【一般廃棄物処理施設】&#10;一人当たり有形固定資産（償却資産）額"/>
        <xdr:cNvSpPr txBox="1"/>
      </xdr:nvSpPr>
      <xdr:spPr>
        <a:xfrm>
          <a:off x="18389111" y="70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4" name="テキスト ボックス 6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2" name="テキスト ボックス 62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5" name="直線コネクタ 624"/>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6"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7" name="直線コネクタ 62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8"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9" name="直線コネクタ 62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30"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31" name="フローチャート: 判断 630"/>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2" name="フローチャート: 判断 631"/>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3" name="フローチャート: 判断 632"/>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4" name="フローチャート: 判断 633"/>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5" name="フローチャート: 判断 634"/>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130175</xdr:rowOff>
    </xdr:from>
    <xdr:to>
      <xdr:col>85</xdr:col>
      <xdr:colOff>177800</xdr:colOff>
      <xdr:row>58</xdr:row>
      <xdr:rowOff>60325</xdr:rowOff>
    </xdr:to>
    <xdr:sp macro="" textlink="">
      <xdr:nvSpPr>
        <xdr:cNvPr id="641" name="楕円 640"/>
        <xdr:cNvSpPr/>
      </xdr:nvSpPr>
      <xdr:spPr>
        <a:xfrm>
          <a:off x="16268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153052</xdr:rowOff>
    </xdr:from>
    <xdr:ext cx="405111" cy="259045"/>
    <xdr:sp macro="" textlink="">
      <xdr:nvSpPr>
        <xdr:cNvPr id="642" name="【保健センター・保健所】&#10;有形固定資産減価償却率該当値テキスト"/>
        <xdr:cNvSpPr txBox="1"/>
      </xdr:nvSpPr>
      <xdr:spPr>
        <a:xfrm>
          <a:off x="16357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643" name="楕円 642"/>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58</xdr:row>
      <xdr:rowOff>9525</xdr:rowOff>
    </xdr:to>
    <xdr:cxnSp macro="">
      <xdr:nvCxnSpPr>
        <xdr:cNvPr id="644" name="直線コネクタ 643"/>
        <xdr:cNvCxnSpPr/>
      </xdr:nvCxnSpPr>
      <xdr:spPr>
        <a:xfrm>
          <a:off x="15481300" y="98793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137795</xdr:rowOff>
    </xdr:from>
    <xdr:to>
      <xdr:col>76</xdr:col>
      <xdr:colOff>165100</xdr:colOff>
      <xdr:row>59</xdr:row>
      <xdr:rowOff>67945</xdr:rowOff>
    </xdr:to>
    <xdr:sp macro="" textlink="">
      <xdr:nvSpPr>
        <xdr:cNvPr id="645" name="楕円 644"/>
        <xdr:cNvSpPr/>
      </xdr:nvSpPr>
      <xdr:spPr>
        <a:xfrm>
          <a:off x="14541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59</xdr:row>
      <xdr:rowOff>17145</xdr:rowOff>
    </xdr:to>
    <xdr:cxnSp macro="">
      <xdr:nvCxnSpPr>
        <xdr:cNvPr id="646" name="直線コネクタ 645"/>
        <xdr:cNvCxnSpPr/>
      </xdr:nvCxnSpPr>
      <xdr:spPr>
        <a:xfrm flipV="1">
          <a:off x="14592300" y="987933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73025</xdr:rowOff>
    </xdr:from>
    <xdr:to>
      <xdr:col>72</xdr:col>
      <xdr:colOff>38100</xdr:colOff>
      <xdr:row>59</xdr:row>
      <xdr:rowOff>3175</xdr:rowOff>
    </xdr:to>
    <xdr:sp macro="" textlink="">
      <xdr:nvSpPr>
        <xdr:cNvPr id="647" name="楕円 646"/>
        <xdr:cNvSpPr/>
      </xdr:nvSpPr>
      <xdr:spPr>
        <a:xfrm>
          <a:off x="1365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123825</xdr:rowOff>
    </xdr:from>
    <xdr:to>
      <xdr:col>76</xdr:col>
      <xdr:colOff>114300</xdr:colOff>
      <xdr:row>59</xdr:row>
      <xdr:rowOff>17145</xdr:rowOff>
    </xdr:to>
    <xdr:cxnSp macro="">
      <xdr:nvCxnSpPr>
        <xdr:cNvPr id="648" name="直線コネクタ 647"/>
        <xdr:cNvCxnSpPr/>
      </xdr:nvCxnSpPr>
      <xdr:spPr>
        <a:xfrm>
          <a:off x="13703300" y="100679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130175</xdr:rowOff>
    </xdr:from>
    <xdr:to>
      <xdr:col>67</xdr:col>
      <xdr:colOff>101600</xdr:colOff>
      <xdr:row>58</xdr:row>
      <xdr:rowOff>60325</xdr:rowOff>
    </xdr:to>
    <xdr:sp macro="" textlink="">
      <xdr:nvSpPr>
        <xdr:cNvPr id="649" name="楕円 648"/>
        <xdr:cNvSpPr/>
      </xdr:nvSpPr>
      <xdr:spPr>
        <a:xfrm>
          <a:off x="12763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xdr:rowOff>
    </xdr:from>
    <xdr:to>
      <xdr:col>71</xdr:col>
      <xdr:colOff>177800</xdr:colOff>
      <xdr:row>58</xdr:row>
      <xdr:rowOff>123825</xdr:rowOff>
    </xdr:to>
    <xdr:cxnSp macro="">
      <xdr:nvCxnSpPr>
        <xdr:cNvPr id="650" name="直線コネクタ 649"/>
        <xdr:cNvCxnSpPr/>
      </xdr:nvCxnSpPr>
      <xdr:spPr>
        <a:xfrm>
          <a:off x="12814300" y="9953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51"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2"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3" name="n_3aveValue【保健センター・保健所】&#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4" name="n_4ave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655" name="n_1mainValue【保健センター・保健所】&#10;有形固定資産減価償却率"/>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84472</xdr:rowOff>
    </xdr:from>
    <xdr:ext cx="405111" cy="259045"/>
    <xdr:sp macro="" textlink="">
      <xdr:nvSpPr>
        <xdr:cNvPr id="656" name="n_2mainValue【保健センター・保健所】&#10;有形固定資産減価償却率"/>
        <xdr:cNvSpPr txBox="1"/>
      </xdr:nvSpPr>
      <xdr:spPr>
        <a:xfrm>
          <a:off x="14389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19702</xdr:rowOff>
    </xdr:from>
    <xdr:ext cx="405111" cy="259045"/>
    <xdr:sp macro="" textlink="">
      <xdr:nvSpPr>
        <xdr:cNvPr id="657" name="n_3mainValue【保健センター・保健所】&#10;有形固定資産減価償却率"/>
        <xdr:cNvSpPr txBox="1"/>
      </xdr:nvSpPr>
      <xdr:spPr>
        <a:xfrm>
          <a:off x="13500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76852</xdr:rowOff>
    </xdr:from>
    <xdr:ext cx="405111" cy="259045"/>
    <xdr:sp macro="" textlink="">
      <xdr:nvSpPr>
        <xdr:cNvPr id="658" name="n_4mainValue【保健センター・保健所】&#10;有形固定資産減価償却率"/>
        <xdr:cNvSpPr txBox="1"/>
      </xdr:nvSpPr>
      <xdr:spPr>
        <a:xfrm>
          <a:off x="12611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80" name="直線コネクタ 679"/>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1"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2" name="直線コネクタ 681"/>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3"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4" name="直線コネクタ 683"/>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5"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6" name="フローチャート: 判断 685"/>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7" name="フローチャート: 判断 686"/>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8" name="フローチャート: 判断 687"/>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9" name="フローチャート: 判断 688"/>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90" name="フローチャート: 判断 689"/>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96" name="楕円 695"/>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97" name="【保健センター・保健所】&#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98" name="楕円 697"/>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141732</xdr:rowOff>
    </xdr:to>
    <xdr:cxnSp macro="">
      <xdr:nvCxnSpPr>
        <xdr:cNvPr id="699" name="直線コネクタ 698"/>
        <xdr:cNvCxnSpPr/>
      </xdr:nvCxnSpPr>
      <xdr:spPr>
        <a:xfrm>
          <a:off x="21323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700" name="楕円 699"/>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63</xdr:row>
      <xdr:rowOff>16002</xdr:rowOff>
    </xdr:to>
    <xdr:cxnSp macro="">
      <xdr:nvCxnSpPr>
        <xdr:cNvPr id="701" name="直線コネクタ 700"/>
        <xdr:cNvCxnSpPr/>
      </xdr:nvCxnSpPr>
      <xdr:spPr>
        <a:xfrm flipV="1">
          <a:off x="20434300" y="10771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2" name="楕円 701"/>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16002</xdr:rowOff>
    </xdr:to>
    <xdr:cxnSp macro="">
      <xdr:nvCxnSpPr>
        <xdr:cNvPr id="703" name="直線コネクタ 702"/>
        <xdr:cNvCxnSpPr/>
      </xdr:nvCxnSpPr>
      <xdr:spPr>
        <a:xfrm>
          <a:off x="19545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4" name="楕円 703"/>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16002</xdr:rowOff>
    </xdr:to>
    <xdr:cxnSp macro="">
      <xdr:nvCxnSpPr>
        <xdr:cNvPr id="705" name="直線コネクタ 704"/>
        <xdr:cNvCxnSpPr/>
      </xdr:nvCxnSpPr>
      <xdr:spPr>
        <a:xfrm>
          <a:off x="18656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6"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7"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8"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9"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710" name="n_1mainValue【保健センター・保健所】&#10;一人当たり面積"/>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11" name="n_2mainValue【保健センター・保健所】&#10;一人当たり面積"/>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2" name="n_3mainValue【保健センター・保健所】&#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13" name="n_4mainValue【保健センター・保健所】&#10;一人当たり面積"/>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8" name="直線コネクタ 737"/>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9"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40" name="直線コネクタ 739"/>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41"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2" name="直線コネクタ 741"/>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3"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4" name="フローチャート: 判断 743"/>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5" name="フローチャート: 判断 744"/>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6" name="フローチャート: 判断 745"/>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7" name="フローチャート: 判断 746"/>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8" name="フローチャート: 判断 747"/>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76836</xdr:rowOff>
    </xdr:from>
    <xdr:to>
      <xdr:col>85</xdr:col>
      <xdr:colOff>177800</xdr:colOff>
      <xdr:row>83</xdr:row>
      <xdr:rowOff>6986</xdr:rowOff>
    </xdr:to>
    <xdr:sp macro="" textlink="">
      <xdr:nvSpPr>
        <xdr:cNvPr id="754" name="楕円 753"/>
        <xdr:cNvSpPr/>
      </xdr:nvSpPr>
      <xdr:spPr>
        <a:xfrm>
          <a:off x="16268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55263</xdr:rowOff>
    </xdr:from>
    <xdr:ext cx="405111" cy="259045"/>
    <xdr:sp macro="" textlink="">
      <xdr:nvSpPr>
        <xdr:cNvPr id="755" name="【消防施設】&#10;有形固定資産減価償却率該当値テキスト"/>
        <xdr:cNvSpPr txBox="1"/>
      </xdr:nvSpPr>
      <xdr:spPr>
        <a:xfrm>
          <a:off x="16357600"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53975</xdr:rowOff>
    </xdr:from>
    <xdr:to>
      <xdr:col>81</xdr:col>
      <xdr:colOff>101600</xdr:colOff>
      <xdr:row>82</xdr:row>
      <xdr:rowOff>155575</xdr:rowOff>
    </xdr:to>
    <xdr:sp macro="" textlink="">
      <xdr:nvSpPr>
        <xdr:cNvPr id="756" name="楕円 755"/>
        <xdr:cNvSpPr/>
      </xdr:nvSpPr>
      <xdr:spPr>
        <a:xfrm>
          <a:off x="15430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104775</xdr:rowOff>
    </xdr:from>
    <xdr:to>
      <xdr:col>85</xdr:col>
      <xdr:colOff>127000</xdr:colOff>
      <xdr:row>82</xdr:row>
      <xdr:rowOff>127636</xdr:rowOff>
    </xdr:to>
    <xdr:cxnSp macro="">
      <xdr:nvCxnSpPr>
        <xdr:cNvPr id="757" name="直線コネクタ 756"/>
        <xdr:cNvCxnSpPr/>
      </xdr:nvCxnSpPr>
      <xdr:spPr>
        <a:xfrm>
          <a:off x="15481300" y="141636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58" name="楕円 757"/>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104775</xdr:rowOff>
    </xdr:to>
    <xdr:cxnSp macro="">
      <xdr:nvCxnSpPr>
        <xdr:cNvPr id="759" name="直線コネクタ 758"/>
        <xdr:cNvCxnSpPr/>
      </xdr:nvCxnSpPr>
      <xdr:spPr>
        <a:xfrm>
          <a:off x="14592300" y="14062711"/>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60" name="楕円 759"/>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82</xdr:row>
      <xdr:rowOff>3811</xdr:rowOff>
    </xdr:to>
    <xdr:cxnSp macro="">
      <xdr:nvCxnSpPr>
        <xdr:cNvPr id="761" name="直線コネクタ 760"/>
        <xdr:cNvCxnSpPr/>
      </xdr:nvCxnSpPr>
      <xdr:spPr>
        <a:xfrm>
          <a:off x="13703300" y="13959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50164</xdr:rowOff>
    </xdr:from>
    <xdr:to>
      <xdr:col>67</xdr:col>
      <xdr:colOff>101600</xdr:colOff>
      <xdr:row>81</xdr:row>
      <xdr:rowOff>151764</xdr:rowOff>
    </xdr:to>
    <xdr:sp macro="" textlink="">
      <xdr:nvSpPr>
        <xdr:cNvPr id="762" name="楕円 761"/>
        <xdr:cNvSpPr/>
      </xdr:nvSpPr>
      <xdr:spPr>
        <a:xfrm>
          <a:off x="12763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81</xdr:row>
      <xdr:rowOff>100964</xdr:rowOff>
    </xdr:to>
    <xdr:cxnSp macro="">
      <xdr:nvCxnSpPr>
        <xdr:cNvPr id="763" name="直線コネクタ 762"/>
        <xdr:cNvCxnSpPr/>
      </xdr:nvCxnSpPr>
      <xdr:spPr>
        <a:xfrm flipV="1">
          <a:off x="12814300" y="139598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4"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5"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6"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7"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146702</xdr:rowOff>
    </xdr:from>
    <xdr:ext cx="405111" cy="259045"/>
    <xdr:sp macro="" textlink="">
      <xdr:nvSpPr>
        <xdr:cNvPr id="768" name="n_1mainValue【消防施設】&#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69" name="n_2mainValue【消防施設】&#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770" name="n_3mainValue【消防施設】&#10;有形固定資産減価償却率"/>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142891</xdr:rowOff>
    </xdr:from>
    <xdr:ext cx="405111" cy="259045"/>
    <xdr:sp macro="" textlink="">
      <xdr:nvSpPr>
        <xdr:cNvPr id="771" name="n_4mainValue【消防施設】&#10;有形固定資産減価償却率"/>
        <xdr:cNvSpPr txBox="1"/>
      </xdr:nvSpPr>
      <xdr:spPr>
        <a:xfrm>
          <a:off x="12611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5" name="直線コネクタ 794"/>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6"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7" name="直線コネクタ 796"/>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8"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9" name="直線コネクタ 798"/>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0"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1" name="フローチャート: 判断 800"/>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2" name="フローチャート: 判断 801"/>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3" name="フローチャート: 判断 80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4" name="フローチャート: 判断 803"/>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5" name="フローチャート: 判断 804"/>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811" name="楕円 810"/>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812" name="【消防施設】&#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813" name="楕円 812"/>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127000</xdr:rowOff>
    </xdr:to>
    <xdr:cxnSp macro="">
      <xdr:nvCxnSpPr>
        <xdr:cNvPr id="814" name="直線コネクタ 813"/>
        <xdr:cNvCxnSpPr/>
      </xdr:nvCxnSpPr>
      <xdr:spPr>
        <a:xfrm>
          <a:off x="21323300" y="14427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5" name="楕円 814"/>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25400</xdr:rowOff>
    </xdr:to>
    <xdr:cxnSp macro="">
      <xdr:nvCxnSpPr>
        <xdr:cNvPr id="816" name="直線コネクタ 815"/>
        <xdr:cNvCxnSpPr/>
      </xdr:nvCxnSpPr>
      <xdr:spPr>
        <a:xfrm>
          <a:off x="20434300" y="1441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7" name="楕円 816"/>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18" name="直線コネクタ 817"/>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9" name="楕円 818"/>
        <xdr:cNvSpPr/>
      </xdr:nvSpPr>
      <xdr:spPr>
        <a:xfrm>
          <a:off x="18605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101600</xdr:rowOff>
    </xdr:to>
    <xdr:cxnSp macro="">
      <xdr:nvCxnSpPr>
        <xdr:cNvPr id="820" name="直線コネクタ 819"/>
        <xdr:cNvCxnSpPr/>
      </xdr:nvCxnSpPr>
      <xdr:spPr>
        <a:xfrm flipV="1">
          <a:off x="18656300" y="1441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1"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2"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3"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4"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825" name="n_1main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6"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7" name="n_3mainValue【消防施設】&#10;一人当たり面積"/>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28" name="n_4mainValue【消防施設】&#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0" name="直線コネクタ 8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1" name="テキスト ボックス 8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2" name="直線コネクタ 8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3" name="テキスト ボックス 8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4" name="直線コネクタ 8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5" name="テキスト ボックス 8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6" name="直線コネクタ 8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7" name="テキスト ボックス 8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8" name="直線コネクタ 8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9" name="テキスト ボックス 84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2" name="直線コネクタ 851"/>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3"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4" name="直線コネクタ 853"/>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5"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6" name="直線コネクタ 855"/>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7"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8" name="フローチャート: 判断 857"/>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9" name="フローチャート: 判断 858"/>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60" name="フローチャート: 判断 859"/>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61" name="フローチャート: 判断 860"/>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2" name="フローチャート: 判断 861"/>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78739</xdr:rowOff>
    </xdr:from>
    <xdr:to>
      <xdr:col>85</xdr:col>
      <xdr:colOff>177800</xdr:colOff>
      <xdr:row>104</xdr:row>
      <xdr:rowOff>8889</xdr:rowOff>
    </xdr:to>
    <xdr:sp macro="" textlink="">
      <xdr:nvSpPr>
        <xdr:cNvPr id="868" name="楕円 867"/>
        <xdr:cNvSpPr/>
      </xdr:nvSpPr>
      <xdr:spPr>
        <a:xfrm>
          <a:off x="162687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101616</xdr:rowOff>
    </xdr:from>
    <xdr:ext cx="405111" cy="259045"/>
    <xdr:sp macro="" textlink="">
      <xdr:nvSpPr>
        <xdr:cNvPr id="869" name="【庁舎】&#10;有形固定資産減価償却率該当値テキスト"/>
        <xdr:cNvSpPr txBox="1"/>
      </xdr:nvSpPr>
      <xdr:spPr>
        <a:xfrm>
          <a:off x="16357600"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153036</xdr:rowOff>
    </xdr:from>
    <xdr:to>
      <xdr:col>81</xdr:col>
      <xdr:colOff>101600</xdr:colOff>
      <xdr:row>107</xdr:row>
      <xdr:rowOff>83186</xdr:rowOff>
    </xdr:to>
    <xdr:sp macro="" textlink="">
      <xdr:nvSpPr>
        <xdr:cNvPr id="870" name="楕円 869"/>
        <xdr:cNvSpPr/>
      </xdr:nvSpPr>
      <xdr:spPr>
        <a:xfrm>
          <a:off x="15430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129539</xdr:rowOff>
    </xdr:from>
    <xdr:to>
      <xdr:col>85</xdr:col>
      <xdr:colOff>127000</xdr:colOff>
      <xdr:row>107</xdr:row>
      <xdr:rowOff>32386</xdr:rowOff>
    </xdr:to>
    <xdr:cxnSp macro="">
      <xdr:nvCxnSpPr>
        <xdr:cNvPr id="871" name="直線コネクタ 870"/>
        <xdr:cNvCxnSpPr/>
      </xdr:nvCxnSpPr>
      <xdr:spPr>
        <a:xfrm flipV="1">
          <a:off x="15481300" y="17788889"/>
          <a:ext cx="838200" cy="58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130175</xdr:rowOff>
    </xdr:from>
    <xdr:to>
      <xdr:col>76</xdr:col>
      <xdr:colOff>165100</xdr:colOff>
      <xdr:row>107</xdr:row>
      <xdr:rowOff>60325</xdr:rowOff>
    </xdr:to>
    <xdr:sp macro="" textlink="">
      <xdr:nvSpPr>
        <xdr:cNvPr id="872" name="楕円 871"/>
        <xdr:cNvSpPr/>
      </xdr:nvSpPr>
      <xdr:spPr>
        <a:xfrm>
          <a:off x="14541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9525</xdr:rowOff>
    </xdr:from>
    <xdr:to>
      <xdr:col>81</xdr:col>
      <xdr:colOff>50800</xdr:colOff>
      <xdr:row>107</xdr:row>
      <xdr:rowOff>32386</xdr:rowOff>
    </xdr:to>
    <xdr:cxnSp macro="">
      <xdr:nvCxnSpPr>
        <xdr:cNvPr id="873" name="直線コネクタ 872"/>
        <xdr:cNvCxnSpPr/>
      </xdr:nvCxnSpPr>
      <xdr:spPr>
        <a:xfrm>
          <a:off x="14592300" y="183546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73025</xdr:rowOff>
    </xdr:from>
    <xdr:to>
      <xdr:col>72</xdr:col>
      <xdr:colOff>38100</xdr:colOff>
      <xdr:row>107</xdr:row>
      <xdr:rowOff>3175</xdr:rowOff>
    </xdr:to>
    <xdr:sp macro="" textlink="">
      <xdr:nvSpPr>
        <xdr:cNvPr id="874" name="楕円 873"/>
        <xdr:cNvSpPr/>
      </xdr:nvSpPr>
      <xdr:spPr>
        <a:xfrm>
          <a:off x="1365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123825</xdr:rowOff>
    </xdr:from>
    <xdr:to>
      <xdr:col>76</xdr:col>
      <xdr:colOff>114300</xdr:colOff>
      <xdr:row>107</xdr:row>
      <xdr:rowOff>9525</xdr:rowOff>
    </xdr:to>
    <xdr:cxnSp macro="">
      <xdr:nvCxnSpPr>
        <xdr:cNvPr id="875" name="直線コネクタ 874"/>
        <xdr:cNvCxnSpPr/>
      </xdr:nvCxnSpPr>
      <xdr:spPr>
        <a:xfrm>
          <a:off x="13703300" y="18297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27305</xdr:rowOff>
    </xdr:from>
    <xdr:to>
      <xdr:col>67</xdr:col>
      <xdr:colOff>101600</xdr:colOff>
      <xdr:row>106</xdr:row>
      <xdr:rowOff>128905</xdr:rowOff>
    </xdr:to>
    <xdr:sp macro="" textlink="">
      <xdr:nvSpPr>
        <xdr:cNvPr id="876" name="楕円 875"/>
        <xdr:cNvSpPr/>
      </xdr:nvSpPr>
      <xdr:spPr>
        <a:xfrm>
          <a:off x="1276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78105</xdr:rowOff>
    </xdr:from>
    <xdr:to>
      <xdr:col>71</xdr:col>
      <xdr:colOff>177800</xdr:colOff>
      <xdr:row>106</xdr:row>
      <xdr:rowOff>123825</xdr:rowOff>
    </xdr:to>
    <xdr:cxnSp macro="">
      <xdr:nvCxnSpPr>
        <xdr:cNvPr id="877" name="直線コネクタ 876"/>
        <xdr:cNvCxnSpPr/>
      </xdr:nvCxnSpPr>
      <xdr:spPr>
        <a:xfrm>
          <a:off x="12814300" y="18251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8"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9"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80"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81"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74313</xdr:rowOff>
    </xdr:from>
    <xdr:ext cx="405111" cy="259045"/>
    <xdr:sp macro="" textlink="">
      <xdr:nvSpPr>
        <xdr:cNvPr id="882" name="n_1mainValue【庁舎】&#10;有形固定資産減価償却率"/>
        <xdr:cNvSpPr txBox="1"/>
      </xdr:nvSpPr>
      <xdr:spPr>
        <a:xfrm>
          <a:off x="152660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51452</xdr:rowOff>
    </xdr:from>
    <xdr:ext cx="405111" cy="259045"/>
    <xdr:sp macro="" textlink="">
      <xdr:nvSpPr>
        <xdr:cNvPr id="883" name="n_2mainValue【庁舎】&#10;有形固定資産減価償却率"/>
        <xdr:cNvSpPr txBox="1"/>
      </xdr:nvSpPr>
      <xdr:spPr>
        <a:xfrm>
          <a:off x="14389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165752</xdr:rowOff>
    </xdr:from>
    <xdr:ext cx="405111" cy="259045"/>
    <xdr:sp macro="" textlink="">
      <xdr:nvSpPr>
        <xdr:cNvPr id="884" name="n_3mainValue【庁舎】&#10;有形固定資産減価償却率"/>
        <xdr:cNvSpPr txBox="1"/>
      </xdr:nvSpPr>
      <xdr:spPr>
        <a:xfrm>
          <a:off x="13500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120032</xdr:rowOff>
    </xdr:from>
    <xdr:ext cx="405111" cy="259045"/>
    <xdr:sp macro="" textlink="">
      <xdr:nvSpPr>
        <xdr:cNvPr id="885" name="n_4mainValue【庁舎】&#10;有形固定資産減価償却率"/>
        <xdr:cNvSpPr txBox="1"/>
      </xdr:nvSpPr>
      <xdr:spPr>
        <a:xfrm>
          <a:off x="12611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9" name="直線コネクタ 908"/>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10"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11" name="直線コネクタ 910"/>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2"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3" name="直線コネクタ 912"/>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4"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5" name="フローチャート: 判断 914"/>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6" name="フローチャート: 判断 915"/>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7" name="フローチャート: 判断 91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8" name="フローチャート: 判断 917"/>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9" name="フローチャート: 判断 918"/>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33020</xdr:rowOff>
    </xdr:from>
    <xdr:to>
      <xdr:col>116</xdr:col>
      <xdr:colOff>114300</xdr:colOff>
      <xdr:row>107</xdr:row>
      <xdr:rowOff>134620</xdr:rowOff>
    </xdr:to>
    <xdr:sp macro="" textlink="">
      <xdr:nvSpPr>
        <xdr:cNvPr id="925" name="楕円 924"/>
        <xdr:cNvSpPr/>
      </xdr:nvSpPr>
      <xdr:spPr>
        <a:xfrm>
          <a:off x="22110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119397</xdr:rowOff>
    </xdr:from>
    <xdr:ext cx="469744" cy="259045"/>
    <xdr:sp macro="" textlink="">
      <xdr:nvSpPr>
        <xdr:cNvPr id="926" name="【庁舎】&#10;一人当たり面積該当値テキスト"/>
        <xdr:cNvSpPr txBox="1"/>
      </xdr:nvSpPr>
      <xdr:spPr>
        <a:xfrm>
          <a:off x="22199600" y="182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33020</xdr:rowOff>
    </xdr:from>
    <xdr:to>
      <xdr:col>112</xdr:col>
      <xdr:colOff>38100</xdr:colOff>
      <xdr:row>107</xdr:row>
      <xdr:rowOff>134620</xdr:rowOff>
    </xdr:to>
    <xdr:sp macro="" textlink="">
      <xdr:nvSpPr>
        <xdr:cNvPr id="927" name="楕円 926"/>
        <xdr:cNvSpPr/>
      </xdr:nvSpPr>
      <xdr:spPr>
        <a:xfrm>
          <a:off x="2127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83820</xdr:rowOff>
    </xdr:from>
    <xdr:to>
      <xdr:col>116</xdr:col>
      <xdr:colOff>63500</xdr:colOff>
      <xdr:row>107</xdr:row>
      <xdr:rowOff>83820</xdr:rowOff>
    </xdr:to>
    <xdr:cxnSp macro="">
      <xdr:nvCxnSpPr>
        <xdr:cNvPr id="928" name="直線コネクタ 927"/>
        <xdr:cNvCxnSpPr/>
      </xdr:nvCxnSpPr>
      <xdr:spPr>
        <a:xfrm>
          <a:off x="21323300" y="18428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929" name="楕円 928"/>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83820</xdr:rowOff>
    </xdr:to>
    <xdr:cxnSp macro="">
      <xdr:nvCxnSpPr>
        <xdr:cNvPr id="930" name="直線コネクタ 929"/>
        <xdr:cNvCxnSpPr/>
      </xdr:nvCxnSpPr>
      <xdr:spPr>
        <a:xfrm>
          <a:off x="20434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931" name="楕円 930"/>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83820</xdr:rowOff>
    </xdr:to>
    <xdr:cxnSp macro="">
      <xdr:nvCxnSpPr>
        <xdr:cNvPr id="932" name="直線コネクタ 931"/>
        <xdr:cNvCxnSpPr/>
      </xdr:nvCxnSpPr>
      <xdr:spPr>
        <a:xfrm>
          <a:off x="19545300" y="1842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933" name="楕円 932"/>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76200</xdr:rowOff>
    </xdr:to>
    <xdr:cxnSp macro="">
      <xdr:nvCxnSpPr>
        <xdr:cNvPr id="934" name="直線コネクタ 933"/>
        <xdr:cNvCxnSpPr/>
      </xdr:nvCxnSpPr>
      <xdr:spPr>
        <a:xfrm>
          <a:off x="18656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5"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6"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7"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8"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125747</xdr:rowOff>
    </xdr:from>
    <xdr:ext cx="469744" cy="259045"/>
    <xdr:sp macro="" textlink="">
      <xdr:nvSpPr>
        <xdr:cNvPr id="939" name="n_1mainValue【庁舎】&#10;一人当たり面積"/>
        <xdr:cNvSpPr txBox="1"/>
      </xdr:nvSpPr>
      <xdr:spPr>
        <a:xfrm>
          <a:off x="21075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940"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941" name="n_3mainValue【庁舎】&#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942" name="n_4mainValue【庁舎】&#10;一人当たり面積"/>
        <xdr:cNvSpPr txBox="1"/>
      </xdr:nvSpPr>
      <xdr:spPr>
        <a:xfrm>
          <a:off x="18421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有形固定資産減価償却率が類似団体内平均値より高い施設は、図書館、体育館・プール、市民会館、消防施設であり、低い施設は、福祉施設、一般廃棄物処理施設、保健センター・保健所、庁舎である。このうち、庁舎については、大規模な建替えが進んでいるため、前年度よりも大きく数値が下が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より高い施設については、竣工から時間が経過し、減価償却が進んでいることが要因である。しかし、消防施設の一部、体育館の一部については建替えが予定されていることから、今後有形固定資産減価償却率の改善が見込まれている。</a:t>
          </a:r>
        </a:p>
        <a:p>
          <a:r>
            <a:rPr kumimoji="1" lang="ja-JP" altLang="en-US" sz="1300">
              <a:latin typeface="ＭＳ Ｐゴシック" panose="020B0600070205080204" pitchFamily="50" charset="-128"/>
              <a:ea typeface="ＭＳ Ｐゴシック" panose="020B0600070205080204" pitchFamily="50" charset="-128"/>
            </a:rPr>
            <a:t>　また、類似団体内平均値より低い施設のうち、保健センター・保健所については、この数年で施設を新設または増設したため、有形固定資産減価償却率が低くなっている。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なお、市民会館については一人当たり面積が類似団体内平均値より高くなっており、今後、本市の人口推移等を踏まえ、適正規模について検討を進める。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81</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83</v>
      </c>
      <c r="C3" s="652"/>
      <c r="D3" s="652"/>
      <c r="E3" s="653"/>
      <c r="F3" s="653"/>
      <c r="G3" s="653"/>
      <c r="H3" s="653"/>
      <c r="I3" s="653"/>
      <c r="J3" s="653"/>
      <c r="K3" s="653"/>
      <c r="L3" s="653" t="s">
        <v>84</v>
      </c>
      <c r="M3" s="653"/>
      <c r="N3" s="653"/>
      <c r="O3" s="653"/>
      <c r="P3" s="653"/>
      <c r="Q3" s="653"/>
      <c r="R3" s="656"/>
      <c r="S3" s="656"/>
      <c r="T3" s="656"/>
      <c r="U3" s="656"/>
      <c r="V3" s="657"/>
      <c r="W3" s="547" t="s">
        <v>85</v>
      </c>
      <c r="X3" s="548"/>
      <c r="Y3" s="548"/>
      <c r="Z3" s="548"/>
      <c r="AA3" s="548"/>
      <c r="AB3" s="652"/>
      <c r="AC3" s="656" t="s">
        <v>86</v>
      </c>
      <c r="AD3" s="548"/>
      <c r="AE3" s="548"/>
      <c r="AF3" s="548"/>
      <c r="AG3" s="548"/>
      <c r="AH3" s="548"/>
      <c r="AI3" s="548"/>
      <c r="AJ3" s="548"/>
      <c r="AK3" s="548"/>
      <c r="AL3" s="618"/>
      <c r="AM3" s="547" t="s">
        <v>87</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88</v>
      </c>
      <c r="BO3" s="548"/>
      <c r="BP3" s="548"/>
      <c r="BQ3" s="548"/>
      <c r="BR3" s="548"/>
      <c r="BS3" s="548"/>
      <c r="BT3" s="548"/>
      <c r="BU3" s="618"/>
      <c r="BV3" s="547" t="s">
        <v>89</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90</v>
      </c>
      <c r="CU3" s="548"/>
      <c r="CV3" s="548"/>
      <c r="CW3" s="548"/>
      <c r="CX3" s="548"/>
      <c r="CY3" s="548"/>
      <c r="CZ3" s="548"/>
      <c r="DA3" s="618"/>
      <c r="DB3" s="547" t="s">
        <v>91</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92</v>
      </c>
      <c r="AZ4" s="461"/>
      <c r="BA4" s="461"/>
      <c r="BB4" s="461"/>
      <c r="BC4" s="461"/>
      <c r="BD4" s="461"/>
      <c r="BE4" s="461"/>
      <c r="BF4" s="461"/>
      <c r="BG4" s="461"/>
      <c r="BH4" s="461"/>
      <c r="BI4" s="461"/>
      <c r="BJ4" s="461"/>
      <c r="BK4" s="461"/>
      <c r="BL4" s="461"/>
      <c r="BM4" s="462"/>
      <c r="BN4" s="463">
        <v>161610227</v>
      </c>
      <c r="BO4" s="464"/>
      <c r="BP4" s="464"/>
      <c r="BQ4" s="464"/>
      <c r="BR4" s="464"/>
      <c r="BS4" s="464"/>
      <c r="BT4" s="464"/>
      <c r="BU4" s="465"/>
      <c r="BV4" s="463">
        <v>107932431</v>
      </c>
      <c r="BW4" s="464"/>
      <c r="BX4" s="464"/>
      <c r="BY4" s="464"/>
      <c r="BZ4" s="464"/>
      <c r="CA4" s="464"/>
      <c r="CB4" s="464"/>
      <c r="CC4" s="465"/>
      <c r="CD4" s="644" t="s">
        <v>93</v>
      </c>
      <c r="CE4" s="645"/>
      <c r="CF4" s="645"/>
      <c r="CG4" s="645"/>
      <c r="CH4" s="645"/>
      <c r="CI4" s="645"/>
      <c r="CJ4" s="645"/>
      <c r="CK4" s="645"/>
      <c r="CL4" s="645"/>
      <c r="CM4" s="645"/>
      <c r="CN4" s="645"/>
      <c r="CO4" s="645"/>
      <c r="CP4" s="645"/>
      <c r="CQ4" s="645"/>
      <c r="CR4" s="645"/>
      <c r="CS4" s="646"/>
      <c r="CT4" s="647">
        <v>10.3</v>
      </c>
      <c r="CU4" s="648"/>
      <c r="CV4" s="648"/>
      <c r="CW4" s="648"/>
      <c r="CX4" s="648"/>
      <c r="CY4" s="648"/>
      <c r="CZ4" s="648"/>
      <c r="DA4" s="649"/>
      <c r="DB4" s="647">
        <v>8.6999999999999993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94</v>
      </c>
      <c r="AN5" s="442"/>
      <c r="AO5" s="442"/>
      <c r="AP5" s="442"/>
      <c r="AQ5" s="442"/>
      <c r="AR5" s="442"/>
      <c r="AS5" s="442"/>
      <c r="AT5" s="443"/>
      <c r="AU5" s="525" t="s">
        <v>95</v>
      </c>
      <c r="AV5" s="526"/>
      <c r="AW5" s="526"/>
      <c r="AX5" s="526"/>
      <c r="AY5" s="448" t="s">
        <v>96</v>
      </c>
      <c r="AZ5" s="449"/>
      <c r="BA5" s="449"/>
      <c r="BB5" s="449"/>
      <c r="BC5" s="449"/>
      <c r="BD5" s="449"/>
      <c r="BE5" s="449"/>
      <c r="BF5" s="449"/>
      <c r="BG5" s="449"/>
      <c r="BH5" s="449"/>
      <c r="BI5" s="449"/>
      <c r="BJ5" s="449"/>
      <c r="BK5" s="449"/>
      <c r="BL5" s="449"/>
      <c r="BM5" s="450"/>
      <c r="BN5" s="468">
        <v>154931632</v>
      </c>
      <c r="BO5" s="469"/>
      <c r="BP5" s="469"/>
      <c r="BQ5" s="469"/>
      <c r="BR5" s="469"/>
      <c r="BS5" s="469"/>
      <c r="BT5" s="469"/>
      <c r="BU5" s="470"/>
      <c r="BV5" s="468">
        <v>102443939</v>
      </c>
      <c r="BW5" s="469"/>
      <c r="BX5" s="469"/>
      <c r="BY5" s="469"/>
      <c r="BZ5" s="469"/>
      <c r="CA5" s="469"/>
      <c r="CB5" s="469"/>
      <c r="CC5" s="470"/>
      <c r="CD5" s="477" t="s">
        <v>97</v>
      </c>
      <c r="CE5" s="478"/>
      <c r="CF5" s="478"/>
      <c r="CG5" s="478"/>
      <c r="CH5" s="478"/>
      <c r="CI5" s="478"/>
      <c r="CJ5" s="478"/>
      <c r="CK5" s="478"/>
      <c r="CL5" s="478"/>
      <c r="CM5" s="478"/>
      <c r="CN5" s="478"/>
      <c r="CO5" s="478"/>
      <c r="CP5" s="478"/>
      <c r="CQ5" s="478"/>
      <c r="CR5" s="478"/>
      <c r="CS5" s="479"/>
      <c r="CT5" s="438">
        <v>89.9</v>
      </c>
      <c r="CU5" s="439"/>
      <c r="CV5" s="439"/>
      <c r="CW5" s="439"/>
      <c r="CX5" s="439"/>
      <c r="CY5" s="439"/>
      <c r="CZ5" s="439"/>
      <c r="DA5" s="440"/>
      <c r="DB5" s="438">
        <v>91</v>
      </c>
      <c r="DC5" s="439"/>
      <c r="DD5" s="439"/>
      <c r="DE5" s="439"/>
      <c r="DF5" s="439"/>
      <c r="DG5" s="439"/>
      <c r="DH5" s="439"/>
      <c r="DI5" s="440"/>
      <c r="DJ5" s="186"/>
      <c r="DK5" s="186"/>
      <c r="DL5" s="186"/>
      <c r="DM5" s="186"/>
      <c r="DN5" s="186"/>
      <c r="DO5" s="186"/>
    </row>
    <row r="6" spans="1:119" ht="18.75" customHeight="1" x14ac:dyDescent="0.15">
      <c r="A6" s="187"/>
      <c r="B6" s="624" t="s">
        <v>98</v>
      </c>
      <c r="C6" s="482"/>
      <c r="D6" s="482"/>
      <c r="E6" s="625"/>
      <c r="F6" s="625"/>
      <c r="G6" s="625"/>
      <c r="H6" s="625"/>
      <c r="I6" s="625"/>
      <c r="J6" s="625"/>
      <c r="K6" s="625"/>
      <c r="L6" s="625" t="s">
        <v>99</v>
      </c>
      <c r="M6" s="625"/>
      <c r="N6" s="625"/>
      <c r="O6" s="625"/>
      <c r="P6" s="625"/>
      <c r="Q6" s="625"/>
      <c r="R6" s="506"/>
      <c r="S6" s="506"/>
      <c r="T6" s="506"/>
      <c r="U6" s="506"/>
      <c r="V6" s="631"/>
      <c r="W6" s="559" t="s">
        <v>100</v>
      </c>
      <c r="X6" s="481"/>
      <c r="Y6" s="481"/>
      <c r="Z6" s="481"/>
      <c r="AA6" s="481"/>
      <c r="AB6" s="482"/>
      <c r="AC6" s="636" t="s">
        <v>101</v>
      </c>
      <c r="AD6" s="637"/>
      <c r="AE6" s="637"/>
      <c r="AF6" s="637"/>
      <c r="AG6" s="637"/>
      <c r="AH6" s="637"/>
      <c r="AI6" s="637"/>
      <c r="AJ6" s="637"/>
      <c r="AK6" s="637"/>
      <c r="AL6" s="638"/>
      <c r="AM6" s="537" t="s">
        <v>102</v>
      </c>
      <c r="AN6" s="442"/>
      <c r="AO6" s="442"/>
      <c r="AP6" s="442"/>
      <c r="AQ6" s="442"/>
      <c r="AR6" s="442"/>
      <c r="AS6" s="442"/>
      <c r="AT6" s="443"/>
      <c r="AU6" s="525" t="s">
        <v>95</v>
      </c>
      <c r="AV6" s="526"/>
      <c r="AW6" s="526"/>
      <c r="AX6" s="526"/>
      <c r="AY6" s="448" t="s">
        <v>103</v>
      </c>
      <c r="AZ6" s="449"/>
      <c r="BA6" s="449"/>
      <c r="BB6" s="449"/>
      <c r="BC6" s="449"/>
      <c r="BD6" s="449"/>
      <c r="BE6" s="449"/>
      <c r="BF6" s="449"/>
      <c r="BG6" s="449"/>
      <c r="BH6" s="449"/>
      <c r="BI6" s="449"/>
      <c r="BJ6" s="449"/>
      <c r="BK6" s="449"/>
      <c r="BL6" s="449"/>
      <c r="BM6" s="450"/>
      <c r="BN6" s="468">
        <v>6678595</v>
      </c>
      <c r="BO6" s="469"/>
      <c r="BP6" s="469"/>
      <c r="BQ6" s="469"/>
      <c r="BR6" s="469"/>
      <c r="BS6" s="469"/>
      <c r="BT6" s="469"/>
      <c r="BU6" s="470"/>
      <c r="BV6" s="468">
        <v>5488492</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95.3</v>
      </c>
      <c r="CU6" s="622"/>
      <c r="CV6" s="622"/>
      <c r="CW6" s="622"/>
      <c r="CX6" s="622"/>
      <c r="CY6" s="622"/>
      <c r="CZ6" s="622"/>
      <c r="DA6" s="623"/>
      <c r="DB6" s="621">
        <v>96.7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177283</v>
      </c>
      <c r="BO7" s="469"/>
      <c r="BP7" s="469"/>
      <c r="BQ7" s="469"/>
      <c r="BR7" s="469"/>
      <c r="BS7" s="469"/>
      <c r="BT7" s="469"/>
      <c r="BU7" s="470"/>
      <c r="BV7" s="468">
        <v>198339</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62827355</v>
      </c>
      <c r="CU7" s="469"/>
      <c r="CV7" s="469"/>
      <c r="CW7" s="469"/>
      <c r="CX7" s="469"/>
      <c r="CY7" s="469"/>
      <c r="CZ7" s="469"/>
      <c r="DA7" s="470"/>
      <c r="DB7" s="468">
        <v>60718175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6501312</v>
      </c>
      <c r="BO8" s="469"/>
      <c r="BP8" s="469"/>
      <c r="BQ8" s="469"/>
      <c r="BR8" s="469"/>
      <c r="BS8" s="469"/>
      <c r="BT8" s="469"/>
      <c r="BU8" s="470"/>
      <c r="BV8" s="468">
        <v>5290153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0.93</v>
      </c>
      <c r="CU8" s="582"/>
      <c r="CV8" s="582"/>
      <c r="CW8" s="582"/>
      <c r="CX8" s="582"/>
      <c r="CY8" s="582"/>
      <c r="CZ8" s="582"/>
      <c r="DA8" s="583"/>
      <c r="DB8" s="581">
        <v>0.93</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341621</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95</v>
      </c>
      <c r="AV9" s="526"/>
      <c r="AW9" s="526"/>
      <c r="AX9" s="526"/>
      <c r="AY9" s="448" t="s">
        <v>117</v>
      </c>
      <c r="AZ9" s="449"/>
      <c r="BA9" s="449"/>
      <c r="BB9" s="449"/>
      <c r="BC9" s="449"/>
      <c r="BD9" s="449"/>
      <c r="BE9" s="449"/>
      <c r="BF9" s="449"/>
      <c r="BG9" s="449"/>
      <c r="BH9" s="449"/>
      <c r="BI9" s="449"/>
      <c r="BJ9" s="449"/>
      <c r="BK9" s="449"/>
      <c r="BL9" s="449"/>
      <c r="BM9" s="450"/>
      <c r="BN9" s="468">
        <v>1211159</v>
      </c>
      <c r="BO9" s="469"/>
      <c r="BP9" s="469"/>
      <c r="BQ9" s="469"/>
      <c r="BR9" s="469"/>
      <c r="BS9" s="469"/>
      <c r="BT9" s="469"/>
      <c r="BU9" s="470"/>
      <c r="BV9" s="468">
        <v>193706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10.1</v>
      </c>
      <c r="CU9" s="439"/>
      <c r="CV9" s="439"/>
      <c r="CW9" s="439"/>
      <c r="CX9" s="439"/>
      <c r="CY9" s="439"/>
      <c r="CZ9" s="439"/>
      <c r="DA9" s="440"/>
      <c r="DB9" s="438">
        <v>11.1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337498</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5251500</v>
      </c>
      <c r="BO10" s="469"/>
      <c r="BP10" s="469"/>
      <c r="BQ10" s="469"/>
      <c r="BR10" s="469"/>
      <c r="BS10" s="469"/>
      <c r="BT10" s="469"/>
      <c r="BU10" s="470"/>
      <c r="BV10" s="468">
        <v>2879000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345482</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110</v>
      </c>
      <c r="AV12" s="526"/>
      <c r="AW12" s="526"/>
      <c r="AX12" s="526"/>
      <c r="AY12" s="448" t="s">
        <v>136</v>
      </c>
      <c r="AZ12" s="449"/>
      <c r="BA12" s="449"/>
      <c r="BB12" s="449"/>
      <c r="BC12" s="449"/>
      <c r="BD12" s="449"/>
      <c r="BE12" s="449"/>
      <c r="BF12" s="449"/>
      <c r="BG12" s="449"/>
      <c r="BH12" s="449"/>
      <c r="BI12" s="449"/>
      <c r="BJ12" s="449"/>
      <c r="BK12" s="449"/>
      <c r="BL12" s="449"/>
      <c r="BM12" s="450"/>
      <c r="BN12" s="468">
        <v>5568000</v>
      </c>
      <c r="BO12" s="469"/>
      <c r="BP12" s="469"/>
      <c r="BQ12" s="469"/>
      <c r="BR12" s="469"/>
      <c r="BS12" s="469"/>
      <c r="BT12" s="469"/>
      <c r="BU12" s="470"/>
      <c r="BV12" s="468">
        <v>2500000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338274</v>
      </c>
      <c r="S13" s="572"/>
      <c r="T13" s="572"/>
      <c r="U13" s="572"/>
      <c r="V13" s="573"/>
      <c r="W13" s="559" t="s">
        <v>139</v>
      </c>
      <c r="X13" s="481"/>
      <c r="Y13" s="481"/>
      <c r="Z13" s="481"/>
      <c r="AA13" s="481"/>
      <c r="AB13" s="482"/>
      <c r="AC13" s="444">
        <v>1187</v>
      </c>
      <c r="AD13" s="445"/>
      <c r="AE13" s="445"/>
      <c r="AF13" s="445"/>
      <c r="AG13" s="446"/>
      <c r="AH13" s="444">
        <v>1169</v>
      </c>
      <c r="AI13" s="445"/>
      <c r="AJ13" s="445"/>
      <c r="AK13" s="445"/>
      <c r="AL13" s="447"/>
      <c r="AM13" s="537" t="s">
        <v>140</v>
      </c>
      <c r="AN13" s="442"/>
      <c r="AO13" s="442"/>
      <c r="AP13" s="442"/>
      <c r="AQ13" s="442"/>
      <c r="AR13" s="442"/>
      <c r="AS13" s="442"/>
      <c r="AT13" s="443"/>
      <c r="AU13" s="525" t="s">
        <v>106</v>
      </c>
      <c r="AV13" s="526"/>
      <c r="AW13" s="526"/>
      <c r="AX13" s="526"/>
      <c r="AY13" s="448" t="s">
        <v>141</v>
      </c>
      <c r="AZ13" s="449"/>
      <c r="BA13" s="449"/>
      <c r="BB13" s="449"/>
      <c r="BC13" s="449"/>
      <c r="BD13" s="449"/>
      <c r="BE13" s="449"/>
      <c r="BF13" s="449"/>
      <c r="BG13" s="449"/>
      <c r="BH13" s="449"/>
      <c r="BI13" s="449"/>
      <c r="BJ13" s="449"/>
      <c r="BK13" s="449"/>
      <c r="BL13" s="449"/>
      <c r="BM13" s="450"/>
      <c r="BN13" s="468">
        <v>894659</v>
      </c>
      <c r="BO13" s="469"/>
      <c r="BP13" s="469"/>
      <c r="BQ13" s="469"/>
      <c r="BR13" s="469"/>
      <c r="BS13" s="469"/>
      <c r="BT13" s="469"/>
      <c r="BU13" s="470"/>
      <c r="BV13" s="468">
        <v>572706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7.6</v>
      </c>
      <c r="CU13" s="439"/>
      <c r="CV13" s="439"/>
      <c r="CW13" s="439"/>
      <c r="CX13" s="439"/>
      <c r="CY13" s="439"/>
      <c r="CZ13" s="439"/>
      <c r="DA13" s="440"/>
      <c r="DB13" s="438">
        <v>7.2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344528</v>
      </c>
      <c r="S14" s="572"/>
      <c r="T14" s="572"/>
      <c r="U14" s="572"/>
      <c r="V14" s="573"/>
      <c r="W14" s="574"/>
      <c r="X14" s="484"/>
      <c r="Y14" s="484"/>
      <c r="Z14" s="484"/>
      <c r="AA14" s="484"/>
      <c r="AB14" s="485"/>
      <c r="AC14" s="564">
        <v>0.8</v>
      </c>
      <c r="AD14" s="565"/>
      <c r="AE14" s="565"/>
      <c r="AF14" s="565"/>
      <c r="AG14" s="566"/>
      <c r="AH14" s="564">
        <v>0.8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20</v>
      </c>
      <c r="CU14" s="576"/>
      <c r="CV14" s="576"/>
      <c r="CW14" s="576"/>
      <c r="CX14" s="576"/>
      <c r="CY14" s="576"/>
      <c r="CZ14" s="576"/>
      <c r="DA14" s="577"/>
      <c r="DB14" s="575">
        <v>15.2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337476</v>
      </c>
      <c r="S15" s="572"/>
      <c r="T15" s="572"/>
      <c r="U15" s="572"/>
      <c r="V15" s="573"/>
      <c r="W15" s="559" t="s">
        <v>146</v>
      </c>
      <c r="X15" s="481"/>
      <c r="Y15" s="481"/>
      <c r="Z15" s="481"/>
      <c r="AA15" s="481"/>
      <c r="AB15" s="482"/>
      <c r="AC15" s="444">
        <v>33985</v>
      </c>
      <c r="AD15" s="445"/>
      <c r="AE15" s="445"/>
      <c r="AF15" s="445"/>
      <c r="AG15" s="446"/>
      <c r="AH15" s="444">
        <v>32822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43788776</v>
      </c>
      <c r="BO15" s="464"/>
      <c r="BP15" s="464"/>
      <c r="BQ15" s="464"/>
      <c r="BR15" s="464"/>
      <c r="BS15" s="464"/>
      <c r="BT15" s="464"/>
      <c r="BU15" s="465"/>
      <c r="BV15" s="463">
        <v>41909986</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23.2</v>
      </c>
      <c r="AD16" s="565"/>
      <c r="AE16" s="565"/>
      <c r="AF16" s="565"/>
      <c r="AG16" s="566"/>
      <c r="AH16" s="564">
        <v>23.2</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47344955</v>
      </c>
      <c r="BO16" s="469"/>
      <c r="BP16" s="469"/>
      <c r="BQ16" s="469"/>
      <c r="BR16" s="469"/>
      <c r="BS16" s="469"/>
      <c r="BT16" s="469"/>
      <c r="BU16" s="470"/>
      <c r="BV16" s="468">
        <v>45197481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111193</v>
      </c>
      <c r="AD17" s="445"/>
      <c r="AE17" s="445"/>
      <c r="AF17" s="445"/>
      <c r="AG17" s="446"/>
      <c r="AH17" s="444">
        <v>107733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55818576</v>
      </c>
      <c r="BO17" s="469"/>
      <c r="BP17" s="469"/>
      <c r="BQ17" s="469"/>
      <c r="BR17" s="469"/>
      <c r="BS17" s="469"/>
      <c r="BT17" s="469"/>
      <c r="BU17" s="470"/>
      <c r="BV17" s="468">
        <v>53765480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60.24</v>
      </c>
      <c r="M18" s="533"/>
      <c r="N18" s="533"/>
      <c r="O18" s="533"/>
      <c r="P18" s="533"/>
      <c r="Q18" s="533"/>
      <c r="R18" s="534"/>
      <c r="S18" s="534"/>
      <c r="T18" s="534"/>
      <c r="U18" s="534"/>
      <c r="V18" s="535"/>
      <c r="W18" s="549"/>
      <c r="X18" s="550"/>
      <c r="Y18" s="550"/>
      <c r="Z18" s="550"/>
      <c r="AA18" s="550"/>
      <c r="AB18" s="560"/>
      <c r="AC18" s="432">
        <v>76</v>
      </c>
      <c r="AD18" s="433"/>
      <c r="AE18" s="433"/>
      <c r="AF18" s="433"/>
      <c r="AG18" s="536"/>
      <c r="AH18" s="432">
        <v>76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57182098</v>
      </c>
      <c r="BO18" s="469"/>
      <c r="BP18" s="469"/>
      <c r="BQ18" s="469"/>
      <c r="BR18" s="469"/>
      <c r="BS18" s="469"/>
      <c r="BT18" s="469"/>
      <c r="BU18" s="470"/>
      <c r="BV18" s="468">
        <v>56759540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5671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82184059</v>
      </c>
      <c r="BO19" s="469"/>
      <c r="BP19" s="469"/>
      <c r="BQ19" s="469"/>
      <c r="BR19" s="469"/>
      <c r="BS19" s="469"/>
      <c r="BT19" s="469"/>
      <c r="BU19" s="470"/>
      <c r="BV19" s="468">
        <v>74100827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142774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83208790</v>
      </c>
      <c r="BO23" s="469"/>
      <c r="BP23" s="469"/>
      <c r="BQ23" s="469"/>
      <c r="BR23" s="469"/>
      <c r="BS23" s="469"/>
      <c r="BT23" s="469"/>
      <c r="BU23" s="470"/>
      <c r="BV23" s="468">
        <v>77857977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10510</v>
      </c>
      <c r="R24" s="445"/>
      <c r="S24" s="445"/>
      <c r="T24" s="445"/>
      <c r="U24" s="445"/>
      <c r="V24" s="446"/>
      <c r="W24" s="510"/>
      <c r="X24" s="501"/>
      <c r="Y24" s="502"/>
      <c r="Z24" s="441" t="s">
        <v>170</v>
      </c>
      <c r="AA24" s="442"/>
      <c r="AB24" s="442"/>
      <c r="AC24" s="442"/>
      <c r="AD24" s="442"/>
      <c r="AE24" s="442"/>
      <c r="AF24" s="442"/>
      <c r="AG24" s="443"/>
      <c r="AH24" s="444">
        <v>2127</v>
      </c>
      <c r="AI24" s="445"/>
      <c r="AJ24" s="445"/>
      <c r="AK24" s="445"/>
      <c r="AL24" s="446"/>
      <c r="AM24" s="444">
        <v>6427794</v>
      </c>
      <c r="AN24" s="445"/>
      <c r="AO24" s="445"/>
      <c r="AP24" s="445"/>
      <c r="AQ24" s="445"/>
      <c r="AR24" s="446"/>
      <c r="AS24" s="444">
        <v>3022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70890408</v>
      </c>
      <c r="BO24" s="469"/>
      <c r="BP24" s="469"/>
      <c r="BQ24" s="469"/>
      <c r="BR24" s="469"/>
      <c r="BS24" s="469"/>
      <c r="BT24" s="469"/>
      <c r="BU24" s="470"/>
      <c r="BV24" s="468">
        <v>66712003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8820</v>
      </c>
      <c r="R25" s="445"/>
      <c r="S25" s="445"/>
      <c r="T25" s="445"/>
      <c r="U25" s="445"/>
      <c r="V25" s="446"/>
      <c r="W25" s="510"/>
      <c r="X25" s="501"/>
      <c r="Y25" s="502"/>
      <c r="Z25" s="441" t="s">
        <v>173</v>
      </c>
      <c r="AA25" s="442"/>
      <c r="AB25" s="442"/>
      <c r="AC25" s="442"/>
      <c r="AD25" s="442"/>
      <c r="AE25" s="442"/>
      <c r="AF25" s="442"/>
      <c r="AG25" s="443"/>
      <c r="AH25" s="444">
        <v>330</v>
      </c>
      <c r="AI25" s="445"/>
      <c r="AJ25" s="445"/>
      <c r="AK25" s="445"/>
      <c r="AL25" s="446"/>
      <c r="AM25" s="444">
        <v>966570</v>
      </c>
      <c r="AN25" s="445"/>
      <c r="AO25" s="445"/>
      <c r="AP25" s="445"/>
      <c r="AQ25" s="445"/>
      <c r="AR25" s="446"/>
      <c r="AS25" s="444">
        <v>2929</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14038233</v>
      </c>
      <c r="BO25" s="464"/>
      <c r="BP25" s="464"/>
      <c r="BQ25" s="464"/>
      <c r="BR25" s="464"/>
      <c r="BS25" s="464"/>
      <c r="BT25" s="464"/>
      <c r="BU25" s="465"/>
      <c r="BV25" s="463">
        <v>11481306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7820</v>
      </c>
      <c r="R26" s="445"/>
      <c r="S26" s="445"/>
      <c r="T26" s="445"/>
      <c r="U26" s="445"/>
      <c r="V26" s="446"/>
      <c r="W26" s="510"/>
      <c r="X26" s="501"/>
      <c r="Y26" s="502"/>
      <c r="Z26" s="441" t="s">
        <v>176</v>
      </c>
      <c r="AA26" s="523"/>
      <c r="AB26" s="523"/>
      <c r="AC26" s="523"/>
      <c r="AD26" s="523"/>
      <c r="AE26" s="523"/>
      <c r="AF26" s="523"/>
      <c r="AG26" s="524"/>
      <c r="AH26" s="444">
        <v>312</v>
      </c>
      <c r="AI26" s="445"/>
      <c r="AJ26" s="445"/>
      <c r="AK26" s="445"/>
      <c r="AL26" s="446"/>
      <c r="AM26" s="444">
        <v>990288</v>
      </c>
      <c r="AN26" s="445"/>
      <c r="AO26" s="445"/>
      <c r="AP26" s="445"/>
      <c r="AQ26" s="445"/>
      <c r="AR26" s="446"/>
      <c r="AS26" s="444">
        <v>3174</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50000</v>
      </c>
      <c r="BO26" s="469"/>
      <c r="BP26" s="469"/>
      <c r="BQ26" s="469"/>
      <c r="BR26" s="469"/>
      <c r="BS26" s="469"/>
      <c r="BT26" s="469"/>
      <c r="BU26" s="470"/>
      <c r="BV26" s="468">
        <v>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6570</v>
      </c>
      <c r="R27" s="445"/>
      <c r="S27" s="445"/>
      <c r="T27" s="445"/>
      <c r="U27" s="445"/>
      <c r="V27" s="446"/>
      <c r="W27" s="510"/>
      <c r="X27" s="501"/>
      <c r="Y27" s="502"/>
      <c r="Z27" s="441" t="s">
        <v>179</v>
      </c>
      <c r="AA27" s="442"/>
      <c r="AB27" s="442"/>
      <c r="AC27" s="442"/>
      <c r="AD27" s="442"/>
      <c r="AE27" s="442"/>
      <c r="AF27" s="442"/>
      <c r="AG27" s="443"/>
      <c r="AH27" s="444">
        <v>37</v>
      </c>
      <c r="AI27" s="445"/>
      <c r="AJ27" s="445"/>
      <c r="AK27" s="445"/>
      <c r="AL27" s="446"/>
      <c r="AM27" s="444">
        <v>158360</v>
      </c>
      <c r="AN27" s="445"/>
      <c r="AO27" s="445"/>
      <c r="AP27" s="445"/>
      <c r="AQ27" s="445"/>
      <c r="AR27" s="446"/>
      <c r="AS27" s="444">
        <v>4280</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2500000</v>
      </c>
      <c r="BO27" s="472"/>
      <c r="BP27" s="472"/>
      <c r="BQ27" s="472"/>
      <c r="BR27" s="472"/>
      <c r="BS27" s="472"/>
      <c r="BT27" s="472"/>
      <c r="BU27" s="473"/>
      <c r="BV27" s="471">
        <v>2500000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5910</v>
      </c>
      <c r="R28" s="445"/>
      <c r="S28" s="445"/>
      <c r="T28" s="445"/>
      <c r="U28" s="445"/>
      <c r="V28" s="446"/>
      <c r="W28" s="510"/>
      <c r="X28" s="501"/>
      <c r="Y28" s="502"/>
      <c r="Z28" s="441" t="s">
        <v>182</v>
      </c>
      <c r="AA28" s="442"/>
      <c r="AB28" s="442"/>
      <c r="AC28" s="442"/>
      <c r="AD28" s="442"/>
      <c r="AE28" s="442"/>
      <c r="AF28" s="442"/>
      <c r="AG28" s="443"/>
      <c r="AH28" s="444" t="s">
        <v>183</v>
      </c>
      <c r="AI28" s="445"/>
      <c r="AJ28" s="445"/>
      <c r="AK28" s="445"/>
      <c r="AL28" s="446"/>
      <c r="AM28" s="444" t="s">
        <v>183</v>
      </c>
      <c r="AN28" s="445"/>
      <c r="AO28" s="445"/>
      <c r="AP28" s="445"/>
      <c r="AQ28" s="445"/>
      <c r="AR28" s="446"/>
      <c r="AS28" s="444" t="s">
        <v>183</v>
      </c>
      <c r="AT28" s="445"/>
      <c r="AU28" s="445"/>
      <c r="AV28" s="445"/>
      <c r="AW28" s="445"/>
      <c r="AX28" s="447"/>
      <c r="AY28" s="451" t="s">
        <v>184</v>
      </c>
      <c r="AZ28" s="452"/>
      <c r="BA28" s="452"/>
      <c r="BB28" s="453"/>
      <c r="BC28" s="460" t="s">
        <v>49</v>
      </c>
      <c r="BD28" s="461"/>
      <c r="BE28" s="461"/>
      <c r="BF28" s="461"/>
      <c r="BG28" s="461"/>
      <c r="BH28" s="461"/>
      <c r="BI28" s="461"/>
      <c r="BJ28" s="461"/>
      <c r="BK28" s="461"/>
      <c r="BL28" s="461"/>
      <c r="BM28" s="462"/>
      <c r="BN28" s="463">
        <v>6292133</v>
      </c>
      <c r="BO28" s="464"/>
      <c r="BP28" s="464"/>
      <c r="BQ28" s="464"/>
      <c r="BR28" s="464"/>
      <c r="BS28" s="464"/>
      <c r="BT28" s="464"/>
      <c r="BU28" s="465"/>
      <c r="BV28" s="463">
        <v>6608633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30</v>
      </c>
      <c r="M29" s="445"/>
      <c r="N29" s="445"/>
      <c r="O29" s="445"/>
      <c r="P29" s="446"/>
      <c r="Q29" s="444">
        <v>5750</v>
      </c>
      <c r="R29" s="445"/>
      <c r="S29" s="445"/>
      <c r="T29" s="445"/>
      <c r="U29" s="445"/>
      <c r="V29" s="446"/>
      <c r="W29" s="511"/>
      <c r="X29" s="512"/>
      <c r="Y29" s="513"/>
      <c r="Z29" s="441" t="s">
        <v>186</v>
      </c>
      <c r="AA29" s="442"/>
      <c r="AB29" s="442"/>
      <c r="AC29" s="442"/>
      <c r="AD29" s="442"/>
      <c r="AE29" s="442"/>
      <c r="AF29" s="442"/>
      <c r="AG29" s="443"/>
      <c r="AH29" s="444">
        <v>2164</v>
      </c>
      <c r="AI29" s="445"/>
      <c r="AJ29" s="445"/>
      <c r="AK29" s="445"/>
      <c r="AL29" s="446"/>
      <c r="AM29" s="444">
        <v>6586154</v>
      </c>
      <c r="AN29" s="445"/>
      <c r="AO29" s="445"/>
      <c r="AP29" s="445"/>
      <c r="AQ29" s="445"/>
      <c r="AR29" s="446"/>
      <c r="AS29" s="444">
        <v>3044</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t="s">
        <v>130</v>
      </c>
      <c r="BO29" s="469"/>
      <c r="BP29" s="469"/>
      <c r="BQ29" s="469"/>
      <c r="BR29" s="469"/>
      <c r="BS29" s="469"/>
      <c r="BT29" s="469"/>
      <c r="BU29" s="470"/>
      <c r="BV29" s="468" t="s">
        <v>183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103.4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51</v>
      </c>
      <c r="BD30" s="436"/>
      <c r="BE30" s="436"/>
      <c r="BF30" s="436"/>
      <c r="BG30" s="436"/>
      <c r="BH30" s="436"/>
      <c r="BI30" s="436"/>
      <c r="BJ30" s="436"/>
      <c r="BK30" s="436"/>
      <c r="BL30" s="436"/>
      <c r="BM30" s="437"/>
      <c r="BN30" s="471">
        <v>2773629</v>
      </c>
      <c r="BO30" s="472"/>
      <c r="BP30" s="472"/>
      <c r="BQ30" s="472"/>
      <c r="BR30" s="472"/>
      <c r="BS30" s="472"/>
      <c r="BT30" s="472"/>
      <c r="BU30" s="473"/>
      <c r="BV30" s="471">
        <v>3522386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197</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病院事業会計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IF('各会計、関係団体の財政状況及び健全化判断比率'!B33="","",'各会計、関係団体の財政状況及び健全化判断比率'!B33)</f>
        <v>都市計画事業東越谷土地区画整理事業費特別会計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東埼玉資源環境組合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越谷市施設管理公社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公共用地先行取得事業費特別会計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公共下水道事業会計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IF('各会計、関係団体の財政状況及び健全化判断比率'!B34="","",'各会計、関係団体の財政状況及び健全化判断比率'!B34)</f>
        <v>都市計画事業七左第一土地区画整理事業費特別会計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越谷・松伏水道企業団</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越谷市土地開発公社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〇</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都市計画事業西大袋土地区画整理事業費特別会計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埼玉県都市競艇組合</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埼玉県東部流通センター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母子父子寡婦福祉資金貸付金特別会計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埼玉県後期高齢者医療広域連合</v>
      </c>
      <c r="BZ37" s="426"/>
      <c r="CA37" s="426"/>
      <c r="CB37" s="426"/>
      <c r="CC37" s="426"/>
      <c r="CD37" s="426"/>
      <c r="CE37" s="426"/>
      <c r="CF37" s="426"/>
      <c r="CG37" s="426"/>
      <c r="CH37" s="426"/>
      <c r="CI37" s="426"/>
      <c r="CJ37" s="426"/>
      <c r="CK37" s="426"/>
      <c r="CL37" s="426"/>
      <c r="CM37" s="426"/>
      <c r="CN37" s="214"/>
      <c r="CO37" s="427">
        <f t="shared" si="3"/>
        <v>23</v>
      </c>
      <c r="CP37" s="427"/>
      <c r="CQ37" s="426" t="str">
        <f>IF('各会計、関係団体の財政状況及び健全化判断比率'!BS10="","",'各会計、関係団体の財政状況及び健全化判断比率'!BS10)</f>
        <v>パルテきたこし</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埼玉県後期高齢者医療広域連合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埼玉県市町村総合事務組合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埼玉県市町村総合事務組合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彩の国さいたま人づくり広域連合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SuhZO1ffftsZzXb+T8fIuSuby1exphuYyNaeemVkgEg6+9SIHJdGKrKchB1VU2qTDyS+y2stPgbOgym8KULBvg==" saltValue="JUnElli+lh3fbP8G/Uxd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49787789</v>
      </c>
      <c r="S5" s="736"/>
      <c r="T5" s="736"/>
      <c r="U5" s="736"/>
      <c r="V5" s="736"/>
      <c r="W5" s="736"/>
      <c r="X5" s="736"/>
      <c r="Y5" s="779"/>
      <c r="Z5" s="797">
        <v>30.8</v>
      </c>
      <c r="AA5" s="797"/>
      <c r="AB5" s="797"/>
      <c r="AC5" s="797"/>
      <c r="AD5" s="798">
        <v>47313596</v>
      </c>
      <c r="AE5" s="798"/>
      <c r="AF5" s="798"/>
      <c r="AG5" s="798"/>
      <c r="AH5" s="798"/>
      <c r="AI5" s="798"/>
      <c r="AJ5" s="798"/>
      <c r="AK5" s="798"/>
      <c r="AL5" s="780">
        <v>78.8</v>
      </c>
      <c r="AM5" s="751"/>
      <c r="AN5" s="751"/>
      <c r="AO5" s="781"/>
      <c r="AP5" s="746" t="s">
        <v>225</v>
      </c>
      <c r="AQ5" s="747"/>
      <c r="AR5" s="747"/>
      <c r="AS5" s="747"/>
      <c r="AT5" s="747"/>
      <c r="AU5" s="747"/>
      <c r="AV5" s="747"/>
      <c r="AW5" s="747"/>
      <c r="AX5" s="747"/>
      <c r="AY5" s="747"/>
      <c r="AZ5" s="747"/>
      <c r="BA5" s="747"/>
      <c r="BB5" s="747"/>
      <c r="BC5" s="747"/>
      <c r="BD5" s="747"/>
      <c r="BE5" s="747"/>
      <c r="BF5" s="748"/>
      <c r="BG5" s="680">
        <v>46566803</v>
      </c>
      <c r="BH5" s="681"/>
      <c r="BI5" s="681"/>
      <c r="BJ5" s="681"/>
      <c r="BK5" s="681"/>
      <c r="BL5" s="681"/>
      <c r="BM5" s="681"/>
      <c r="BN5" s="682"/>
      <c r="BO5" s="713">
        <v>93.5</v>
      </c>
      <c r="BP5" s="713"/>
      <c r="BQ5" s="713"/>
      <c r="BR5" s="713"/>
      <c r="BS5" s="714">
        <v>375163</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742227</v>
      </c>
      <c r="S6" s="681"/>
      <c r="T6" s="681"/>
      <c r="U6" s="681"/>
      <c r="V6" s="681"/>
      <c r="W6" s="681"/>
      <c r="X6" s="681"/>
      <c r="Y6" s="682"/>
      <c r="Z6" s="713">
        <v>0.5</v>
      </c>
      <c r="AA6" s="713"/>
      <c r="AB6" s="713"/>
      <c r="AC6" s="713"/>
      <c r="AD6" s="714">
        <v>742227</v>
      </c>
      <c r="AE6" s="714"/>
      <c r="AF6" s="714"/>
      <c r="AG6" s="714"/>
      <c r="AH6" s="714"/>
      <c r="AI6" s="714"/>
      <c r="AJ6" s="714"/>
      <c r="AK6" s="714"/>
      <c r="AL6" s="683">
        <v>1.2</v>
      </c>
      <c r="AM6" s="684"/>
      <c r="AN6" s="684"/>
      <c r="AO6" s="715"/>
      <c r="AP6" s="677" t="s">
        <v>230</v>
      </c>
      <c r="AQ6" s="678"/>
      <c r="AR6" s="678"/>
      <c r="AS6" s="678"/>
      <c r="AT6" s="678"/>
      <c r="AU6" s="678"/>
      <c r="AV6" s="678"/>
      <c r="AW6" s="678"/>
      <c r="AX6" s="678"/>
      <c r="AY6" s="678"/>
      <c r="AZ6" s="678"/>
      <c r="BA6" s="678"/>
      <c r="BB6" s="678"/>
      <c r="BC6" s="678"/>
      <c r="BD6" s="678"/>
      <c r="BE6" s="678"/>
      <c r="BF6" s="679"/>
      <c r="BG6" s="680">
        <v>46566803</v>
      </c>
      <c r="BH6" s="681"/>
      <c r="BI6" s="681"/>
      <c r="BJ6" s="681"/>
      <c r="BK6" s="681"/>
      <c r="BL6" s="681"/>
      <c r="BM6" s="681"/>
      <c r="BN6" s="682"/>
      <c r="BO6" s="713">
        <v>93.5</v>
      </c>
      <c r="BP6" s="713"/>
      <c r="BQ6" s="713"/>
      <c r="BR6" s="713"/>
      <c r="BS6" s="714">
        <v>375163</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519477</v>
      </c>
      <c r="CS6" s="681"/>
      <c r="CT6" s="681"/>
      <c r="CU6" s="681"/>
      <c r="CV6" s="681"/>
      <c r="CW6" s="681"/>
      <c r="CX6" s="681"/>
      <c r="CY6" s="682"/>
      <c r="CZ6" s="780">
        <v>0.3</v>
      </c>
      <c r="DA6" s="751"/>
      <c r="DB6" s="751"/>
      <c r="DC6" s="783"/>
      <c r="DD6" s="686" t="s">
        <v>130</v>
      </c>
      <c r="DE6" s="681"/>
      <c r="DF6" s="681"/>
      <c r="DG6" s="681"/>
      <c r="DH6" s="681"/>
      <c r="DI6" s="681"/>
      <c r="DJ6" s="681"/>
      <c r="DK6" s="681"/>
      <c r="DL6" s="681"/>
      <c r="DM6" s="681"/>
      <c r="DN6" s="681"/>
      <c r="DO6" s="681"/>
      <c r="DP6" s="682"/>
      <c r="DQ6" s="686">
        <v>519379</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39857</v>
      </c>
      <c r="S7" s="681"/>
      <c r="T7" s="681"/>
      <c r="U7" s="681"/>
      <c r="V7" s="681"/>
      <c r="W7" s="681"/>
      <c r="X7" s="681"/>
      <c r="Y7" s="682"/>
      <c r="Z7" s="713">
        <v>0</v>
      </c>
      <c r="AA7" s="713"/>
      <c r="AB7" s="713"/>
      <c r="AC7" s="713"/>
      <c r="AD7" s="714">
        <v>39857</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24843951</v>
      </c>
      <c r="BH7" s="681"/>
      <c r="BI7" s="681"/>
      <c r="BJ7" s="681"/>
      <c r="BK7" s="681"/>
      <c r="BL7" s="681"/>
      <c r="BM7" s="681"/>
      <c r="BN7" s="682"/>
      <c r="BO7" s="713">
        <v>49.9</v>
      </c>
      <c r="BP7" s="713"/>
      <c r="BQ7" s="713"/>
      <c r="BR7" s="713"/>
      <c r="BS7" s="714">
        <v>375163</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58019287</v>
      </c>
      <c r="CS7" s="681"/>
      <c r="CT7" s="681"/>
      <c r="CU7" s="681"/>
      <c r="CV7" s="681"/>
      <c r="CW7" s="681"/>
      <c r="CX7" s="681"/>
      <c r="CY7" s="682"/>
      <c r="CZ7" s="713">
        <v>37.4</v>
      </c>
      <c r="DA7" s="713"/>
      <c r="DB7" s="713"/>
      <c r="DC7" s="713"/>
      <c r="DD7" s="686">
        <v>9037243</v>
      </c>
      <c r="DE7" s="681"/>
      <c r="DF7" s="681"/>
      <c r="DG7" s="681"/>
      <c r="DH7" s="681"/>
      <c r="DI7" s="681"/>
      <c r="DJ7" s="681"/>
      <c r="DK7" s="681"/>
      <c r="DL7" s="681"/>
      <c r="DM7" s="681"/>
      <c r="DN7" s="681"/>
      <c r="DO7" s="681"/>
      <c r="DP7" s="682"/>
      <c r="DQ7" s="686">
        <v>14626870</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211328</v>
      </c>
      <c r="S8" s="681"/>
      <c r="T8" s="681"/>
      <c r="U8" s="681"/>
      <c r="V8" s="681"/>
      <c r="W8" s="681"/>
      <c r="X8" s="681"/>
      <c r="Y8" s="682"/>
      <c r="Z8" s="713">
        <v>0.1</v>
      </c>
      <c r="AA8" s="713"/>
      <c r="AB8" s="713"/>
      <c r="AC8" s="713"/>
      <c r="AD8" s="714">
        <v>211328</v>
      </c>
      <c r="AE8" s="714"/>
      <c r="AF8" s="714"/>
      <c r="AG8" s="714"/>
      <c r="AH8" s="714"/>
      <c r="AI8" s="714"/>
      <c r="AJ8" s="714"/>
      <c r="AK8" s="714"/>
      <c r="AL8" s="683">
        <v>0.4</v>
      </c>
      <c r="AM8" s="684"/>
      <c r="AN8" s="684"/>
      <c r="AO8" s="715"/>
      <c r="AP8" s="677" t="s">
        <v>236</v>
      </c>
      <c r="AQ8" s="678"/>
      <c r="AR8" s="678"/>
      <c r="AS8" s="678"/>
      <c r="AT8" s="678"/>
      <c r="AU8" s="678"/>
      <c r="AV8" s="678"/>
      <c r="AW8" s="678"/>
      <c r="AX8" s="678"/>
      <c r="AY8" s="678"/>
      <c r="AZ8" s="678"/>
      <c r="BA8" s="678"/>
      <c r="BB8" s="678"/>
      <c r="BC8" s="678"/>
      <c r="BD8" s="678"/>
      <c r="BE8" s="678"/>
      <c r="BF8" s="679"/>
      <c r="BG8" s="680">
        <v>630715</v>
      </c>
      <c r="BH8" s="681"/>
      <c r="BI8" s="681"/>
      <c r="BJ8" s="681"/>
      <c r="BK8" s="681"/>
      <c r="BL8" s="681"/>
      <c r="BM8" s="681"/>
      <c r="BN8" s="682"/>
      <c r="BO8" s="713">
        <v>1.3</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49093045</v>
      </c>
      <c r="CS8" s="681"/>
      <c r="CT8" s="681"/>
      <c r="CU8" s="681"/>
      <c r="CV8" s="681"/>
      <c r="CW8" s="681"/>
      <c r="CX8" s="681"/>
      <c r="CY8" s="682"/>
      <c r="CZ8" s="713">
        <v>31.7</v>
      </c>
      <c r="DA8" s="713"/>
      <c r="DB8" s="713"/>
      <c r="DC8" s="713"/>
      <c r="DD8" s="686">
        <v>1244210</v>
      </c>
      <c r="DE8" s="681"/>
      <c r="DF8" s="681"/>
      <c r="DG8" s="681"/>
      <c r="DH8" s="681"/>
      <c r="DI8" s="681"/>
      <c r="DJ8" s="681"/>
      <c r="DK8" s="681"/>
      <c r="DL8" s="681"/>
      <c r="DM8" s="681"/>
      <c r="DN8" s="681"/>
      <c r="DO8" s="681"/>
      <c r="DP8" s="682"/>
      <c r="DQ8" s="686">
        <v>23451046</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253475</v>
      </c>
      <c r="S9" s="681"/>
      <c r="T9" s="681"/>
      <c r="U9" s="681"/>
      <c r="V9" s="681"/>
      <c r="W9" s="681"/>
      <c r="X9" s="681"/>
      <c r="Y9" s="682"/>
      <c r="Z9" s="713">
        <v>0.2</v>
      </c>
      <c r="AA9" s="713"/>
      <c r="AB9" s="713"/>
      <c r="AC9" s="713"/>
      <c r="AD9" s="714">
        <v>253475</v>
      </c>
      <c r="AE9" s="714"/>
      <c r="AF9" s="714"/>
      <c r="AG9" s="714"/>
      <c r="AH9" s="714"/>
      <c r="AI9" s="714"/>
      <c r="AJ9" s="714"/>
      <c r="AK9" s="714"/>
      <c r="AL9" s="683">
        <v>0.4</v>
      </c>
      <c r="AM9" s="684"/>
      <c r="AN9" s="684"/>
      <c r="AO9" s="715"/>
      <c r="AP9" s="677" t="s">
        <v>240</v>
      </c>
      <c r="AQ9" s="678"/>
      <c r="AR9" s="678"/>
      <c r="AS9" s="678"/>
      <c r="AT9" s="678"/>
      <c r="AU9" s="678"/>
      <c r="AV9" s="678"/>
      <c r="AW9" s="678"/>
      <c r="AX9" s="678"/>
      <c r="AY9" s="678"/>
      <c r="AZ9" s="678"/>
      <c r="BA9" s="678"/>
      <c r="BB9" s="678"/>
      <c r="BC9" s="678"/>
      <c r="BD9" s="678"/>
      <c r="BE9" s="678"/>
      <c r="BF9" s="679"/>
      <c r="BG9" s="680">
        <v>21507769</v>
      </c>
      <c r="BH9" s="681"/>
      <c r="BI9" s="681"/>
      <c r="BJ9" s="681"/>
      <c r="BK9" s="681"/>
      <c r="BL9" s="681"/>
      <c r="BM9" s="681"/>
      <c r="BN9" s="682"/>
      <c r="BO9" s="713">
        <v>43.2</v>
      </c>
      <c r="BP9" s="713"/>
      <c r="BQ9" s="713"/>
      <c r="BR9" s="713"/>
      <c r="BS9" s="686" t="s">
        <v>237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9182004</v>
      </c>
      <c r="CS9" s="681"/>
      <c r="CT9" s="681"/>
      <c r="CU9" s="681"/>
      <c r="CV9" s="681"/>
      <c r="CW9" s="681"/>
      <c r="CX9" s="681"/>
      <c r="CY9" s="682"/>
      <c r="CZ9" s="713">
        <v>5.9</v>
      </c>
      <c r="DA9" s="713"/>
      <c r="DB9" s="713"/>
      <c r="DC9" s="713"/>
      <c r="DD9" s="686">
        <v>389401</v>
      </c>
      <c r="DE9" s="681"/>
      <c r="DF9" s="681"/>
      <c r="DG9" s="681"/>
      <c r="DH9" s="681"/>
      <c r="DI9" s="681"/>
      <c r="DJ9" s="681"/>
      <c r="DK9" s="681"/>
      <c r="DL9" s="681"/>
      <c r="DM9" s="681"/>
      <c r="DN9" s="681"/>
      <c r="DO9" s="681"/>
      <c r="DP9" s="682"/>
      <c r="DQ9" s="686">
        <v>8053376</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237</v>
      </c>
      <c r="AA10" s="713"/>
      <c r="AB10" s="713"/>
      <c r="AC10" s="713"/>
      <c r="AD10" s="714" t="s">
        <v>130</v>
      </c>
      <c r="AE10" s="714"/>
      <c r="AF10" s="714"/>
      <c r="AG10" s="714"/>
      <c r="AH10" s="714"/>
      <c r="AI10" s="714"/>
      <c r="AJ10" s="714"/>
      <c r="AK10" s="714"/>
      <c r="AL10" s="683" t="s">
        <v>130</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881419</v>
      </c>
      <c r="BH10" s="681"/>
      <c r="BI10" s="681"/>
      <c r="BJ10" s="681"/>
      <c r="BK10" s="681"/>
      <c r="BL10" s="681"/>
      <c r="BM10" s="681"/>
      <c r="BN10" s="682"/>
      <c r="BO10" s="713">
        <v>1.8</v>
      </c>
      <c r="BP10" s="713"/>
      <c r="BQ10" s="713"/>
      <c r="BR10" s="713"/>
      <c r="BS10" s="686" t="s">
        <v>130</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53945</v>
      </c>
      <c r="CS10" s="681"/>
      <c r="CT10" s="681"/>
      <c r="CU10" s="681"/>
      <c r="CV10" s="681"/>
      <c r="CW10" s="681"/>
      <c r="CX10" s="681"/>
      <c r="CY10" s="682"/>
      <c r="CZ10" s="713">
        <v>0</v>
      </c>
      <c r="DA10" s="713"/>
      <c r="DB10" s="713"/>
      <c r="DC10" s="713"/>
      <c r="DD10" s="686" t="s">
        <v>237</v>
      </c>
      <c r="DE10" s="681"/>
      <c r="DF10" s="681"/>
      <c r="DG10" s="681"/>
      <c r="DH10" s="681"/>
      <c r="DI10" s="681"/>
      <c r="DJ10" s="681"/>
      <c r="DK10" s="681"/>
      <c r="DL10" s="681"/>
      <c r="DM10" s="681"/>
      <c r="DN10" s="681"/>
      <c r="DO10" s="681"/>
      <c r="DP10" s="682"/>
      <c r="DQ10" s="686">
        <v>48700</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6735162</v>
      </c>
      <c r="S11" s="681"/>
      <c r="T11" s="681"/>
      <c r="U11" s="681"/>
      <c r="V11" s="681"/>
      <c r="W11" s="681"/>
      <c r="X11" s="681"/>
      <c r="Y11" s="682"/>
      <c r="Z11" s="683">
        <v>4.2</v>
      </c>
      <c r="AA11" s="684"/>
      <c r="AB11" s="684"/>
      <c r="AC11" s="685"/>
      <c r="AD11" s="686">
        <v>6735162</v>
      </c>
      <c r="AE11" s="681"/>
      <c r="AF11" s="681"/>
      <c r="AG11" s="681"/>
      <c r="AH11" s="681"/>
      <c r="AI11" s="681"/>
      <c r="AJ11" s="681"/>
      <c r="AK11" s="682"/>
      <c r="AL11" s="683">
        <v>11.2</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1824048</v>
      </c>
      <c r="BH11" s="681"/>
      <c r="BI11" s="681"/>
      <c r="BJ11" s="681"/>
      <c r="BK11" s="681"/>
      <c r="BL11" s="681"/>
      <c r="BM11" s="681"/>
      <c r="BN11" s="682"/>
      <c r="BO11" s="713">
        <v>3.7</v>
      </c>
      <c r="BP11" s="713"/>
      <c r="BQ11" s="713"/>
      <c r="BR11" s="713"/>
      <c r="BS11" s="686">
        <v>375163</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632654</v>
      </c>
      <c r="CS11" s="681"/>
      <c r="CT11" s="681"/>
      <c r="CU11" s="681"/>
      <c r="CV11" s="681"/>
      <c r="CW11" s="681"/>
      <c r="CX11" s="681"/>
      <c r="CY11" s="682"/>
      <c r="CZ11" s="713">
        <v>0.4</v>
      </c>
      <c r="DA11" s="713"/>
      <c r="DB11" s="713"/>
      <c r="DC11" s="713"/>
      <c r="DD11" s="686">
        <v>283425</v>
      </c>
      <c r="DE11" s="681"/>
      <c r="DF11" s="681"/>
      <c r="DG11" s="681"/>
      <c r="DH11" s="681"/>
      <c r="DI11" s="681"/>
      <c r="DJ11" s="681"/>
      <c r="DK11" s="681"/>
      <c r="DL11" s="681"/>
      <c r="DM11" s="681"/>
      <c r="DN11" s="681"/>
      <c r="DO11" s="681"/>
      <c r="DP11" s="682"/>
      <c r="DQ11" s="686">
        <v>364035</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237</v>
      </c>
      <c r="S12" s="681"/>
      <c r="T12" s="681"/>
      <c r="U12" s="681"/>
      <c r="V12" s="681"/>
      <c r="W12" s="681"/>
      <c r="X12" s="681"/>
      <c r="Y12" s="682"/>
      <c r="Z12" s="713" t="s">
        <v>183</v>
      </c>
      <c r="AA12" s="713"/>
      <c r="AB12" s="713"/>
      <c r="AC12" s="713"/>
      <c r="AD12" s="714" t="s">
        <v>130</v>
      </c>
      <c r="AE12" s="714"/>
      <c r="AF12" s="714"/>
      <c r="AG12" s="714"/>
      <c r="AH12" s="714"/>
      <c r="AI12" s="714"/>
      <c r="AJ12" s="714"/>
      <c r="AK12" s="714"/>
      <c r="AL12" s="683" t="s">
        <v>237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19054599</v>
      </c>
      <c r="BH12" s="681"/>
      <c r="BI12" s="681"/>
      <c r="BJ12" s="681"/>
      <c r="BK12" s="681"/>
      <c r="BL12" s="681"/>
      <c r="BM12" s="681"/>
      <c r="BN12" s="682"/>
      <c r="BO12" s="713">
        <v>38.299999999999997</v>
      </c>
      <c r="BP12" s="713"/>
      <c r="BQ12" s="713"/>
      <c r="BR12" s="713"/>
      <c r="BS12" s="686" t="s">
        <v>237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1185676</v>
      </c>
      <c r="CS12" s="681"/>
      <c r="CT12" s="681"/>
      <c r="CU12" s="681"/>
      <c r="CV12" s="681"/>
      <c r="CW12" s="681"/>
      <c r="CX12" s="681"/>
      <c r="CY12" s="682"/>
      <c r="CZ12" s="713">
        <v>0.8</v>
      </c>
      <c r="DA12" s="713"/>
      <c r="DB12" s="713"/>
      <c r="DC12" s="713"/>
      <c r="DD12" s="686">
        <v>1144</v>
      </c>
      <c r="DE12" s="681"/>
      <c r="DF12" s="681"/>
      <c r="DG12" s="681"/>
      <c r="DH12" s="681"/>
      <c r="DI12" s="681"/>
      <c r="DJ12" s="681"/>
      <c r="DK12" s="681"/>
      <c r="DL12" s="681"/>
      <c r="DM12" s="681"/>
      <c r="DN12" s="681"/>
      <c r="DO12" s="681"/>
      <c r="DP12" s="682"/>
      <c r="DQ12" s="686">
        <v>1099318</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237</v>
      </c>
      <c r="AA13" s="713"/>
      <c r="AB13" s="713"/>
      <c r="AC13" s="713"/>
      <c r="AD13" s="714" t="s">
        <v>237</v>
      </c>
      <c r="AE13" s="714"/>
      <c r="AF13" s="714"/>
      <c r="AG13" s="714"/>
      <c r="AH13" s="714"/>
      <c r="AI13" s="714"/>
      <c r="AJ13" s="714"/>
      <c r="AK13" s="714"/>
      <c r="AL13" s="683" t="s">
        <v>237</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19015058</v>
      </c>
      <c r="BH13" s="681"/>
      <c r="BI13" s="681"/>
      <c r="BJ13" s="681"/>
      <c r="BK13" s="681"/>
      <c r="BL13" s="681"/>
      <c r="BM13" s="681"/>
      <c r="BN13" s="682"/>
      <c r="BO13" s="713">
        <v>38.200000000000003</v>
      </c>
      <c r="BP13" s="713"/>
      <c r="BQ13" s="713"/>
      <c r="BR13" s="713"/>
      <c r="BS13" s="686" t="s">
        <v>130</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9895510</v>
      </c>
      <c r="CS13" s="681"/>
      <c r="CT13" s="681"/>
      <c r="CU13" s="681"/>
      <c r="CV13" s="681"/>
      <c r="CW13" s="681"/>
      <c r="CX13" s="681"/>
      <c r="CY13" s="682"/>
      <c r="CZ13" s="713">
        <v>6.4</v>
      </c>
      <c r="DA13" s="713"/>
      <c r="DB13" s="713"/>
      <c r="DC13" s="713"/>
      <c r="DD13" s="686">
        <v>4698366</v>
      </c>
      <c r="DE13" s="681"/>
      <c r="DF13" s="681"/>
      <c r="DG13" s="681"/>
      <c r="DH13" s="681"/>
      <c r="DI13" s="681"/>
      <c r="DJ13" s="681"/>
      <c r="DK13" s="681"/>
      <c r="DL13" s="681"/>
      <c r="DM13" s="681"/>
      <c r="DN13" s="681"/>
      <c r="DO13" s="681"/>
      <c r="DP13" s="682"/>
      <c r="DQ13" s="686">
        <v>7002542</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237</v>
      </c>
      <c r="S14" s="681"/>
      <c r="T14" s="681"/>
      <c r="U14" s="681"/>
      <c r="V14" s="681"/>
      <c r="W14" s="681"/>
      <c r="X14" s="681"/>
      <c r="Y14" s="682"/>
      <c r="Z14" s="713" t="s">
        <v>237</v>
      </c>
      <c r="AA14" s="713"/>
      <c r="AB14" s="713"/>
      <c r="AC14" s="713"/>
      <c r="AD14" s="714" t="s">
        <v>237</v>
      </c>
      <c r="AE14" s="714"/>
      <c r="AF14" s="714"/>
      <c r="AG14" s="714"/>
      <c r="AH14" s="714"/>
      <c r="AI14" s="714"/>
      <c r="AJ14" s="714"/>
      <c r="AK14" s="714"/>
      <c r="AL14" s="683" t="s">
        <v>130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454166</v>
      </c>
      <c r="BH14" s="681"/>
      <c r="BI14" s="681"/>
      <c r="BJ14" s="681"/>
      <c r="BK14" s="681"/>
      <c r="BL14" s="681"/>
      <c r="BM14" s="681"/>
      <c r="BN14" s="682"/>
      <c r="BO14" s="713">
        <v>0.9</v>
      </c>
      <c r="BP14" s="713"/>
      <c r="BQ14" s="713"/>
      <c r="BR14" s="713"/>
      <c r="BS14" s="686" t="s">
        <v>237</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3944975</v>
      </c>
      <c r="CS14" s="681"/>
      <c r="CT14" s="681"/>
      <c r="CU14" s="681"/>
      <c r="CV14" s="681"/>
      <c r="CW14" s="681"/>
      <c r="CX14" s="681"/>
      <c r="CY14" s="682"/>
      <c r="CZ14" s="713">
        <v>2.5</v>
      </c>
      <c r="DA14" s="713"/>
      <c r="DB14" s="713"/>
      <c r="DC14" s="713"/>
      <c r="DD14" s="686">
        <v>931041</v>
      </c>
      <c r="DE14" s="681"/>
      <c r="DF14" s="681"/>
      <c r="DG14" s="681"/>
      <c r="DH14" s="681"/>
      <c r="DI14" s="681"/>
      <c r="DJ14" s="681"/>
      <c r="DK14" s="681"/>
      <c r="DL14" s="681"/>
      <c r="DM14" s="681"/>
      <c r="DN14" s="681"/>
      <c r="DO14" s="681"/>
      <c r="DP14" s="682"/>
      <c r="DQ14" s="686">
        <v>3033910</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130</v>
      </c>
      <c r="AA15" s="713"/>
      <c r="AB15" s="713"/>
      <c r="AC15" s="713"/>
      <c r="AD15" s="714" t="s">
        <v>237</v>
      </c>
      <c r="AE15" s="714"/>
      <c r="AF15" s="714"/>
      <c r="AG15" s="714"/>
      <c r="AH15" s="714"/>
      <c r="AI15" s="714"/>
      <c r="AJ15" s="714"/>
      <c r="AK15" s="714"/>
      <c r="AL15" s="683" t="s">
        <v>130</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2214087</v>
      </c>
      <c r="BH15" s="681"/>
      <c r="BI15" s="681"/>
      <c r="BJ15" s="681"/>
      <c r="BK15" s="681"/>
      <c r="BL15" s="681"/>
      <c r="BM15" s="681"/>
      <c r="BN15" s="682"/>
      <c r="BO15" s="713">
        <v>4.4000000000000004</v>
      </c>
      <c r="BP15" s="713"/>
      <c r="BQ15" s="713"/>
      <c r="BR15" s="713"/>
      <c r="BS15" s="686" t="s">
        <v>237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14132643</v>
      </c>
      <c r="CS15" s="681"/>
      <c r="CT15" s="681"/>
      <c r="CU15" s="681"/>
      <c r="CV15" s="681"/>
      <c r="CW15" s="681"/>
      <c r="CX15" s="681"/>
      <c r="CY15" s="682"/>
      <c r="CZ15" s="713">
        <v>9.1</v>
      </c>
      <c r="DA15" s="713"/>
      <c r="DB15" s="713"/>
      <c r="DC15" s="713"/>
      <c r="DD15" s="686">
        <v>2341345</v>
      </c>
      <c r="DE15" s="681"/>
      <c r="DF15" s="681"/>
      <c r="DG15" s="681"/>
      <c r="DH15" s="681"/>
      <c r="DI15" s="681"/>
      <c r="DJ15" s="681"/>
      <c r="DK15" s="681"/>
      <c r="DL15" s="681"/>
      <c r="DM15" s="681"/>
      <c r="DN15" s="681"/>
      <c r="DO15" s="681"/>
      <c r="DP15" s="682"/>
      <c r="DQ15" s="686">
        <v>9043689</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103295</v>
      </c>
      <c r="S16" s="681"/>
      <c r="T16" s="681"/>
      <c r="U16" s="681"/>
      <c r="V16" s="681"/>
      <c r="W16" s="681"/>
      <c r="X16" s="681"/>
      <c r="Y16" s="682"/>
      <c r="Z16" s="713">
        <v>0.1</v>
      </c>
      <c r="AA16" s="713"/>
      <c r="AB16" s="713"/>
      <c r="AC16" s="713"/>
      <c r="AD16" s="714">
        <v>103295</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130</v>
      </c>
      <c r="BP16" s="713"/>
      <c r="BQ16" s="713"/>
      <c r="BR16" s="713"/>
      <c r="BS16" s="686" t="s">
        <v>237</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130</v>
      </c>
      <c r="CS16" s="681"/>
      <c r="CT16" s="681"/>
      <c r="CU16" s="681"/>
      <c r="CV16" s="681"/>
      <c r="CW16" s="681"/>
      <c r="CX16" s="681"/>
      <c r="CY16" s="682"/>
      <c r="CZ16" s="713" t="s">
        <v>130</v>
      </c>
      <c r="DA16" s="713"/>
      <c r="DB16" s="713"/>
      <c r="DC16" s="713"/>
      <c r="DD16" s="686" t="s">
        <v>130</v>
      </c>
      <c r="DE16" s="681"/>
      <c r="DF16" s="681"/>
      <c r="DG16" s="681"/>
      <c r="DH16" s="681"/>
      <c r="DI16" s="681"/>
      <c r="DJ16" s="681"/>
      <c r="DK16" s="681"/>
      <c r="DL16" s="681"/>
      <c r="DM16" s="681"/>
      <c r="DN16" s="681"/>
      <c r="DO16" s="681"/>
      <c r="DP16" s="682"/>
      <c r="DQ16" s="686" t="s">
        <v>237</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238233</v>
      </c>
      <c r="S17" s="681"/>
      <c r="T17" s="681"/>
      <c r="U17" s="681"/>
      <c r="V17" s="681"/>
      <c r="W17" s="681"/>
      <c r="X17" s="681"/>
      <c r="Y17" s="682"/>
      <c r="Z17" s="713">
        <v>0.1</v>
      </c>
      <c r="AA17" s="713"/>
      <c r="AB17" s="713"/>
      <c r="AC17" s="713"/>
      <c r="AD17" s="714">
        <v>238233</v>
      </c>
      <c r="AE17" s="714"/>
      <c r="AF17" s="714"/>
      <c r="AG17" s="714"/>
      <c r="AH17" s="714"/>
      <c r="AI17" s="714"/>
      <c r="AJ17" s="714"/>
      <c r="AK17" s="714"/>
      <c r="AL17" s="683">
        <v>0.4</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237</v>
      </c>
      <c r="BP17" s="713"/>
      <c r="BQ17" s="713"/>
      <c r="BR17" s="713"/>
      <c r="BS17" s="686" t="s">
        <v>237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8272416</v>
      </c>
      <c r="CS17" s="681"/>
      <c r="CT17" s="681"/>
      <c r="CU17" s="681"/>
      <c r="CV17" s="681"/>
      <c r="CW17" s="681"/>
      <c r="CX17" s="681"/>
      <c r="CY17" s="682"/>
      <c r="CZ17" s="713">
        <v>5.3</v>
      </c>
      <c r="DA17" s="713"/>
      <c r="DB17" s="713"/>
      <c r="DC17" s="713"/>
      <c r="DD17" s="686" t="s">
        <v>237</v>
      </c>
      <c r="DE17" s="681"/>
      <c r="DF17" s="681"/>
      <c r="DG17" s="681"/>
      <c r="DH17" s="681"/>
      <c r="DI17" s="681"/>
      <c r="DJ17" s="681"/>
      <c r="DK17" s="681"/>
      <c r="DL17" s="681"/>
      <c r="DM17" s="681"/>
      <c r="DN17" s="681"/>
      <c r="DO17" s="681"/>
      <c r="DP17" s="682"/>
      <c r="DQ17" s="686">
        <v>8262599</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496610</v>
      </c>
      <c r="S18" s="681"/>
      <c r="T18" s="681"/>
      <c r="U18" s="681"/>
      <c r="V18" s="681"/>
      <c r="W18" s="681"/>
      <c r="X18" s="681"/>
      <c r="Y18" s="682"/>
      <c r="Z18" s="713">
        <v>0.3</v>
      </c>
      <c r="AA18" s="713"/>
      <c r="AB18" s="713"/>
      <c r="AC18" s="713"/>
      <c r="AD18" s="714">
        <v>496610</v>
      </c>
      <c r="AE18" s="714"/>
      <c r="AF18" s="714"/>
      <c r="AG18" s="714"/>
      <c r="AH18" s="714"/>
      <c r="AI18" s="714"/>
      <c r="AJ18" s="714"/>
      <c r="AK18" s="714"/>
      <c r="AL18" s="683">
        <v>0.8</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237</v>
      </c>
      <c r="BP18" s="713"/>
      <c r="BQ18" s="713"/>
      <c r="BR18" s="713"/>
      <c r="BS18" s="686" t="s">
        <v>130</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237</v>
      </c>
      <c r="CS18" s="681"/>
      <c r="CT18" s="681"/>
      <c r="CU18" s="681"/>
      <c r="CV18" s="681"/>
      <c r="CW18" s="681"/>
      <c r="CX18" s="681"/>
      <c r="CY18" s="682"/>
      <c r="CZ18" s="713" t="s">
        <v>130</v>
      </c>
      <c r="DA18" s="713"/>
      <c r="DB18" s="713"/>
      <c r="DC18" s="713"/>
      <c r="DD18" s="686" t="s">
        <v>237</v>
      </c>
      <c r="DE18" s="681"/>
      <c r="DF18" s="681"/>
      <c r="DG18" s="681"/>
      <c r="DH18" s="681"/>
      <c r="DI18" s="681"/>
      <c r="DJ18" s="681"/>
      <c r="DK18" s="681"/>
      <c r="DL18" s="681"/>
      <c r="DM18" s="681"/>
      <c r="DN18" s="681"/>
      <c r="DO18" s="681"/>
      <c r="DP18" s="682"/>
      <c r="DQ18" s="686" t="s">
        <v>183</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426352</v>
      </c>
      <c r="S19" s="681"/>
      <c r="T19" s="681"/>
      <c r="U19" s="681"/>
      <c r="V19" s="681"/>
      <c r="W19" s="681"/>
      <c r="X19" s="681"/>
      <c r="Y19" s="682"/>
      <c r="Z19" s="713">
        <v>0.3</v>
      </c>
      <c r="AA19" s="713"/>
      <c r="AB19" s="713"/>
      <c r="AC19" s="713"/>
      <c r="AD19" s="714">
        <v>426352</v>
      </c>
      <c r="AE19" s="714"/>
      <c r="AF19" s="714"/>
      <c r="AG19" s="714"/>
      <c r="AH19" s="714"/>
      <c r="AI19" s="714"/>
      <c r="AJ19" s="714"/>
      <c r="AK19" s="714"/>
      <c r="AL19" s="683">
        <v>0.7</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3220986</v>
      </c>
      <c r="BH19" s="681"/>
      <c r="BI19" s="681"/>
      <c r="BJ19" s="681"/>
      <c r="BK19" s="681"/>
      <c r="BL19" s="681"/>
      <c r="BM19" s="681"/>
      <c r="BN19" s="682"/>
      <c r="BO19" s="713">
        <v>6.5</v>
      </c>
      <c r="BP19" s="713"/>
      <c r="BQ19" s="713"/>
      <c r="BR19" s="713"/>
      <c r="BS19" s="686" t="s">
        <v>237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52488</v>
      </c>
      <c r="S20" s="681"/>
      <c r="T20" s="681"/>
      <c r="U20" s="681"/>
      <c r="V20" s="681"/>
      <c r="W20" s="681"/>
      <c r="X20" s="681"/>
      <c r="Y20" s="682"/>
      <c r="Z20" s="713">
        <v>0</v>
      </c>
      <c r="AA20" s="713"/>
      <c r="AB20" s="713"/>
      <c r="AC20" s="713"/>
      <c r="AD20" s="714">
        <v>52488</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3220986</v>
      </c>
      <c r="BH20" s="681"/>
      <c r="BI20" s="681"/>
      <c r="BJ20" s="681"/>
      <c r="BK20" s="681"/>
      <c r="BL20" s="681"/>
      <c r="BM20" s="681"/>
      <c r="BN20" s="682"/>
      <c r="BO20" s="713">
        <v>6.5</v>
      </c>
      <c r="BP20" s="713"/>
      <c r="BQ20" s="713"/>
      <c r="BR20" s="713"/>
      <c r="BS20" s="686" t="s">
        <v>237</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154931632</v>
      </c>
      <c r="CS20" s="681"/>
      <c r="CT20" s="681"/>
      <c r="CU20" s="681"/>
      <c r="CV20" s="681"/>
      <c r="CW20" s="681"/>
      <c r="CX20" s="681"/>
      <c r="CY20" s="682"/>
      <c r="CZ20" s="713">
        <v>100</v>
      </c>
      <c r="DA20" s="713"/>
      <c r="DB20" s="713"/>
      <c r="DC20" s="713"/>
      <c r="DD20" s="686">
        <v>18926175</v>
      </c>
      <c r="DE20" s="681"/>
      <c r="DF20" s="681"/>
      <c r="DG20" s="681"/>
      <c r="DH20" s="681"/>
      <c r="DI20" s="681"/>
      <c r="DJ20" s="681"/>
      <c r="DK20" s="681"/>
      <c r="DL20" s="681"/>
      <c r="DM20" s="681"/>
      <c r="DN20" s="681"/>
      <c r="DO20" s="681"/>
      <c r="DP20" s="682"/>
      <c r="DQ20" s="686">
        <v>75505464</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17770</v>
      </c>
      <c r="S21" s="681"/>
      <c r="T21" s="681"/>
      <c r="U21" s="681"/>
      <c r="V21" s="681"/>
      <c r="W21" s="681"/>
      <c r="X21" s="681"/>
      <c r="Y21" s="682"/>
      <c r="Z21" s="713">
        <v>0</v>
      </c>
      <c r="AA21" s="713"/>
      <c r="AB21" s="713"/>
      <c r="AC21" s="713"/>
      <c r="AD21" s="714">
        <v>17770</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237</v>
      </c>
      <c r="BH21" s="681"/>
      <c r="BI21" s="681"/>
      <c r="BJ21" s="681"/>
      <c r="BK21" s="681"/>
      <c r="BL21" s="681"/>
      <c r="BM21" s="681"/>
      <c r="BN21" s="682"/>
      <c r="BO21" s="713" t="s">
        <v>237</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3829819</v>
      </c>
      <c r="S22" s="681"/>
      <c r="T22" s="681"/>
      <c r="U22" s="681"/>
      <c r="V22" s="681"/>
      <c r="W22" s="681"/>
      <c r="X22" s="681"/>
      <c r="Y22" s="682"/>
      <c r="Z22" s="713">
        <v>2.4</v>
      </c>
      <c r="AA22" s="713"/>
      <c r="AB22" s="713"/>
      <c r="AC22" s="713"/>
      <c r="AD22" s="714">
        <v>3531991</v>
      </c>
      <c r="AE22" s="714"/>
      <c r="AF22" s="714"/>
      <c r="AG22" s="714"/>
      <c r="AH22" s="714"/>
      <c r="AI22" s="714"/>
      <c r="AJ22" s="714"/>
      <c r="AK22" s="714"/>
      <c r="AL22" s="683">
        <v>5.9</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v>746793</v>
      </c>
      <c r="BH22" s="681"/>
      <c r="BI22" s="681"/>
      <c r="BJ22" s="681"/>
      <c r="BK22" s="681"/>
      <c r="BL22" s="681"/>
      <c r="BM22" s="681"/>
      <c r="BN22" s="682"/>
      <c r="BO22" s="713">
        <v>1.5</v>
      </c>
      <c r="BP22" s="713"/>
      <c r="BQ22" s="713"/>
      <c r="BR22" s="713"/>
      <c r="BS22" s="686" t="s">
        <v>237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3531991</v>
      </c>
      <c r="S23" s="681"/>
      <c r="T23" s="681"/>
      <c r="U23" s="681"/>
      <c r="V23" s="681"/>
      <c r="W23" s="681"/>
      <c r="X23" s="681"/>
      <c r="Y23" s="682"/>
      <c r="Z23" s="713">
        <v>2.2000000000000002</v>
      </c>
      <c r="AA23" s="713"/>
      <c r="AB23" s="713"/>
      <c r="AC23" s="713"/>
      <c r="AD23" s="714">
        <v>3531991</v>
      </c>
      <c r="AE23" s="714"/>
      <c r="AF23" s="714"/>
      <c r="AG23" s="714"/>
      <c r="AH23" s="714"/>
      <c r="AI23" s="714"/>
      <c r="AJ23" s="714"/>
      <c r="AK23" s="714"/>
      <c r="AL23" s="683">
        <v>5.9</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2474193</v>
      </c>
      <c r="BH23" s="681"/>
      <c r="BI23" s="681"/>
      <c r="BJ23" s="681"/>
      <c r="BK23" s="681"/>
      <c r="BL23" s="681"/>
      <c r="BM23" s="681"/>
      <c r="BN23" s="682"/>
      <c r="BO23" s="713">
        <v>5</v>
      </c>
      <c r="BP23" s="713"/>
      <c r="BQ23" s="713"/>
      <c r="BR23" s="713"/>
      <c r="BS23" s="686" t="s">
        <v>130</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297295</v>
      </c>
      <c r="S24" s="681"/>
      <c r="T24" s="681"/>
      <c r="U24" s="681"/>
      <c r="V24" s="681"/>
      <c r="W24" s="681"/>
      <c r="X24" s="681"/>
      <c r="Y24" s="682"/>
      <c r="Z24" s="713">
        <v>0.2</v>
      </c>
      <c r="AA24" s="713"/>
      <c r="AB24" s="713"/>
      <c r="AC24" s="713"/>
      <c r="AD24" s="714" t="s">
        <v>237</v>
      </c>
      <c r="AE24" s="714"/>
      <c r="AF24" s="714"/>
      <c r="AG24" s="714"/>
      <c r="AH24" s="714"/>
      <c r="AI24" s="714"/>
      <c r="AJ24" s="714"/>
      <c r="AK24" s="714"/>
      <c r="AL24" s="683" t="s">
        <v>183</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237</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59614535</v>
      </c>
      <c r="CS24" s="736"/>
      <c r="CT24" s="736"/>
      <c r="CU24" s="736"/>
      <c r="CV24" s="736"/>
      <c r="CW24" s="736"/>
      <c r="CX24" s="736"/>
      <c r="CY24" s="779"/>
      <c r="CZ24" s="780">
        <v>38.5</v>
      </c>
      <c r="DA24" s="751"/>
      <c r="DB24" s="751"/>
      <c r="DC24" s="783"/>
      <c r="DD24" s="778">
        <v>35381784</v>
      </c>
      <c r="DE24" s="736"/>
      <c r="DF24" s="736"/>
      <c r="DG24" s="736"/>
      <c r="DH24" s="736"/>
      <c r="DI24" s="736"/>
      <c r="DJ24" s="736"/>
      <c r="DK24" s="779"/>
      <c r="DL24" s="778">
        <v>33998339</v>
      </c>
      <c r="DM24" s="736"/>
      <c r="DN24" s="736"/>
      <c r="DO24" s="736"/>
      <c r="DP24" s="736"/>
      <c r="DQ24" s="736"/>
      <c r="DR24" s="736"/>
      <c r="DS24" s="736"/>
      <c r="DT24" s="736"/>
      <c r="DU24" s="736"/>
      <c r="DV24" s="779"/>
      <c r="DW24" s="780">
        <v>53.4</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533</v>
      </c>
      <c r="S25" s="681"/>
      <c r="T25" s="681"/>
      <c r="U25" s="681"/>
      <c r="V25" s="681"/>
      <c r="W25" s="681"/>
      <c r="X25" s="681"/>
      <c r="Y25" s="682"/>
      <c r="Z25" s="713">
        <v>0</v>
      </c>
      <c r="AA25" s="713"/>
      <c r="AB25" s="713"/>
      <c r="AC25" s="713"/>
      <c r="AD25" s="714" t="s">
        <v>130</v>
      </c>
      <c r="AE25" s="714"/>
      <c r="AF25" s="714"/>
      <c r="AG25" s="714"/>
      <c r="AH25" s="714"/>
      <c r="AI25" s="714"/>
      <c r="AJ25" s="714"/>
      <c r="AK25" s="714"/>
      <c r="AL25" s="683" t="s">
        <v>130</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183</v>
      </c>
      <c r="BH25" s="681"/>
      <c r="BI25" s="681"/>
      <c r="BJ25" s="681"/>
      <c r="BK25" s="681"/>
      <c r="BL25" s="681"/>
      <c r="BM25" s="681"/>
      <c r="BN25" s="682"/>
      <c r="BO25" s="713" t="s">
        <v>130</v>
      </c>
      <c r="BP25" s="713"/>
      <c r="BQ25" s="713"/>
      <c r="BR25" s="713"/>
      <c r="BS25" s="686" t="s">
        <v>237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19108672</v>
      </c>
      <c r="CS25" s="699"/>
      <c r="CT25" s="699"/>
      <c r="CU25" s="699"/>
      <c r="CV25" s="699"/>
      <c r="CW25" s="699"/>
      <c r="CX25" s="699"/>
      <c r="CY25" s="700"/>
      <c r="CZ25" s="683">
        <v>12.3</v>
      </c>
      <c r="DA25" s="701"/>
      <c r="DB25" s="701"/>
      <c r="DC25" s="702"/>
      <c r="DD25" s="686">
        <v>17475367</v>
      </c>
      <c r="DE25" s="699"/>
      <c r="DF25" s="699"/>
      <c r="DG25" s="699"/>
      <c r="DH25" s="699"/>
      <c r="DI25" s="699"/>
      <c r="DJ25" s="699"/>
      <c r="DK25" s="700"/>
      <c r="DL25" s="686">
        <v>16134491</v>
      </c>
      <c r="DM25" s="699"/>
      <c r="DN25" s="699"/>
      <c r="DO25" s="699"/>
      <c r="DP25" s="699"/>
      <c r="DQ25" s="699"/>
      <c r="DR25" s="699"/>
      <c r="DS25" s="699"/>
      <c r="DT25" s="699"/>
      <c r="DU25" s="699"/>
      <c r="DV25" s="700"/>
      <c r="DW25" s="683">
        <v>25.4</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62437795</v>
      </c>
      <c r="S26" s="681"/>
      <c r="T26" s="681"/>
      <c r="U26" s="681"/>
      <c r="V26" s="681"/>
      <c r="W26" s="681"/>
      <c r="X26" s="681"/>
      <c r="Y26" s="682"/>
      <c r="Z26" s="713">
        <v>38.6</v>
      </c>
      <c r="AA26" s="713"/>
      <c r="AB26" s="713"/>
      <c r="AC26" s="713"/>
      <c r="AD26" s="714">
        <v>59665774</v>
      </c>
      <c r="AE26" s="714"/>
      <c r="AF26" s="714"/>
      <c r="AG26" s="714"/>
      <c r="AH26" s="714"/>
      <c r="AI26" s="714"/>
      <c r="AJ26" s="714"/>
      <c r="AK26" s="714"/>
      <c r="AL26" s="683">
        <v>99.4</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237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12182675</v>
      </c>
      <c r="CS26" s="681"/>
      <c r="CT26" s="681"/>
      <c r="CU26" s="681"/>
      <c r="CV26" s="681"/>
      <c r="CW26" s="681"/>
      <c r="CX26" s="681"/>
      <c r="CY26" s="682"/>
      <c r="CZ26" s="683">
        <v>7.9</v>
      </c>
      <c r="DA26" s="701"/>
      <c r="DB26" s="701"/>
      <c r="DC26" s="702"/>
      <c r="DD26" s="686">
        <v>11213187</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43769</v>
      </c>
      <c r="S27" s="681"/>
      <c r="T27" s="681"/>
      <c r="U27" s="681"/>
      <c r="V27" s="681"/>
      <c r="W27" s="681"/>
      <c r="X27" s="681"/>
      <c r="Y27" s="682"/>
      <c r="Z27" s="713">
        <v>0</v>
      </c>
      <c r="AA27" s="713"/>
      <c r="AB27" s="713"/>
      <c r="AC27" s="713"/>
      <c r="AD27" s="714">
        <v>43769</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49787789</v>
      </c>
      <c r="BH27" s="681"/>
      <c r="BI27" s="681"/>
      <c r="BJ27" s="681"/>
      <c r="BK27" s="681"/>
      <c r="BL27" s="681"/>
      <c r="BM27" s="681"/>
      <c r="BN27" s="682"/>
      <c r="BO27" s="713">
        <v>100</v>
      </c>
      <c r="BP27" s="713"/>
      <c r="BQ27" s="713"/>
      <c r="BR27" s="713"/>
      <c r="BS27" s="686">
        <v>375163</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32233447</v>
      </c>
      <c r="CS27" s="699"/>
      <c r="CT27" s="699"/>
      <c r="CU27" s="699"/>
      <c r="CV27" s="699"/>
      <c r="CW27" s="699"/>
      <c r="CX27" s="699"/>
      <c r="CY27" s="700"/>
      <c r="CZ27" s="683">
        <v>20.8</v>
      </c>
      <c r="DA27" s="701"/>
      <c r="DB27" s="701"/>
      <c r="DC27" s="702"/>
      <c r="DD27" s="686">
        <v>9643818</v>
      </c>
      <c r="DE27" s="699"/>
      <c r="DF27" s="699"/>
      <c r="DG27" s="699"/>
      <c r="DH27" s="699"/>
      <c r="DI27" s="699"/>
      <c r="DJ27" s="699"/>
      <c r="DK27" s="700"/>
      <c r="DL27" s="686">
        <v>9601249</v>
      </c>
      <c r="DM27" s="699"/>
      <c r="DN27" s="699"/>
      <c r="DO27" s="699"/>
      <c r="DP27" s="699"/>
      <c r="DQ27" s="699"/>
      <c r="DR27" s="699"/>
      <c r="DS27" s="699"/>
      <c r="DT27" s="699"/>
      <c r="DU27" s="699"/>
      <c r="DV27" s="700"/>
      <c r="DW27" s="683">
        <v>15.1</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552100</v>
      </c>
      <c r="S28" s="681"/>
      <c r="T28" s="681"/>
      <c r="U28" s="681"/>
      <c r="V28" s="681"/>
      <c r="W28" s="681"/>
      <c r="X28" s="681"/>
      <c r="Y28" s="682"/>
      <c r="Z28" s="713">
        <v>0.3</v>
      </c>
      <c r="AA28" s="713"/>
      <c r="AB28" s="713"/>
      <c r="AC28" s="713"/>
      <c r="AD28" s="714" t="s">
        <v>130</v>
      </c>
      <c r="AE28" s="714"/>
      <c r="AF28" s="714"/>
      <c r="AG28" s="714"/>
      <c r="AH28" s="714"/>
      <c r="AI28" s="714"/>
      <c r="AJ28" s="714"/>
      <c r="AK28" s="714"/>
      <c r="AL28" s="683" t="s">
        <v>183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8272416</v>
      </c>
      <c r="CS28" s="681"/>
      <c r="CT28" s="681"/>
      <c r="CU28" s="681"/>
      <c r="CV28" s="681"/>
      <c r="CW28" s="681"/>
      <c r="CX28" s="681"/>
      <c r="CY28" s="682"/>
      <c r="CZ28" s="683">
        <v>5.3</v>
      </c>
      <c r="DA28" s="701"/>
      <c r="DB28" s="701"/>
      <c r="DC28" s="702"/>
      <c r="DD28" s="686">
        <v>8262599</v>
      </c>
      <c r="DE28" s="681"/>
      <c r="DF28" s="681"/>
      <c r="DG28" s="681"/>
      <c r="DH28" s="681"/>
      <c r="DI28" s="681"/>
      <c r="DJ28" s="681"/>
      <c r="DK28" s="682"/>
      <c r="DL28" s="686">
        <v>8262599</v>
      </c>
      <c r="DM28" s="681"/>
      <c r="DN28" s="681"/>
      <c r="DO28" s="681"/>
      <c r="DP28" s="681"/>
      <c r="DQ28" s="681"/>
      <c r="DR28" s="681"/>
      <c r="DS28" s="681"/>
      <c r="DT28" s="681"/>
      <c r="DU28" s="681"/>
      <c r="DV28" s="682"/>
      <c r="DW28" s="683">
        <v>13</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1002827</v>
      </c>
      <c r="S29" s="681"/>
      <c r="T29" s="681"/>
      <c r="U29" s="681"/>
      <c r="V29" s="681"/>
      <c r="W29" s="681"/>
      <c r="X29" s="681"/>
      <c r="Y29" s="682"/>
      <c r="Z29" s="713">
        <v>0.6</v>
      </c>
      <c r="AA29" s="713"/>
      <c r="AB29" s="713"/>
      <c r="AC29" s="713"/>
      <c r="AD29" s="714">
        <v>188688</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8272416</v>
      </c>
      <c r="CS29" s="699"/>
      <c r="CT29" s="699"/>
      <c r="CU29" s="699"/>
      <c r="CV29" s="699"/>
      <c r="CW29" s="699"/>
      <c r="CX29" s="699"/>
      <c r="CY29" s="700"/>
      <c r="CZ29" s="683">
        <v>5.3</v>
      </c>
      <c r="DA29" s="701"/>
      <c r="DB29" s="701"/>
      <c r="DC29" s="702"/>
      <c r="DD29" s="686">
        <v>8262599</v>
      </c>
      <c r="DE29" s="699"/>
      <c r="DF29" s="699"/>
      <c r="DG29" s="699"/>
      <c r="DH29" s="699"/>
      <c r="DI29" s="699"/>
      <c r="DJ29" s="699"/>
      <c r="DK29" s="700"/>
      <c r="DL29" s="686">
        <v>8262599</v>
      </c>
      <c r="DM29" s="699"/>
      <c r="DN29" s="699"/>
      <c r="DO29" s="699"/>
      <c r="DP29" s="699"/>
      <c r="DQ29" s="699"/>
      <c r="DR29" s="699"/>
      <c r="DS29" s="699"/>
      <c r="DT29" s="699"/>
      <c r="DU29" s="699"/>
      <c r="DV29" s="700"/>
      <c r="DW29" s="683">
        <v>13</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259940</v>
      </c>
      <c r="S30" s="681"/>
      <c r="T30" s="681"/>
      <c r="U30" s="681"/>
      <c r="V30" s="681"/>
      <c r="W30" s="681"/>
      <c r="X30" s="681"/>
      <c r="Y30" s="682"/>
      <c r="Z30" s="713">
        <v>0.2</v>
      </c>
      <c r="AA30" s="713"/>
      <c r="AB30" s="713"/>
      <c r="AC30" s="713"/>
      <c r="AD30" s="714" t="s">
        <v>130</v>
      </c>
      <c r="AE30" s="714"/>
      <c r="AF30" s="714"/>
      <c r="AG30" s="714"/>
      <c r="AH30" s="714"/>
      <c r="AI30" s="714"/>
      <c r="AJ30" s="714"/>
      <c r="AK30" s="714"/>
      <c r="AL30" s="683" t="s">
        <v>237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7939487</v>
      </c>
      <c r="CS30" s="681"/>
      <c r="CT30" s="681"/>
      <c r="CU30" s="681"/>
      <c r="CV30" s="681"/>
      <c r="CW30" s="681"/>
      <c r="CX30" s="681"/>
      <c r="CY30" s="682"/>
      <c r="CZ30" s="683">
        <v>5.0999999999999996</v>
      </c>
      <c r="DA30" s="701"/>
      <c r="DB30" s="701"/>
      <c r="DC30" s="702"/>
      <c r="DD30" s="686">
        <v>7929670</v>
      </c>
      <c r="DE30" s="681"/>
      <c r="DF30" s="681"/>
      <c r="DG30" s="681"/>
      <c r="DH30" s="681"/>
      <c r="DI30" s="681"/>
      <c r="DJ30" s="681"/>
      <c r="DK30" s="682"/>
      <c r="DL30" s="686">
        <v>7929670</v>
      </c>
      <c r="DM30" s="681"/>
      <c r="DN30" s="681"/>
      <c r="DO30" s="681"/>
      <c r="DP30" s="681"/>
      <c r="DQ30" s="681"/>
      <c r="DR30" s="681"/>
      <c r="DS30" s="681"/>
      <c r="DT30" s="681"/>
      <c r="DU30" s="681"/>
      <c r="DV30" s="682"/>
      <c r="DW30" s="683">
        <v>12.5</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59923454</v>
      </c>
      <c r="S31" s="681"/>
      <c r="T31" s="681"/>
      <c r="U31" s="681"/>
      <c r="V31" s="681"/>
      <c r="W31" s="681"/>
      <c r="X31" s="681"/>
      <c r="Y31" s="682"/>
      <c r="Z31" s="713">
        <v>37.1</v>
      </c>
      <c r="AA31" s="713"/>
      <c r="AB31" s="713"/>
      <c r="AC31" s="713"/>
      <c r="AD31" s="714" t="s">
        <v>183</v>
      </c>
      <c r="AE31" s="714"/>
      <c r="AF31" s="714"/>
      <c r="AG31" s="714"/>
      <c r="AH31" s="714"/>
      <c r="AI31" s="714"/>
      <c r="AJ31" s="714"/>
      <c r="AK31" s="714"/>
      <c r="AL31" s="683" t="s">
        <v>130</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98.9</v>
      </c>
      <c r="BH31" s="750"/>
      <c r="BI31" s="750"/>
      <c r="BJ31" s="750"/>
      <c r="BK31" s="750"/>
      <c r="BL31" s="750"/>
      <c r="BM31" s="751">
        <v>97.4</v>
      </c>
      <c r="BN31" s="750"/>
      <c r="BO31" s="750"/>
      <c r="BP31" s="750"/>
      <c r="BQ31" s="752"/>
      <c r="BR31" s="749">
        <v>98.9</v>
      </c>
      <c r="BS31" s="750"/>
      <c r="BT31" s="750"/>
      <c r="BU31" s="750"/>
      <c r="BV31" s="750"/>
      <c r="BW31" s="750"/>
      <c r="BX31" s="751">
        <v>97.3</v>
      </c>
      <c r="BY31" s="750"/>
      <c r="BZ31" s="750"/>
      <c r="CA31" s="750"/>
      <c r="CB31" s="752"/>
      <c r="CD31" s="767"/>
      <c r="CE31" s="768"/>
      <c r="CF31" s="719" t="s">
        <v>311</v>
      </c>
      <c r="CG31" s="720"/>
      <c r="CH31" s="720"/>
      <c r="CI31" s="720"/>
      <c r="CJ31" s="720"/>
      <c r="CK31" s="720"/>
      <c r="CL31" s="720"/>
      <c r="CM31" s="720"/>
      <c r="CN31" s="720"/>
      <c r="CO31" s="720"/>
      <c r="CP31" s="720"/>
      <c r="CQ31" s="721"/>
      <c r="CR31" s="680">
        <v>332929</v>
      </c>
      <c r="CS31" s="699"/>
      <c r="CT31" s="699"/>
      <c r="CU31" s="699"/>
      <c r="CV31" s="699"/>
      <c r="CW31" s="699"/>
      <c r="CX31" s="699"/>
      <c r="CY31" s="700"/>
      <c r="CZ31" s="683">
        <v>0.2</v>
      </c>
      <c r="DA31" s="701"/>
      <c r="DB31" s="701"/>
      <c r="DC31" s="702"/>
      <c r="DD31" s="686">
        <v>332929</v>
      </c>
      <c r="DE31" s="699"/>
      <c r="DF31" s="699"/>
      <c r="DG31" s="699"/>
      <c r="DH31" s="699"/>
      <c r="DI31" s="699"/>
      <c r="DJ31" s="699"/>
      <c r="DK31" s="700"/>
      <c r="DL31" s="686">
        <v>332929</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237</v>
      </c>
      <c r="AA32" s="713"/>
      <c r="AB32" s="713"/>
      <c r="AC32" s="713"/>
      <c r="AD32" s="714" t="s">
        <v>237</v>
      </c>
      <c r="AE32" s="714"/>
      <c r="AF32" s="714"/>
      <c r="AG32" s="714"/>
      <c r="AH32" s="714"/>
      <c r="AI32" s="714"/>
      <c r="AJ32" s="714"/>
      <c r="AK32" s="714"/>
      <c r="AL32" s="683" t="s">
        <v>130</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98.7</v>
      </c>
      <c r="BH32" s="699"/>
      <c r="BI32" s="699"/>
      <c r="BJ32" s="699"/>
      <c r="BK32" s="699"/>
      <c r="BL32" s="699"/>
      <c r="BM32" s="684">
        <v>96.9</v>
      </c>
      <c r="BN32" s="745"/>
      <c r="BO32" s="745"/>
      <c r="BP32" s="745"/>
      <c r="BQ32" s="726"/>
      <c r="BR32" s="753">
        <v>98.6</v>
      </c>
      <c r="BS32" s="699"/>
      <c r="BT32" s="699"/>
      <c r="BU32" s="699"/>
      <c r="BV32" s="699"/>
      <c r="BW32" s="699"/>
      <c r="BX32" s="684">
        <v>96.6</v>
      </c>
      <c r="BY32" s="745"/>
      <c r="BZ32" s="745"/>
      <c r="CA32" s="745"/>
      <c r="CB32" s="726"/>
      <c r="CD32" s="769"/>
      <c r="CE32" s="770"/>
      <c r="CF32" s="719" t="s">
        <v>315</v>
      </c>
      <c r="CG32" s="720"/>
      <c r="CH32" s="720"/>
      <c r="CI32" s="720"/>
      <c r="CJ32" s="720"/>
      <c r="CK32" s="720"/>
      <c r="CL32" s="720"/>
      <c r="CM32" s="720"/>
      <c r="CN32" s="720"/>
      <c r="CO32" s="720"/>
      <c r="CP32" s="720"/>
      <c r="CQ32" s="721"/>
      <c r="CR32" s="680" t="s">
        <v>130</v>
      </c>
      <c r="CS32" s="681"/>
      <c r="CT32" s="681"/>
      <c r="CU32" s="681"/>
      <c r="CV32" s="681"/>
      <c r="CW32" s="681"/>
      <c r="CX32" s="681"/>
      <c r="CY32" s="682"/>
      <c r="CZ32" s="683" t="s">
        <v>130</v>
      </c>
      <c r="DA32" s="701"/>
      <c r="DB32" s="701"/>
      <c r="DC32" s="702"/>
      <c r="DD32" s="686" t="s">
        <v>237</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7470370</v>
      </c>
      <c r="S33" s="681"/>
      <c r="T33" s="681"/>
      <c r="U33" s="681"/>
      <c r="V33" s="681"/>
      <c r="W33" s="681"/>
      <c r="X33" s="681"/>
      <c r="Y33" s="682"/>
      <c r="Z33" s="713">
        <v>4.5999999999999996</v>
      </c>
      <c r="AA33" s="713"/>
      <c r="AB33" s="713"/>
      <c r="AC33" s="713"/>
      <c r="AD33" s="714" t="s">
        <v>130</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v>
      </c>
      <c r="BH33" s="665"/>
      <c r="BI33" s="665"/>
      <c r="BJ33" s="665"/>
      <c r="BK33" s="665"/>
      <c r="BL33" s="665"/>
      <c r="BM33" s="707">
        <v>97.7</v>
      </c>
      <c r="BN33" s="665"/>
      <c r="BO33" s="665"/>
      <c r="BP33" s="665"/>
      <c r="BQ33" s="709"/>
      <c r="BR33" s="744">
        <v>99</v>
      </c>
      <c r="BS33" s="665"/>
      <c r="BT33" s="665"/>
      <c r="BU33" s="665"/>
      <c r="BV33" s="665"/>
      <c r="BW33" s="665"/>
      <c r="BX33" s="707">
        <v>97.8</v>
      </c>
      <c r="BY33" s="665"/>
      <c r="BZ33" s="665"/>
      <c r="CA33" s="665"/>
      <c r="CB33" s="709"/>
      <c r="CD33" s="719" t="s">
        <v>318</v>
      </c>
      <c r="CE33" s="720"/>
      <c r="CF33" s="720"/>
      <c r="CG33" s="720"/>
      <c r="CH33" s="720"/>
      <c r="CI33" s="720"/>
      <c r="CJ33" s="720"/>
      <c r="CK33" s="720"/>
      <c r="CL33" s="720"/>
      <c r="CM33" s="720"/>
      <c r="CN33" s="720"/>
      <c r="CO33" s="720"/>
      <c r="CP33" s="720"/>
      <c r="CQ33" s="721"/>
      <c r="CR33" s="680">
        <v>76390922</v>
      </c>
      <c r="CS33" s="699"/>
      <c r="CT33" s="699"/>
      <c r="CU33" s="699"/>
      <c r="CV33" s="699"/>
      <c r="CW33" s="699"/>
      <c r="CX33" s="699"/>
      <c r="CY33" s="700"/>
      <c r="CZ33" s="683">
        <v>49.3</v>
      </c>
      <c r="DA33" s="701"/>
      <c r="DB33" s="701"/>
      <c r="DC33" s="702"/>
      <c r="DD33" s="686">
        <v>34946241</v>
      </c>
      <c r="DE33" s="699"/>
      <c r="DF33" s="699"/>
      <c r="DG33" s="699"/>
      <c r="DH33" s="699"/>
      <c r="DI33" s="699"/>
      <c r="DJ33" s="699"/>
      <c r="DK33" s="700"/>
      <c r="DL33" s="686">
        <v>23183759</v>
      </c>
      <c r="DM33" s="699"/>
      <c r="DN33" s="699"/>
      <c r="DO33" s="699"/>
      <c r="DP33" s="699"/>
      <c r="DQ33" s="699"/>
      <c r="DR33" s="699"/>
      <c r="DS33" s="699"/>
      <c r="DT33" s="699"/>
      <c r="DU33" s="699"/>
      <c r="DV33" s="700"/>
      <c r="DW33" s="683">
        <v>36.4</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1338664</v>
      </c>
      <c r="S34" s="681"/>
      <c r="T34" s="681"/>
      <c r="U34" s="681"/>
      <c r="V34" s="681"/>
      <c r="W34" s="681"/>
      <c r="X34" s="681"/>
      <c r="Y34" s="682"/>
      <c r="Z34" s="713">
        <v>0.8</v>
      </c>
      <c r="AA34" s="713"/>
      <c r="AB34" s="713"/>
      <c r="AC34" s="713"/>
      <c r="AD34" s="714">
        <v>53239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17327730</v>
      </c>
      <c r="CS34" s="681"/>
      <c r="CT34" s="681"/>
      <c r="CU34" s="681"/>
      <c r="CV34" s="681"/>
      <c r="CW34" s="681"/>
      <c r="CX34" s="681"/>
      <c r="CY34" s="682"/>
      <c r="CZ34" s="683">
        <v>11.2</v>
      </c>
      <c r="DA34" s="701"/>
      <c r="DB34" s="701"/>
      <c r="DC34" s="702"/>
      <c r="DD34" s="686">
        <v>12921329</v>
      </c>
      <c r="DE34" s="681"/>
      <c r="DF34" s="681"/>
      <c r="DG34" s="681"/>
      <c r="DH34" s="681"/>
      <c r="DI34" s="681"/>
      <c r="DJ34" s="681"/>
      <c r="DK34" s="682"/>
      <c r="DL34" s="686">
        <v>10102884</v>
      </c>
      <c r="DM34" s="681"/>
      <c r="DN34" s="681"/>
      <c r="DO34" s="681"/>
      <c r="DP34" s="681"/>
      <c r="DQ34" s="681"/>
      <c r="DR34" s="681"/>
      <c r="DS34" s="681"/>
      <c r="DT34" s="681"/>
      <c r="DU34" s="681"/>
      <c r="DV34" s="682"/>
      <c r="DW34" s="683">
        <v>15.9</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14911</v>
      </c>
      <c r="S35" s="681"/>
      <c r="T35" s="681"/>
      <c r="U35" s="681"/>
      <c r="V35" s="681"/>
      <c r="W35" s="681"/>
      <c r="X35" s="681"/>
      <c r="Y35" s="682"/>
      <c r="Z35" s="713">
        <v>0</v>
      </c>
      <c r="AA35" s="713"/>
      <c r="AB35" s="713"/>
      <c r="AC35" s="713"/>
      <c r="AD35" s="714" t="s">
        <v>237</v>
      </c>
      <c r="AE35" s="714"/>
      <c r="AF35" s="714"/>
      <c r="AG35" s="714"/>
      <c r="AH35" s="714"/>
      <c r="AI35" s="714"/>
      <c r="AJ35" s="714"/>
      <c r="AK35" s="714"/>
      <c r="AL35" s="683" t="s">
        <v>237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437273</v>
      </c>
      <c r="CS35" s="699"/>
      <c r="CT35" s="699"/>
      <c r="CU35" s="699"/>
      <c r="CV35" s="699"/>
      <c r="CW35" s="699"/>
      <c r="CX35" s="699"/>
      <c r="CY35" s="700"/>
      <c r="CZ35" s="683">
        <v>0.3</v>
      </c>
      <c r="DA35" s="701"/>
      <c r="DB35" s="701"/>
      <c r="DC35" s="702"/>
      <c r="DD35" s="686">
        <v>421299</v>
      </c>
      <c r="DE35" s="699"/>
      <c r="DF35" s="699"/>
      <c r="DG35" s="699"/>
      <c r="DH35" s="699"/>
      <c r="DI35" s="699"/>
      <c r="DJ35" s="699"/>
      <c r="DK35" s="700"/>
      <c r="DL35" s="686">
        <v>421299</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7086604</v>
      </c>
      <c r="S36" s="681"/>
      <c r="T36" s="681"/>
      <c r="U36" s="681"/>
      <c r="V36" s="681"/>
      <c r="W36" s="681"/>
      <c r="X36" s="681"/>
      <c r="Y36" s="682"/>
      <c r="Z36" s="713">
        <v>4.4000000000000004</v>
      </c>
      <c r="AA36" s="713"/>
      <c r="AB36" s="713"/>
      <c r="AC36" s="713"/>
      <c r="AD36" s="714" t="s">
        <v>237</v>
      </c>
      <c r="AE36" s="714"/>
      <c r="AF36" s="714"/>
      <c r="AG36" s="714"/>
      <c r="AH36" s="714"/>
      <c r="AI36" s="714"/>
      <c r="AJ36" s="714"/>
      <c r="AK36" s="714"/>
      <c r="AL36" s="683" t="s">
        <v>130</v>
      </c>
      <c r="AM36" s="684"/>
      <c r="AN36" s="684"/>
      <c r="AO36" s="715"/>
      <c r="AP36" s="235"/>
      <c r="AQ36" s="732" t="s">
        <v>326</v>
      </c>
      <c r="AR36" s="733"/>
      <c r="AS36" s="733"/>
      <c r="AT36" s="733"/>
      <c r="AU36" s="733"/>
      <c r="AV36" s="733"/>
      <c r="AW36" s="733"/>
      <c r="AX36" s="733"/>
      <c r="AY36" s="734"/>
      <c r="AZ36" s="735">
        <v>12708774</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816333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43556206</v>
      </c>
      <c r="CS36" s="681"/>
      <c r="CT36" s="681"/>
      <c r="CU36" s="681"/>
      <c r="CV36" s="681"/>
      <c r="CW36" s="681"/>
      <c r="CX36" s="681"/>
      <c r="CY36" s="682"/>
      <c r="CZ36" s="683">
        <v>28.1</v>
      </c>
      <c r="DA36" s="701"/>
      <c r="DB36" s="701"/>
      <c r="DC36" s="702"/>
      <c r="DD36" s="686">
        <v>8187131</v>
      </c>
      <c r="DE36" s="681"/>
      <c r="DF36" s="681"/>
      <c r="DG36" s="681"/>
      <c r="DH36" s="681"/>
      <c r="DI36" s="681"/>
      <c r="DJ36" s="681"/>
      <c r="DK36" s="682"/>
      <c r="DL36" s="686">
        <v>5579274</v>
      </c>
      <c r="DM36" s="681"/>
      <c r="DN36" s="681"/>
      <c r="DO36" s="681"/>
      <c r="DP36" s="681"/>
      <c r="DQ36" s="681"/>
      <c r="DR36" s="681"/>
      <c r="DS36" s="681"/>
      <c r="DT36" s="681"/>
      <c r="DU36" s="681"/>
      <c r="DV36" s="682"/>
      <c r="DW36" s="683">
        <v>8.8000000000000007</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5488492</v>
      </c>
      <c r="S37" s="681"/>
      <c r="T37" s="681"/>
      <c r="U37" s="681"/>
      <c r="V37" s="681"/>
      <c r="W37" s="681"/>
      <c r="X37" s="681"/>
      <c r="Y37" s="682"/>
      <c r="Z37" s="713">
        <v>3.4</v>
      </c>
      <c r="AA37" s="713"/>
      <c r="AB37" s="713"/>
      <c r="AC37" s="713"/>
      <c r="AD37" s="714" t="s">
        <v>183</v>
      </c>
      <c r="AE37" s="714"/>
      <c r="AF37" s="714"/>
      <c r="AG37" s="714"/>
      <c r="AH37" s="714"/>
      <c r="AI37" s="714"/>
      <c r="AJ37" s="714"/>
      <c r="AK37" s="714"/>
      <c r="AL37" s="683" t="s">
        <v>130</v>
      </c>
      <c r="AM37" s="684"/>
      <c r="AN37" s="684"/>
      <c r="AO37" s="715"/>
      <c r="AQ37" s="723" t="s">
        <v>330</v>
      </c>
      <c r="AR37" s="724"/>
      <c r="AS37" s="724"/>
      <c r="AT37" s="724"/>
      <c r="AU37" s="724"/>
      <c r="AV37" s="724"/>
      <c r="AW37" s="724"/>
      <c r="AX37" s="724"/>
      <c r="AY37" s="725"/>
      <c r="AZ37" s="680">
        <v>2080000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1095711</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1006164</v>
      </c>
      <c r="CS37" s="699"/>
      <c r="CT37" s="699"/>
      <c r="CU37" s="699"/>
      <c r="CV37" s="699"/>
      <c r="CW37" s="699"/>
      <c r="CX37" s="699"/>
      <c r="CY37" s="700"/>
      <c r="CZ37" s="683">
        <v>0.6</v>
      </c>
      <c r="DA37" s="701"/>
      <c r="DB37" s="701"/>
      <c r="DC37" s="702"/>
      <c r="DD37" s="686">
        <v>1006164</v>
      </c>
      <c r="DE37" s="699"/>
      <c r="DF37" s="699"/>
      <c r="DG37" s="699"/>
      <c r="DH37" s="699"/>
      <c r="DI37" s="699"/>
      <c r="DJ37" s="699"/>
      <c r="DK37" s="700"/>
      <c r="DL37" s="686">
        <v>808870</v>
      </c>
      <c r="DM37" s="699"/>
      <c r="DN37" s="699"/>
      <c r="DO37" s="699"/>
      <c r="DP37" s="699"/>
      <c r="DQ37" s="699"/>
      <c r="DR37" s="699"/>
      <c r="DS37" s="699"/>
      <c r="DT37" s="699"/>
      <c r="DU37" s="699"/>
      <c r="DV37" s="700"/>
      <c r="DW37" s="683">
        <v>1.3</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2701001</v>
      </c>
      <c r="S38" s="681"/>
      <c r="T38" s="681"/>
      <c r="U38" s="681"/>
      <c r="V38" s="681"/>
      <c r="W38" s="681"/>
      <c r="X38" s="681"/>
      <c r="Y38" s="682"/>
      <c r="Z38" s="713">
        <v>1.7</v>
      </c>
      <c r="AA38" s="713"/>
      <c r="AB38" s="713"/>
      <c r="AC38" s="713"/>
      <c r="AD38" s="714">
        <v>81524</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v>1345240</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46090</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9233195</v>
      </c>
      <c r="CS38" s="681"/>
      <c r="CT38" s="681"/>
      <c r="CU38" s="681"/>
      <c r="CV38" s="681"/>
      <c r="CW38" s="681"/>
      <c r="CX38" s="681"/>
      <c r="CY38" s="682"/>
      <c r="CZ38" s="683">
        <v>6</v>
      </c>
      <c r="DA38" s="701"/>
      <c r="DB38" s="701"/>
      <c r="DC38" s="702"/>
      <c r="DD38" s="686">
        <v>7692259</v>
      </c>
      <c r="DE38" s="681"/>
      <c r="DF38" s="681"/>
      <c r="DG38" s="681"/>
      <c r="DH38" s="681"/>
      <c r="DI38" s="681"/>
      <c r="DJ38" s="681"/>
      <c r="DK38" s="682"/>
      <c r="DL38" s="686">
        <v>7080302</v>
      </c>
      <c r="DM38" s="681"/>
      <c r="DN38" s="681"/>
      <c r="DO38" s="681"/>
      <c r="DP38" s="681"/>
      <c r="DQ38" s="681"/>
      <c r="DR38" s="681"/>
      <c r="DS38" s="681"/>
      <c r="DT38" s="681"/>
      <c r="DU38" s="681"/>
      <c r="DV38" s="682"/>
      <c r="DW38" s="683">
        <v>11.1</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13290300</v>
      </c>
      <c r="S39" s="681"/>
      <c r="T39" s="681"/>
      <c r="U39" s="681"/>
      <c r="V39" s="681"/>
      <c r="W39" s="681"/>
      <c r="X39" s="681"/>
      <c r="Y39" s="682"/>
      <c r="Z39" s="713">
        <v>8.1999999999999993</v>
      </c>
      <c r="AA39" s="713"/>
      <c r="AB39" s="713"/>
      <c r="AC39" s="713"/>
      <c r="AD39" s="714" t="s">
        <v>237</v>
      </c>
      <c r="AE39" s="714"/>
      <c r="AF39" s="714"/>
      <c r="AG39" s="714"/>
      <c r="AH39" s="714"/>
      <c r="AI39" s="714"/>
      <c r="AJ39" s="714"/>
      <c r="AK39" s="714"/>
      <c r="AL39" s="683" t="s">
        <v>237</v>
      </c>
      <c r="AM39" s="684"/>
      <c r="AN39" s="684"/>
      <c r="AO39" s="715"/>
      <c r="AQ39" s="723" t="s">
        <v>338</v>
      </c>
      <c r="AR39" s="724"/>
      <c r="AS39" s="724"/>
      <c r="AT39" s="724"/>
      <c r="AU39" s="724"/>
      <c r="AV39" s="724"/>
      <c r="AW39" s="724"/>
      <c r="AX39" s="724"/>
      <c r="AY39" s="725"/>
      <c r="AZ39" s="680">
        <v>206156</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69532</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5681347</v>
      </c>
      <c r="CS39" s="699"/>
      <c r="CT39" s="699"/>
      <c r="CU39" s="699"/>
      <c r="CV39" s="699"/>
      <c r="CW39" s="699"/>
      <c r="CX39" s="699"/>
      <c r="CY39" s="700"/>
      <c r="CZ39" s="683">
        <v>3.7</v>
      </c>
      <c r="DA39" s="701"/>
      <c r="DB39" s="701"/>
      <c r="DC39" s="702"/>
      <c r="DD39" s="686">
        <v>5676397</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120900</v>
      </c>
      <c r="S40" s="681"/>
      <c r="T40" s="681"/>
      <c r="U40" s="681"/>
      <c r="V40" s="681"/>
      <c r="W40" s="681"/>
      <c r="X40" s="681"/>
      <c r="Y40" s="682"/>
      <c r="Z40" s="713">
        <v>0.1</v>
      </c>
      <c r="AA40" s="713"/>
      <c r="AB40" s="713"/>
      <c r="AC40" s="713"/>
      <c r="AD40" s="714" t="s">
        <v>237</v>
      </c>
      <c r="AE40" s="714"/>
      <c r="AF40" s="714"/>
      <c r="AG40" s="714"/>
      <c r="AH40" s="714"/>
      <c r="AI40" s="714"/>
      <c r="AJ40" s="714"/>
      <c r="AK40" s="714"/>
      <c r="AL40" s="683" t="s">
        <v>237</v>
      </c>
      <c r="AM40" s="684"/>
      <c r="AN40" s="684"/>
      <c r="AO40" s="715"/>
      <c r="AQ40" s="723" t="s">
        <v>342</v>
      </c>
      <c r="AR40" s="724"/>
      <c r="AS40" s="724"/>
      <c r="AT40" s="724"/>
      <c r="AU40" s="724"/>
      <c r="AV40" s="724"/>
      <c r="AW40" s="724"/>
      <c r="AX40" s="724"/>
      <c r="AY40" s="725"/>
      <c r="AZ40" s="680">
        <v>50339</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103</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155171</v>
      </c>
      <c r="CS40" s="681"/>
      <c r="CT40" s="681"/>
      <c r="CU40" s="681"/>
      <c r="CV40" s="681"/>
      <c r="CW40" s="681"/>
      <c r="CX40" s="681"/>
      <c r="CY40" s="682"/>
      <c r="CZ40" s="683">
        <v>0.1</v>
      </c>
      <c r="DA40" s="701"/>
      <c r="DB40" s="701"/>
      <c r="DC40" s="702"/>
      <c r="DD40" s="686">
        <v>47826</v>
      </c>
      <c r="DE40" s="681"/>
      <c r="DF40" s="681"/>
      <c r="DG40" s="681"/>
      <c r="DH40" s="681"/>
      <c r="DI40" s="681"/>
      <c r="DJ40" s="681"/>
      <c r="DK40" s="682"/>
      <c r="DL40" s="686" t="s">
        <v>130</v>
      </c>
      <c r="DM40" s="681"/>
      <c r="DN40" s="681"/>
      <c r="DO40" s="681"/>
      <c r="DP40" s="681"/>
      <c r="DQ40" s="681"/>
      <c r="DR40" s="681"/>
      <c r="DS40" s="681"/>
      <c r="DT40" s="681"/>
      <c r="DU40" s="681"/>
      <c r="DV40" s="682"/>
      <c r="DW40" s="683" t="s">
        <v>237</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237</v>
      </c>
      <c r="AE41" s="714"/>
      <c r="AF41" s="714"/>
      <c r="AG41" s="714"/>
      <c r="AH41" s="714"/>
      <c r="AI41" s="714"/>
      <c r="AJ41" s="714"/>
      <c r="AK41" s="714"/>
      <c r="AL41" s="683" t="s">
        <v>237</v>
      </c>
      <c r="AM41" s="684"/>
      <c r="AN41" s="684"/>
      <c r="AO41" s="715"/>
      <c r="AQ41" s="723" t="s">
        <v>347</v>
      </c>
      <c r="AR41" s="724"/>
      <c r="AS41" s="724"/>
      <c r="AT41" s="724"/>
      <c r="AU41" s="724"/>
      <c r="AV41" s="724"/>
      <c r="AW41" s="724"/>
      <c r="AX41" s="724"/>
      <c r="AY41" s="725"/>
      <c r="AZ41" s="680">
        <v>2067731</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130</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3476700</v>
      </c>
      <c r="S42" s="681"/>
      <c r="T42" s="681"/>
      <c r="U42" s="681"/>
      <c r="V42" s="681"/>
      <c r="W42" s="681"/>
      <c r="X42" s="681"/>
      <c r="Y42" s="682"/>
      <c r="Z42" s="713">
        <v>2.2000000000000002</v>
      </c>
      <c r="AA42" s="713"/>
      <c r="AB42" s="713"/>
      <c r="AC42" s="713"/>
      <c r="AD42" s="714" t="s">
        <v>183</v>
      </c>
      <c r="AE42" s="714"/>
      <c r="AF42" s="714"/>
      <c r="AG42" s="714"/>
      <c r="AH42" s="714"/>
      <c r="AI42" s="714"/>
      <c r="AJ42" s="714"/>
      <c r="AK42" s="714"/>
      <c r="AL42" s="683" t="s">
        <v>130</v>
      </c>
      <c r="AM42" s="684"/>
      <c r="AN42" s="684"/>
      <c r="AO42" s="715"/>
      <c r="AQ42" s="716" t="s">
        <v>351</v>
      </c>
      <c r="AR42" s="717"/>
      <c r="AS42" s="717"/>
      <c r="AT42" s="717"/>
      <c r="AU42" s="717"/>
      <c r="AV42" s="717"/>
      <c r="AW42" s="717"/>
      <c r="AX42" s="717"/>
      <c r="AY42" s="718"/>
      <c r="AZ42" s="664">
        <v>6959308</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291</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18926175</v>
      </c>
      <c r="CS42" s="681"/>
      <c r="CT42" s="681"/>
      <c r="CU42" s="681"/>
      <c r="CV42" s="681"/>
      <c r="CW42" s="681"/>
      <c r="CX42" s="681"/>
      <c r="CY42" s="682"/>
      <c r="CZ42" s="683">
        <v>12.2</v>
      </c>
      <c r="DA42" s="684"/>
      <c r="DB42" s="684"/>
      <c r="DC42" s="685"/>
      <c r="DD42" s="686">
        <v>5177439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161610227</v>
      </c>
      <c r="S43" s="703"/>
      <c r="T43" s="703"/>
      <c r="U43" s="703"/>
      <c r="V43" s="703"/>
      <c r="W43" s="703"/>
      <c r="X43" s="703"/>
      <c r="Y43" s="704"/>
      <c r="Z43" s="705">
        <v>100</v>
      </c>
      <c r="AA43" s="705"/>
      <c r="AB43" s="705"/>
      <c r="AC43" s="705"/>
      <c r="AD43" s="706">
        <v>60032994</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503465</v>
      </c>
      <c r="CS43" s="699"/>
      <c r="CT43" s="699"/>
      <c r="CU43" s="699"/>
      <c r="CV43" s="699"/>
      <c r="CW43" s="699"/>
      <c r="CX43" s="699"/>
      <c r="CY43" s="700"/>
      <c r="CZ43" s="683">
        <v>0.3</v>
      </c>
      <c r="DA43" s="701"/>
      <c r="DB43" s="701"/>
      <c r="DC43" s="702"/>
      <c r="DD43" s="686">
        <v>503465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18926175</v>
      </c>
      <c r="CS44" s="681"/>
      <c r="CT44" s="681"/>
      <c r="CU44" s="681"/>
      <c r="CV44" s="681"/>
      <c r="CW44" s="681"/>
      <c r="CX44" s="681"/>
      <c r="CY44" s="682"/>
      <c r="CZ44" s="683">
        <v>12.2</v>
      </c>
      <c r="DA44" s="684"/>
      <c r="DB44" s="684"/>
      <c r="DC44" s="685"/>
      <c r="DD44" s="686">
        <v>5177439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3504580</v>
      </c>
      <c r="CS45" s="699"/>
      <c r="CT45" s="699"/>
      <c r="CU45" s="699"/>
      <c r="CV45" s="699"/>
      <c r="CW45" s="699"/>
      <c r="CX45" s="699"/>
      <c r="CY45" s="700"/>
      <c r="CZ45" s="683">
        <v>2.2999999999999998</v>
      </c>
      <c r="DA45" s="701"/>
      <c r="DB45" s="701"/>
      <c r="DC45" s="702"/>
      <c r="DD45" s="686">
        <v>281638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15276882</v>
      </c>
      <c r="CS46" s="681"/>
      <c r="CT46" s="681"/>
      <c r="CU46" s="681"/>
      <c r="CV46" s="681"/>
      <c r="CW46" s="681"/>
      <c r="CX46" s="681"/>
      <c r="CY46" s="682"/>
      <c r="CZ46" s="683">
        <v>9.9</v>
      </c>
      <c r="DA46" s="684"/>
      <c r="DB46" s="684"/>
      <c r="DC46" s="685"/>
      <c r="DD46" s="686">
        <v>4861888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183</v>
      </c>
      <c r="CS47" s="699"/>
      <c r="CT47" s="699"/>
      <c r="CU47" s="699"/>
      <c r="CV47" s="699"/>
      <c r="CW47" s="699"/>
      <c r="CX47" s="699"/>
      <c r="CY47" s="700"/>
      <c r="CZ47" s="683" t="s">
        <v>183</v>
      </c>
      <c r="DA47" s="701"/>
      <c r="DB47" s="701"/>
      <c r="DC47" s="702"/>
      <c r="DD47" s="686" t="s">
        <v>130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183</v>
      </c>
      <c r="CS48" s="681"/>
      <c r="CT48" s="681"/>
      <c r="CU48" s="681"/>
      <c r="CV48" s="681"/>
      <c r="CW48" s="681"/>
      <c r="CX48" s="681"/>
      <c r="CY48" s="682"/>
      <c r="CZ48" s="683" t="s">
        <v>183</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154931632</v>
      </c>
      <c r="CS49" s="665"/>
      <c r="CT49" s="665"/>
      <c r="CU49" s="665"/>
      <c r="CV49" s="665"/>
      <c r="CW49" s="665"/>
      <c r="CX49" s="665"/>
      <c r="CY49" s="666"/>
      <c r="CZ49" s="667">
        <v>100</v>
      </c>
      <c r="DA49" s="668"/>
      <c r="DB49" s="668"/>
      <c r="DC49" s="669"/>
      <c r="DD49" s="670">
        <v>75505464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gTi2kLIlY7g+1PQ/wM1DMrHE2hoVpX3rZ6VZvqxh+0OjqaBn0JeOgGATQN/pFmGSuWf5Zuz/49ELJS/u5HTww==" saltValue="WcCZDV+EOzntxoy6vmOe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CH9" sqref="CH9:CL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3" t="s">
        <v>366</v>
      </c>
      <c r="DK2" s="1214"/>
      <c r="DL2" s="1214"/>
      <c r="DM2" s="1214"/>
      <c r="DN2" s="1214"/>
      <c r="DO2" s="1215"/>
      <c r="DP2" s="251"/>
      <c r="DQ2" s="1213" t="s">
        <v>367</v>
      </c>
      <c r="DR2" s="1214"/>
      <c r="DS2" s="1214"/>
      <c r="DT2" s="1214"/>
      <c r="DU2" s="1214"/>
      <c r="DV2" s="1214"/>
      <c r="DW2" s="1214"/>
      <c r="DX2" s="1214"/>
      <c r="DY2" s="1214"/>
      <c r="DZ2" s="1215"/>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6" t="s">
        <v>368</v>
      </c>
      <c r="B4" s="1166"/>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16"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201" t="s">
        <v>384</v>
      </c>
      <c r="DH5" s="1202"/>
      <c r="DI5" s="1202"/>
      <c r="DJ5" s="1202"/>
      <c r="DK5" s="1203"/>
      <c r="DL5" s="1201" t="s">
        <v>385</v>
      </c>
      <c r="DM5" s="1202"/>
      <c r="DN5" s="1202"/>
      <c r="DO5" s="1202"/>
      <c r="DP5" s="1203"/>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7"/>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4"/>
      <c r="DH6" s="1205"/>
      <c r="DI6" s="1205"/>
      <c r="DJ6" s="1205"/>
      <c r="DK6" s="1206"/>
      <c r="DL6" s="1204"/>
      <c r="DM6" s="1205"/>
      <c r="DN6" s="1205"/>
      <c r="DO6" s="1205"/>
      <c r="DP6" s="1206"/>
      <c r="DQ6" s="1099"/>
      <c r="DR6" s="1100"/>
      <c r="DS6" s="1100"/>
      <c r="DT6" s="1100"/>
      <c r="DU6" s="1101"/>
      <c r="DV6" s="1099"/>
      <c r="DW6" s="1100"/>
      <c r="DX6" s="1100"/>
      <c r="DY6" s="1100"/>
      <c r="DZ6" s="1113"/>
      <c r="EA6" s="256"/>
    </row>
    <row r="7" spans="1:131" s="257" customFormat="1" ht="26.25" customHeight="1" thickTop="1" x14ac:dyDescent="0.15">
      <c r="A7" s="260">
        <v>1</v>
      </c>
      <c r="B7" s="1152" t="s">
        <v>387</v>
      </c>
      <c r="C7" s="1153"/>
      <c r="D7" s="1153"/>
      <c r="E7" s="1153"/>
      <c r="F7" s="1153"/>
      <c r="G7" s="1153"/>
      <c r="H7" s="1153"/>
      <c r="I7" s="1153"/>
      <c r="J7" s="1153"/>
      <c r="K7" s="1153"/>
      <c r="L7" s="1153"/>
      <c r="M7" s="1153"/>
      <c r="N7" s="1153"/>
      <c r="O7" s="1153"/>
      <c r="P7" s="1154"/>
      <c r="Q7" s="1207">
        <v>160818</v>
      </c>
      <c r="R7" s="1208"/>
      <c r="S7" s="1208"/>
      <c r="T7" s="1208"/>
      <c r="U7" s="1208"/>
      <c r="V7" s="1208">
        <v>154187</v>
      </c>
      <c r="W7" s="1208"/>
      <c r="X7" s="1208"/>
      <c r="Y7" s="1208"/>
      <c r="Z7" s="1208"/>
      <c r="AA7" s="1208">
        <v>6631</v>
      </c>
      <c r="AB7" s="1208"/>
      <c r="AC7" s="1208"/>
      <c r="AD7" s="1208"/>
      <c r="AE7" s="1209"/>
      <c r="AF7" s="1210">
        <v>6501</v>
      </c>
      <c r="AG7" s="1211"/>
      <c r="AH7" s="1211"/>
      <c r="AI7" s="1211"/>
      <c r="AJ7" s="1212"/>
      <c r="AK7" s="1194">
        <v>7090</v>
      </c>
      <c r="AL7" s="1195"/>
      <c r="AM7" s="1195"/>
      <c r="AN7" s="1195"/>
      <c r="AO7" s="1195"/>
      <c r="AP7" s="1195">
        <v>75996</v>
      </c>
      <c r="AQ7" s="1195"/>
      <c r="AR7" s="1195"/>
      <c r="AS7" s="1195"/>
      <c r="AT7" s="1195"/>
      <c r="AU7" s="1196"/>
      <c r="AV7" s="1196"/>
      <c r="AW7" s="1196"/>
      <c r="AX7" s="1196"/>
      <c r="AY7" s="1197"/>
      <c r="AZ7" s="254"/>
      <c r="BA7" s="254"/>
      <c r="BB7" s="254"/>
      <c r="BC7" s="254"/>
      <c r="BD7" s="254"/>
      <c r="BE7" s="255"/>
      <c r="BF7" s="255"/>
      <c r="BG7" s="255"/>
      <c r="BH7" s="255"/>
      <c r="BI7" s="255"/>
      <c r="BJ7" s="255"/>
      <c r="BK7" s="255"/>
      <c r="BL7" s="255"/>
      <c r="BM7" s="255"/>
      <c r="BN7" s="255"/>
      <c r="BO7" s="255"/>
      <c r="BP7" s="255"/>
      <c r="BQ7" s="261">
        <v>1</v>
      </c>
      <c r="BR7" s="262"/>
      <c r="BS7" s="1198" t="s">
        <v>594</v>
      </c>
      <c r="BT7" s="1199"/>
      <c r="BU7" s="1199"/>
      <c r="BV7" s="1199"/>
      <c r="BW7" s="1199"/>
      <c r="BX7" s="1199"/>
      <c r="BY7" s="1199"/>
      <c r="BZ7" s="1199"/>
      <c r="CA7" s="1199"/>
      <c r="CB7" s="1199"/>
      <c r="CC7" s="1199"/>
      <c r="CD7" s="1199"/>
      <c r="CE7" s="1199"/>
      <c r="CF7" s="1199"/>
      <c r="CG7" s="1200"/>
      <c r="CH7" s="1191">
        <v>-14</v>
      </c>
      <c r="CI7" s="1192"/>
      <c r="CJ7" s="1192"/>
      <c r="CK7" s="1192"/>
      <c r="CL7" s="1193"/>
      <c r="CM7" s="1191">
        <v>273</v>
      </c>
      <c r="CN7" s="1192"/>
      <c r="CO7" s="1192"/>
      <c r="CP7" s="1192"/>
      <c r="CQ7" s="1193"/>
      <c r="CR7" s="1191" t="s">
        <v>520</v>
      </c>
      <c r="CS7" s="1192"/>
      <c r="CT7" s="1192"/>
      <c r="CU7" s="1192"/>
      <c r="CV7" s="1193"/>
      <c r="CW7" s="1191" t="s">
        <v>520</v>
      </c>
      <c r="CX7" s="1192"/>
      <c r="CY7" s="1192"/>
      <c r="CZ7" s="1192"/>
      <c r="DA7" s="1193"/>
      <c r="DB7" s="1191" t="s">
        <v>520</v>
      </c>
      <c r="DC7" s="1192"/>
      <c r="DD7" s="1192"/>
      <c r="DE7" s="1192"/>
      <c r="DF7" s="1193"/>
      <c r="DG7" s="1191" t="s">
        <v>520</v>
      </c>
      <c r="DH7" s="1192"/>
      <c r="DI7" s="1192"/>
      <c r="DJ7" s="1192"/>
      <c r="DK7" s="1193"/>
      <c r="DL7" s="1191" t="s">
        <v>520</v>
      </c>
      <c r="DM7" s="1192"/>
      <c r="DN7" s="1192"/>
      <c r="DO7" s="1192"/>
      <c r="DP7" s="1193"/>
      <c r="DQ7" s="1191" t="s">
        <v>520</v>
      </c>
      <c r="DR7" s="1192"/>
      <c r="DS7" s="1192"/>
      <c r="DT7" s="1192"/>
      <c r="DU7" s="1193"/>
      <c r="DV7" s="1218"/>
      <c r="DW7" s="1219"/>
      <c r="DX7" s="1219"/>
      <c r="DY7" s="1219"/>
      <c r="DZ7" s="1220"/>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259</v>
      </c>
      <c r="R8" s="1139"/>
      <c r="S8" s="1139"/>
      <c r="T8" s="1139"/>
      <c r="U8" s="1139"/>
      <c r="V8" s="1139">
        <v>259</v>
      </c>
      <c r="W8" s="1139"/>
      <c r="X8" s="1139"/>
      <c r="Y8" s="1139"/>
      <c r="Z8" s="1139"/>
      <c r="AA8" s="1139">
        <v>0</v>
      </c>
      <c r="AB8" s="1139"/>
      <c r="AC8" s="1139"/>
      <c r="AD8" s="1139"/>
      <c r="AE8" s="1140"/>
      <c r="AF8" s="1114" t="s">
        <v>520</v>
      </c>
      <c r="AG8" s="1115"/>
      <c r="AH8" s="1115"/>
      <c r="AI8" s="1115"/>
      <c r="AJ8" s="1116"/>
      <c r="AK8" s="1189">
        <v>70</v>
      </c>
      <c r="AL8" s="1190"/>
      <c r="AM8" s="1190"/>
      <c r="AN8" s="1190"/>
      <c r="AO8" s="1190"/>
      <c r="AP8" s="1190">
        <v>1284</v>
      </c>
      <c r="AQ8" s="1190"/>
      <c r="AR8" s="1190"/>
      <c r="AS8" s="1190"/>
      <c r="AT8" s="1190"/>
      <c r="AU8" s="1187"/>
      <c r="AV8" s="1187"/>
      <c r="AW8" s="1187"/>
      <c r="AX8" s="1187"/>
      <c r="AY8" s="1188"/>
      <c r="AZ8" s="254"/>
      <c r="BA8" s="254"/>
      <c r="BB8" s="254"/>
      <c r="BC8" s="254"/>
      <c r="BD8" s="254"/>
      <c r="BE8" s="255"/>
      <c r="BF8" s="255"/>
      <c r="BG8" s="255"/>
      <c r="BH8" s="255"/>
      <c r="BI8" s="255"/>
      <c r="BJ8" s="255"/>
      <c r="BK8" s="255"/>
      <c r="BL8" s="255"/>
      <c r="BM8" s="255"/>
      <c r="BN8" s="255"/>
      <c r="BO8" s="255"/>
      <c r="BP8" s="255"/>
      <c r="BQ8" s="264">
        <v>2</v>
      </c>
      <c r="BR8" s="265" t="s">
        <v>593</v>
      </c>
      <c r="BS8" s="1109" t="s">
        <v>595</v>
      </c>
      <c r="BT8" s="1110"/>
      <c r="BU8" s="1110"/>
      <c r="BV8" s="1110"/>
      <c r="BW8" s="1110"/>
      <c r="BX8" s="1110"/>
      <c r="BY8" s="1110"/>
      <c r="BZ8" s="1110"/>
      <c r="CA8" s="1110"/>
      <c r="CB8" s="1110"/>
      <c r="CC8" s="1110"/>
      <c r="CD8" s="1110"/>
      <c r="CE8" s="1110"/>
      <c r="CF8" s="1110"/>
      <c r="CG8" s="1111"/>
      <c r="CH8" s="1084">
        <v>-31</v>
      </c>
      <c r="CI8" s="1085"/>
      <c r="CJ8" s="1085"/>
      <c r="CK8" s="1085"/>
      <c r="CL8" s="1086"/>
      <c r="CM8" s="1084">
        <v>403</v>
      </c>
      <c r="CN8" s="1085"/>
      <c r="CO8" s="1085"/>
      <c r="CP8" s="1085"/>
      <c r="CQ8" s="1086"/>
      <c r="CR8" s="1084">
        <v>5</v>
      </c>
      <c r="CS8" s="1085"/>
      <c r="CT8" s="1085"/>
      <c r="CU8" s="1085"/>
      <c r="CV8" s="1086"/>
      <c r="CW8" s="1084">
        <v>7</v>
      </c>
      <c r="CX8" s="1085"/>
      <c r="CY8" s="1085"/>
      <c r="CZ8" s="1085"/>
      <c r="DA8" s="1086"/>
      <c r="DB8" s="1084" t="s">
        <v>520</v>
      </c>
      <c r="DC8" s="1085"/>
      <c r="DD8" s="1085"/>
      <c r="DE8" s="1085"/>
      <c r="DF8" s="1086"/>
      <c r="DG8" s="1084">
        <v>5636</v>
      </c>
      <c r="DH8" s="1085"/>
      <c r="DI8" s="1085"/>
      <c r="DJ8" s="1085"/>
      <c r="DK8" s="1086"/>
      <c r="DL8" s="1084" t="s">
        <v>520</v>
      </c>
      <c r="DM8" s="1085"/>
      <c r="DN8" s="1085"/>
      <c r="DO8" s="1085"/>
      <c r="DP8" s="1086"/>
      <c r="DQ8" s="1084">
        <v>5580</v>
      </c>
      <c r="DR8" s="1085"/>
      <c r="DS8" s="1085"/>
      <c r="DT8" s="1085"/>
      <c r="DU8" s="1086"/>
      <c r="DV8" s="1087"/>
      <c r="DW8" s="1088"/>
      <c r="DX8" s="1088"/>
      <c r="DY8" s="1088"/>
      <c r="DZ8" s="1089"/>
      <c r="EA8" s="256"/>
    </row>
    <row r="9" spans="1:131" s="257" customFormat="1" ht="26.25" customHeight="1" x14ac:dyDescent="0.15">
      <c r="A9" s="263">
        <v>3</v>
      </c>
      <c r="B9" s="1132" t="s">
        <v>389</v>
      </c>
      <c r="C9" s="1133"/>
      <c r="D9" s="1133"/>
      <c r="E9" s="1133"/>
      <c r="F9" s="1133"/>
      <c r="G9" s="1133"/>
      <c r="H9" s="1133"/>
      <c r="I9" s="1133"/>
      <c r="J9" s="1133"/>
      <c r="K9" s="1133"/>
      <c r="L9" s="1133"/>
      <c r="M9" s="1133"/>
      <c r="N9" s="1133"/>
      <c r="O9" s="1133"/>
      <c r="P9" s="1134"/>
      <c r="Q9" s="1138">
        <v>1899</v>
      </c>
      <c r="R9" s="1139"/>
      <c r="S9" s="1139"/>
      <c r="T9" s="1139"/>
      <c r="U9" s="1139"/>
      <c r="V9" s="1139">
        <v>1719</v>
      </c>
      <c r="W9" s="1139"/>
      <c r="X9" s="1139"/>
      <c r="Y9" s="1139"/>
      <c r="Z9" s="1139"/>
      <c r="AA9" s="1139">
        <v>180</v>
      </c>
      <c r="AB9" s="1139"/>
      <c r="AC9" s="1139"/>
      <c r="AD9" s="1139"/>
      <c r="AE9" s="1140"/>
      <c r="AF9" s="1114">
        <v>176</v>
      </c>
      <c r="AG9" s="1115"/>
      <c r="AH9" s="1115"/>
      <c r="AI9" s="1115"/>
      <c r="AJ9" s="1116"/>
      <c r="AK9" s="1189">
        <v>780</v>
      </c>
      <c r="AL9" s="1190"/>
      <c r="AM9" s="1190"/>
      <c r="AN9" s="1190"/>
      <c r="AO9" s="1190"/>
      <c r="AP9" s="1190">
        <v>5587</v>
      </c>
      <c r="AQ9" s="1190"/>
      <c r="AR9" s="1190"/>
      <c r="AS9" s="1190"/>
      <c r="AT9" s="1190"/>
      <c r="AU9" s="1187"/>
      <c r="AV9" s="1187"/>
      <c r="AW9" s="1187"/>
      <c r="AX9" s="1187"/>
      <c r="AY9" s="1188"/>
      <c r="AZ9" s="254"/>
      <c r="BA9" s="254"/>
      <c r="BB9" s="254"/>
      <c r="BC9" s="254"/>
      <c r="BD9" s="254"/>
      <c r="BE9" s="255"/>
      <c r="BF9" s="255"/>
      <c r="BG9" s="255"/>
      <c r="BH9" s="255"/>
      <c r="BI9" s="255"/>
      <c r="BJ9" s="255"/>
      <c r="BK9" s="255"/>
      <c r="BL9" s="255"/>
      <c r="BM9" s="255"/>
      <c r="BN9" s="255"/>
      <c r="BO9" s="255"/>
      <c r="BP9" s="255"/>
      <c r="BQ9" s="264">
        <v>3</v>
      </c>
      <c r="BR9" s="265"/>
      <c r="BS9" s="1109" t="s">
        <v>596</v>
      </c>
      <c r="BT9" s="1110"/>
      <c r="BU9" s="1110"/>
      <c r="BV9" s="1110"/>
      <c r="BW9" s="1110"/>
      <c r="BX9" s="1110"/>
      <c r="BY9" s="1110"/>
      <c r="BZ9" s="1110"/>
      <c r="CA9" s="1110"/>
      <c r="CB9" s="1110"/>
      <c r="CC9" s="1110"/>
      <c r="CD9" s="1110"/>
      <c r="CE9" s="1110"/>
      <c r="CF9" s="1110"/>
      <c r="CG9" s="1111"/>
      <c r="CH9" s="1084">
        <v>8</v>
      </c>
      <c r="CI9" s="1085"/>
      <c r="CJ9" s="1085"/>
      <c r="CK9" s="1085"/>
      <c r="CL9" s="1086"/>
      <c r="CM9" s="1084">
        <v>195</v>
      </c>
      <c r="CN9" s="1085"/>
      <c r="CO9" s="1085"/>
      <c r="CP9" s="1085"/>
      <c r="CQ9" s="1086"/>
      <c r="CR9" s="1084">
        <v>159</v>
      </c>
      <c r="CS9" s="1085"/>
      <c r="CT9" s="1085"/>
      <c r="CU9" s="1085"/>
      <c r="CV9" s="1086"/>
      <c r="CW9" s="1084" t="s">
        <v>520</v>
      </c>
      <c r="CX9" s="1085"/>
      <c r="CY9" s="1085"/>
      <c r="CZ9" s="1085"/>
      <c r="DA9" s="1086"/>
      <c r="DB9" s="1084" t="s">
        <v>520</v>
      </c>
      <c r="DC9" s="1085"/>
      <c r="DD9" s="1085"/>
      <c r="DE9" s="1085"/>
      <c r="DF9" s="1086"/>
      <c r="DG9" s="1084" t="s">
        <v>520</v>
      </c>
      <c r="DH9" s="1085"/>
      <c r="DI9" s="1085"/>
      <c r="DJ9" s="1085"/>
      <c r="DK9" s="1086"/>
      <c r="DL9" s="1084" t="s">
        <v>520</v>
      </c>
      <c r="DM9" s="1085"/>
      <c r="DN9" s="1085"/>
      <c r="DO9" s="1085"/>
      <c r="DP9" s="1086"/>
      <c r="DQ9" s="1084" t="s">
        <v>520</v>
      </c>
      <c r="DR9" s="1085"/>
      <c r="DS9" s="1085"/>
      <c r="DT9" s="1085"/>
      <c r="DU9" s="1086"/>
      <c r="DV9" s="1087"/>
      <c r="DW9" s="1088"/>
      <c r="DX9" s="1088"/>
      <c r="DY9" s="1088"/>
      <c r="DZ9" s="1089"/>
      <c r="EA9" s="256"/>
    </row>
    <row r="10" spans="1:131" s="257" customFormat="1" ht="26.25" customHeight="1" x14ac:dyDescent="0.15">
      <c r="A10" s="263">
        <v>4</v>
      </c>
      <c r="B10" s="1132" t="s">
        <v>390</v>
      </c>
      <c r="C10" s="1133"/>
      <c r="D10" s="1133"/>
      <c r="E10" s="1133"/>
      <c r="F10" s="1133"/>
      <c r="G10" s="1133"/>
      <c r="H10" s="1133"/>
      <c r="I10" s="1133"/>
      <c r="J10" s="1133"/>
      <c r="K10" s="1133"/>
      <c r="L10" s="1133"/>
      <c r="M10" s="1133"/>
      <c r="N10" s="1133"/>
      <c r="O10" s="1133"/>
      <c r="P10" s="1134"/>
      <c r="Q10" s="1138">
        <v>151</v>
      </c>
      <c r="R10" s="1139"/>
      <c r="S10" s="1139"/>
      <c r="T10" s="1139"/>
      <c r="U10" s="1139"/>
      <c r="V10" s="1139">
        <v>108</v>
      </c>
      <c r="W10" s="1139"/>
      <c r="X10" s="1139"/>
      <c r="Y10" s="1139"/>
      <c r="Z10" s="1139"/>
      <c r="AA10" s="1139">
        <v>43</v>
      </c>
      <c r="AB10" s="1139"/>
      <c r="AC10" s="1139"/>
      <c r="AD10" s="1139"/>
      <c r="AE10" s="1140"/>
      <c r="AF10" s="1114" t="s">
        <v>520</v>
      </c>
      <c r="AG10" s="1115"/>
      <c r="AH10" s="1115"/>
      <c r="AI10" s="1115"/>
      <c r="AJ10" s="1116"/>
      <c r="AK10" s="1189" t="s">
        <v>520</v>
      </c>
      <c r="AL10" s="1190"/>
      <c r="AM10" s="1190"/>
      <c r="AN10" s="1190"/>
      <c r="AO10" s="1190"/>
      <c r="AP10" s="1190">
        <v>128</v>
      </c>
      <c r="AQ10" s="1190"/>
      <c r="AR10" s="1190"/>
      <c r="AS10" s="1190"/>
      <c r="AT10" s="1190"/>
      <c r="AU10" s="1187"/>
      <c r="AV10" s="1187"/>
      <c r="AW10" s="1187"/>
      <c r="AX10" s="1187"/>
      <c r="AY10" s="1188"/>
      <c r="AZ10" s="254"/>
      <c r="BA10" s="254"/>
      <c r="BB10" s="254"/>
      <c r="BC10" s="254"/>
      <c r="BD10" s="254"/>
      <c r="BE10" s="255"/>
      <c r="BF10" s="255"/>
      <c r="BG10" s="255"/>
      <c r="BH10" s="255"/>
      <c r="BI10" s="255"/>
      <c r="BJ10" s="255"/>
      <c r="BK10" s="255"/>
      <c r="BL10" s="255"/>
      <c r="BM10" s="255"/>
      <c r="BN10" s="255"/>
      <c r="BO10" s="255"/>
      <c r="BP10" s="255"/>
      <c r="BQ10" s="264">
        <v>4</v>
      </c>
      <c r="BR10" s="265"/>
      <c r="BS10" s="1109" t="s">
        <v>597</v>
      </c>
      <c r="BT10" s="1110"/>
      <c r="BU10" s="1110"/>
      <c r="BV10" s="1110"/>
      <c r="BW10" s="1110"/>
      <c r="BX10" s="1110"/>
      <c r="BY10" s="1110"/>
      <c r="BZ10" s="1110"/>
      <c r="CA10" s="1110"/>
      <c r="CB10" s="1110"/>
      <c r="CC10" s="1110"/>
      <c r="CD10" s="1110"/>
      <c r="CE10" s="1110"/>
      <c r="CF10" s="1110"/>
      <c r="CG10" s="1111"/>
      <c r="CH10" s="1084">
        <v>35</v>
      </c>
      <c r="CI10" s="1085"/>
      <c r="CJ10" s="1085"/>
      <c r="CK10" s="1085"/>
      <c r="CL10" s="1086"/>
      <c r="CM10" s="1084">
        <v>346</v>
      </c>
      <c r="CN10" s="1085"/>
      <c r="CO10" s="1085"/>
      <c r="CP10" s="1085"/>
      <c r="CQ10" s="1086"/>
      <c r="CR10" s="1084">
        <v>10</v>
      </c>
      <c r="CS10" s="1085"/>
      <c r="CT10" s="1085"/>
      <c r="CU10" s="1085"/>
      <c r="CV10" s="1086"/>
      <c r="CW10" s="1084" t="s">
        <v>520</v>
      </c>
      <c r="CX10" s="1085"/>
      <c r="CY10" s="1085"/>
      <c r="CZ10" s="1085"/>
      <c r="DA10" s="1086"/>
      <c r="DB10" s="1084">
        <v>96</v>
      </c>
      <c r="DC10" s="1085"/>
      <c r="DD10" s="1085"/>
      <c r="DE10" s="1085"/>
      <c r="DF10" s="1086"/>
      <c r="DG10" s="1084" t="s">
        <v>520</v>
      </c>
      <c r="DH10" s="1085"/>
      <c r="DI10" s="1085"/>
      <c r="DJ10" s="1085"/>
      <c r="DK10" s="1086"/>
      <c r="DL10" s="1084" t="s">
        <v>520</v>
      </c>
      <c r="DM10" s="1085"/>
      <c r="DN10" s="1085"/>
      <c r="DO10" s="1085"/>
      <c r="DP10" s="1086"/>
      <c r="DQ10" s="1084" t="s">
        <v>520</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9"/>
      <c r="AL11" s="1190"/>
      <c r="AM11" s="1190"/>
      <c r="AN11" s="1190"/>
      <c r="AO11" s="1190"/>
      <c r="AP11" s="1190"/>
      <c r="AQ11" s="1190"/>
      <c r="AR11" s="1190"/>
      <c r="AS11" s="1190"/>
      <c r="AT11" s="1190"/>
      <c r="AU11" s="1187"/>
      <c r="AV11" s="1187"/>
      <c r="AW11" s="1187"/>
      <c r="AX11" s="1187"/>
      <c r="AY11" s="1188"/>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9"/>
      <c r="AL12" s="1190"/>
      <c r="AM12" s="1190"/>
      <c r="AN12" s="1190"/>
      <c r="AO12" s="1190"/>
      <c r="AP12" s="1190"/>
      <c r="AQ12" s="1190"/>
      <c r="AR12" s="1190"/>
      <c r="AS12" s="1190"/>
      <c r="AT12" s="1190"/>
      <c r="AU12" s="1187"/>
      <c r="AV12" s="1187"/>
      <c r="AW12" s="1187"/>
      <c r="AX12" s="1187"/>
      <c r="AY12" s="1188"/>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9"/>
      <c r="AL13" s="1190"/>
      <c r="AM13" s="1190"/>
      <c r="AN13" s="1190"/>
      <c r="AO13" s="1190"/>
      <c r="AP13" s="1190"/>
      <c r="AQ13" s="1190"/>
      <c r="AR13" s="1190"/>
      <c r="AS13" s="1190"/>
      <c r="AT13" s="1190"/>
      <c r="AU13" s="1187"/>
      <c r="AV13" s="1187"/>
      <c r="AW13" s="1187"/>
      <c r="AX13" s="1187"/>
      <c r="AY13" s="1188"/>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9"/>
      <c r="AL14" s="1190"/>
      <c r="AM14" s="1190"/>
      <c r="AN14" s="1190"/>
      <c r="AO14" s="1190"/>
      <c r="AP14" s="1190"/>
      <c r="AQ14" s="1190"/>
      <c r="AR14" s="1190"/>
      <c r="AS14" s="1190"/>
      <c r="AT14" s="1190"/>
      <c r="AU14" s="1187"/>
      <c r="AV14" s="1187"/>
      <c r="AW14" s="1187"/>
      <c r="AX14" s="1187"/>
      <c r="AY14" s="1188"/>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9"/>
      <c r="AL15" s="1190"/>
      <c r="AM15" s="1190"/>
      <c r="AN15" s="1190"/>
      <c r="AO15" s="1190"/>
      <c r="AP15" s="1190"/>
      <c r="AQ15" s="1190"/>
      <c r="AR15" s="1190"/>
      <c r="AS15" s="1190"/>
      <c r="AT15" s="1190"/>
      <c r="AU15" s="1187"/>
      <c r="AV15" s="1187"/>
      <c r="AW15" s="1187"/>
      <c r="AX15" s="1187"/>
      <c r="AY15" s="1188"/>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9"/>
      <c r="AL16" s="1190"/>
      <c r="AM16" s="1190"/>
      <c r="AN16" s="1190"/>
      <c r="AO16" s="1190"/>
      <c r="AP16" s="1190"/>
      <c r="AQ16" s="1190"/>
      <c r="AR16" s="1190"/>
      <c r="AS16" s="1190"/>
      <c r="AT16" s="1190"/>
      <c r="AU16" s="1187"/>
      <c r="AV16" s="1187"/>
      <c r="AW16" s="1187"/>
      <c r="AX16" s="1187"/>
      <c r="AY16" s="1188"/>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9"/>
      <c r="AL17" s="1190"/>
      <c r="AM17" s="1190"/>
      <c r="AN17" s="1190"/>
      <c r="AO17" s="1190"/>
      <c r="AP17" s="1190"/>
      <c r="AQ17" s="1190"/>
      <c r="AR17" s="1190"/>
      <c r="AS17" s="1190"/>
      <c r="AT17" s="1190"/>
      <c r="AU17" s="1187"/>
      <c r="AV17" s="1187"/>
      <c r="AW17" s="1187"/>
      <c r="AX17" s="1187"/>
      <c r="AY17" s="1188"/>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9"/>
      <c r="AL18" s="1190"/>
      <c r="AM18" s="1190"/>
      <c r="AN18" s="1190"/>
      <c r="AO18" s="1190"/>
      <c r="AP18" s="1190"/>
      <c r="AQ18" s="1190"/>
      <c r="AR18" s="1190"/>
      <c r="AS18" s="1190"/>
      <c r="AT18" s="1190"/>
      <c r="AU18" s="1187"/>
      <c r="AV18" s="1187"/>
      <c r="AW18" s="1187"/>
      <c r="AX18" s="1187"/>
      <c r="AY18" s="1188"/>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9"/>
      <c r="AL19" s="1190"/>
      <c r="AM19" s="1190"/>
      <c r="AN19" s="1190"/>
      <c r="AO19" s="1190"/>
      <c r="AP19" s="1190"/>
      <c r="AQ19" s="1190"/>
      <c r="AR19" s="1190"/>
      <c r="AS19" s="1190"/>
      <c r="AT19" s="1190"/>
      <c r="AU19" s="1187"/>
      <c r="AV19" s="1187"/>
      <c r="AW19" s="1187"/>
      <c r="AX19" s="1187"/>
      <c r="AY19" s="1188"/>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9"/>
      <c r="AL20" s="1190"/>
      <c r="AM20" s="1190"/>
      <c r="AN20" s="1190"/>
      <c r="AO20" s="1190"/>
      <c r="AP20" s="1190"/>
      <c r="AQ20" s="1190"/>
      <c r="AR20" s="1190"/>
      <c r="AS20" s="1190"/>
      <c r="AT20" s="1190"/>
      <c r="AU20" s="1187"/>
      <c r="AV20" s="1187"/>
      <c r="AW20" s="1187"/>
      <c r="AX20" s="1187"/>
      <c r="AY20" s="1188"/>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9"/>
      <c r="AL21" s="1190"/>
      <c r="AM21" s="1190"/>
      <c r="AN21" s="1190"/>
      <c r="AO21" s="1190"/>
      <c r="AP21" s="1190"/>
      <c r="AQ21" s="1190"/>
      <c r="AR21" s="1190"/>
      <c r="AS21" s="1190"/>
      <c r="AT21" s="1190"/>
      <c r="AU21" s="1187"/>
      <c r="AV21" s="1187"/>
      <c r="AW21" s="1187"/>
      <c r="AX21" s="1187"/>
      <c r="AY21" s="1188"/>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84"/>
      <c r="R22" s="1185"/>
      <c r="S22" s="1185"/>
      <c r="T22" s="1185"/>
      <c r="U22" s="1185"/>
      <c r="V22" s="1185"/>
      <c r="W22" s="1185"/>
      <c r="X22" s="1185"/>
      <c r="Y22" s="1185"/>
      <c r="Z22" s="1185"/>
      <c r="AA22" s="1185"/>
      <c r="AB22" s="1185"/>
      <c r="AC22" s="1185"/>
      <c r="AD22" s="1185"/>
      <c r="AE22" s="1186"/>
      <c r="AF22" s="1114"/>
      <c r="AG22" s="1115"/>
      <c r="AH22" s="1115"/>
      <c r="AI22" s="1115"/>
      <c r="AJ22" s="1116"/>
      <c r="AK22" s="1180"/>
      <c r="AL22" s="1181"/>
      <c r="AM22" s="1181"/>
      <c r="AN22" s="1181"/>
      <c r="AO22" s="1181"/>
      <c r="AP22" s="1181"/>
      <c r="AQ22" s="1181"/>
      <c r="AR22" s="1181"/>
      <c r="AS22" s="1181"/>
      <c r="AT22" s="1181"/>
      <c r="AU22" s="1182"/>
      <c r="AV22" s="1182"/>
      <c r="AW22" s="1182"/>
      <c r="AX22" s="1182"/>
      <c r="AY22" s="1183"/>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71">
        <v>162084</v>
      </c>
      <c r="R23" s="1172"/>
      <c r="S23" s="1172"/>
      <c r="T23" s="1172"/>
      <c r="U23" s="1172"/>
      <c r="V23" s="1172">
        <v>155230</v>
      </c>
      <c r="W23" s="1172"/>
      <c r="X23" s="1172"/>
      <c r="Y23" s="1172"/>
      <c r="Z23" s="1172"/>
      <c r="AA23" s="1172">
        <v>6854</v>
      </c>
      <c r="AB23" s="1172"/>
      <c r="AC23" s="1172"/>
      <c r="AD23" s="1172"/>
      <c r="AE23" s="1173"/>
      <c r="AF23" s="1174">
        <v>6677</v>
      </c>
      <c r="AG23" s="1172"/>
      <c r="AH23" s="1172"/>
      <c r="AI23" s="1172"/>
      <c r="AJ23" s="1175"/>
      <c r="AK23" s="1176"/>
      <c r="AL23" s="1177"/>
      <c r="AM23" s="1177"/>
      <c r="AN23" s="1177"/>
      <c r="AO23" s="1177"/>
      <c r="AP23" s="1172">
        <v>82996</v>
      </c>
      <c r="AQ23" s="1172"/>
      <c r="AR23" s="1172"/>
      <c r="AS23" s="1172"/>
      <c r="AT23" s="1172"/>
      <c r="AU23" s="1178"/>
      <c r="AV23" s="1178"/>
      <c r="AW23" s="1178"/>
      <c r="AX23" s="1178"/>
      <c r="AY23" s="1179"/>
      <c r="AZ23" s="1168" t="s">
        <v>391</v>
      </c>
      <c r="BA23" s="1169"/>
      <c r="BB23" s="1169"/>
      <c r="BC23" s="1169"/>
      <c r="BD23" s="1170"/>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7" t="s">
        <v>395</v>
      </c>
      <c r="B24" s="1167"/>
      <c r="C24" s="1167"/>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7"/>
      <c r="Z24" s="1167"/>
      <c r="AA24" s="1167"/>
      <c r="AB24" s="1167"/>
      <c r="AC24" s="1167"/>
      <c r="AD24" s="1167"/>
      <c r="AE24" s="1167"/>
      <c r="AF24" s="1167"/>
      <c r="AG24" s="1167"/>
      <c r="AH24" s="1167"/>
      <c r="AI24" s="1167"/>
      <c r="AJ24" s="1167"/>
      <c r="AK24" s="1167"/>
      <c r="AL24" s="1167"/>
      <c r="AM24" s="1167"/>
      <c r="AN24" s="1167"/>
      <c r="AO24" s="1167"/>
      <c r="AP24" s="1167"/>
      <c r="AQ24" s="1167"/>
      <c r="AR24" s="1167"/>
      <c r="AS24" s="1167"/>
      <c r="AT24" s="1167"/>
      <c r="AU24" s="1167"/>
      <c r="AV24" s="1167"/>
      <c r="AW24" s="1167"/>
      <c r="AX24" s="1167"/>
      <c r="AY24" s="1167"/>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6" t="s">
        <v>396</v>
      </c>
      <c r="B25" s="1166"/>
      <c r="C25" s="1166"/>
      <c r="D25" s="1166"/>
      <c r="E25" s="1166"/>
      <c r="F25" s="1166"/>
      <c r="G25" s="1166"/>
      <c r="H25" s="1166"/>
      <c r="I25" s="1166"/>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1166"/>
      <c r="AL25" s="1166"/>
      <c r="AM25" s="1166"/>
      <c r="AN25" s="1166"/>
      <c r="AO25" s="1166"/>
      <c r="AP25" s="1166"/>
      <c r="AQ25" s="1166"/>
      <c r="AR25" s="1166"/>
      <c r="AS25" s="1166"/>
      <c r="AT25" s="1166"/>
      <c r="AU25" s="1166"/>
      <c r="AV25" s="1166"/>
      <c r="AW25" s="1166"/>
      <c r="AX25" s="1166"/>
      <c r="AY25" s="1166"/>
      <c r="AZ25" s="1166"/>
      <c r="BA25" s="1166"/>
      <c r="BB25" s="1166"/>
      <c r="BC25" s="1166"/>
      <c r="BD25" s="1166"/>
      <c r="BE25" s="1166"/>
      <c r="BF25" s="1166"/>
      <c r="BG25" s="1166"/>
      <c r="BH25" s="1166"/>
      <c r="BI25" s="1166"/>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62" t="s">
        <v>400</v>
      </c>
      <c r="AG26" s="1103"/>
      <c r="AH26" s="1103"/>
      <c r="AI26" s="1103"/>
      <c r="AJ26" s="1163"/>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64"/>
      <c r="AG27" s="1106"/>
      <c r="AH27" s="1106"/>
      <c r="AI27" s="1106"/>
      <c r="AJ27" s="1165"/>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52" t="s">
        <v>405</v>
      </c>
      <c r="C28" s="1153"/>
      <c r="D28" s="1153"/>
      <c r="E28" s="1153"/>
      <c r="F28" s="1153"/>
      <c r="G28" s="1153"/>
      <c r="H28" s="1153"/>
      <c r="I28" s="1153"/>
      <c r="J28" s="1153"/>
      <c r="K28" s="1153"/>
      <c r="L28" s="1153"/>
      <c r="M28" s="1153"/>
      <c r="N28" s="1153"/>
      <c r="O28" s="1153"/>
      <c r="P28" s="1154"/>
      <c r="Q28" s="1155">
        <v>30740</v>
      </c>
      <c r="R28" s="1156"/>
      <c r="S28" s="1156"/>
      <c r="T28" s="1156"/>
      <c r="U28" s="1156"/>
      <c r="V28" s="1156">
        <v>29924</v>
      </c>
      <c r="W28" s="1156"/>
      <c r="X28" s="1156"/>
      <c r="Y28" s="1156"/>
      <c r="Z28" s="1156"/>
      <c r="AA28" s="1156">
        <v>816</v>
      </c>
      <c r="AB28" s="1156"/>
      <c r="AC28" s="1156"/>
      <c r="AD28" s="1156"/>
      <c r="AE28" s="1157"/>
      <c r="AF28" s="1158">
        <v>816</v>
      </c>
      <c r="AG28" s="1156"/>
      <c r="AH28" s="1156"/>
      <c r="AI28" s="1156"/>
      <c r="AJ28" s="1159"/>
      <c r="AK28" s="1160">
        <v>2068</v>
      </c>
      <c r="AL28" s="1161"/>
      <c r="AM28" s="1161"/>
      <c r="AN28" s="1161"/>
      <c r="AO28" s="1161"/>
      <c r="AP28" s="1144" t="s">
        <v>520</v>
      </c>
      <c r="AQ28" s="1145"/>
      <c r="AR28" s="1145"/>
      <c r="AS28" s="1145"/>
      <c r="AT28" s="1146"/>
      <c r="AU28" s="1144" t="s">
        <v>520</v>
      </c>
      <c r="AV28" s="1145"/>
      <c r="AW28" s="1145"/>
      <c r="AX28" s="1145"/>
      <c r="AY28" s="1146"/>
      <c r="AZ28" s="1147" t="s">
        <v>520</v>
      </c>
      <c r="BA28" s="1148"/>
      <c r="BB28" s="1148"/>
      <c r="BC28" s="1148"/>
      <c r="BD28" s="1149"/>
      <c r="BE28" s="1150"/>
      <c r="BF28" s="1150"/>
      <c r="BG28" s="1150"/>
      <c r="BH28" s="1150"/>
      <c r="BI28" s="1151"/>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4030</v>
      </c>
      <c r="R29" s="1139"/>
      <c r="S29" s="1139"/>
      <c r="T29" s="1139"/>
      <c r="U29" s="1139"/>
      <c r="V29" s="1139">
        <v>3990</v>
      </c>
      <c r="W29" s="1139"/>
      <c r="X29" s="1139"/>
      <c r="Y29" s="1139"/>
      <c r="Z29" s="1139"/>
      <c r="AA29" s="1139">
        <v>40</v>
      </c>
      <c r="AB29" s="1139"/>
      <c r="AC29" s="1139"/>
      <c r="AD29" s="1139"/>
      <c r="AE29" s="1140"/>
      <c r="AF29" s="1114">
        <v>40</v>
      </c>
      <c r="AG29" s="1115"/>
      <c r="AH29" s="1115"/>
      <c r="AI29" s="1115"/>
      <c r="AJ29" s="1116"/>
      <c r="AK29" s="1075">
        <v>707</v>
      </c>
      <c r="AL29" s="1066"/>
      <c r="AM29" s="1066"/>
      <c r="AN29" s="1066"/>
      <c r="AO29" s="1066"/>
      <c r="AP29" s="1076" t="s">
        <v>520</v>
      </c>
      <c r="AQ29" s="1074"/>
      <c r="AR29" s="1074"/>
      <c r="AS29" s="1074"/>
      <c r="AT29" s="1075"/>
      <c r="AU29" s="1076" t="s">
        <v>520</v>
      </c>
      <c r="AV29" s="1074"/>
      <c r="AW29" s="1074"/>
      <c r="AX29" s="1074"/>
      <c r="AY29" s="1075"/>
      <c r="AZ29" s="1141" t="s">
        <v>520</v>
      </c>
      <c r="BA29" s="1142"/>
      <c r="BB29" s="1142"/>
      <c r="BC29" s="1142"/>
      <c r="BD29" s="1143"/>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22282</v>
      </c>
      <c r="R30" s="1139"/>
      <c r="S30" s="1139"/>
      <c r="T30" s="1139"/>
      <c r="U30" s="1139"/>
      <c r="V30" s="1139">
        <v>20826</v>
      </c>
      <c r="W30" s="1139"/>
      <c r="X30" s="1139"/>
      <c r="Y30" s="1139"/>
      <c r="Z30" s="1139"/>
      <c r="AA30" s="1139">
        <v>1456</v>
      </c>
      <c r="AB30" s="1139"/>
      <c r="AC30" s="1139"/>
      <c r="AD30" s="1139"/>
      <c r="AE30" s="1140"/>
      <c r="AF30" s="1114">
        <v>1456</v>
      </c>
      <c r="AG30" s="1115"/>
      <c r="AH30" s="1115"/>
      <c r="AI30" s="1115"/>
      <c r="AJ30" s="1116"/>
      <c r="AK30" s="1075">
        <v>4308</v>
      </c>
      <c r="AL30" s="1066"/>
      <c r="AM30" s="1066"/>
      <c r="AN30" s="1066"/>
      <c r="AO30" s="1066"/>
      <c r="AP30" s="1076" t="s">
        <v>520</v>
      </c>
      <c r="AQ30" s="1074"/>
      <c r="AR30" s="1074"/>
      <c r="AS30" s="1074"/>
      <c r="AT30" s="1075"/>
      <c r="AU30" s="1076" t="s">
        <v>520</v>
      </c>
      <c r="AV30" s="1074"/>
      <c r="AW30" s="1074"/>
      <c r="AX30" s="1074"/>
      <c r="AY30" s="1075"/>
      <c r="AZ30" s="1141" t="s">
        <v>520</v>
      </c>
      <c r="BA30" s="1142"/>
      <c r="BB30" s="1142"/>
      <c r="BC30" s="1142"/>
      <c r="BD30" s="1143"/>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11870</v>
      </c>
      <c r="R31" s="1139"/>
      <c r="S31" s="1139"/>
      <c r="T31" s="1139"/>
      <c r="U31" s="1139"/>
      <c r="V31" s="1139">
        <v>11556</v>
      </c>
      <c r="W31" s="1139"/>
      <c r="X31" s="1139"/>
      <c r="Y31" s="1139"/>
      <c r="Z31" s="1139"/>
      <c r="AA31" s="1139">
        <v>314</v>
      </c>
      <c r="AB31" s="1139"/>
      <c r="AC31" s="1139"/>
      <c r="AD31" s="1139"/>
      <c r="AE31" s="1140"/>
      <c r="AF31" s="1114">
        <v>956</v>
      </c>
      <c r="AG31" s="1115"/>
      <c r="AH31" s="1115"/>
      <c r="AI31" s="1115"/>
      <c r="AJ31" s="1116"/>
      <c r="AK31" s="1075">
        <v>1345</v>
      </c>
      <c r="AL31" s="1066"/>
      <c r="AM31" s="1066"/>
      <c r="AN31" s="1066"/>
      <c r="AO31" s="1066"/>
      <c r="AP31" s="1066">
        <v>1864</v>
      </c>
      <c r="AQ31" s="1066"/>
      <c r="AR31" s="1066"/>
      <c r="AS31" s="1066"/>
      <c r="AT31" s="1066"/>
      <c r="AU31" s="1066">
        <v>1292</v>
      </c>
      <c r="AV31" s="1066"/>
      <c r="AW31" s="1066"/>
      <c r="AX31" s="1066"/>
      <c r="AY31" s="1066"/>
      <c r="AZ31" s="1141" t="s">
        <v>520</v>
      </c>
      <c r="BA31" s="1142"/>
      <c r="BB31" s="1142"/>
      <c r="BC31" s="1142"/>
      <c r="BD31" s="1143"/>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6382</v>
      </c>
      <c r="R32" s="1139"/>
      <c r="S32" s="1139"/>
      <c r="T32" s="1139"/>
      <c r="U32" s="1139"/>
      <c r="V32" s="1139">
        <v>5996</v>
      </c>
      <c r="W32" s="1139"/>
      <c r="X32" s="1139"/>
      <c r="Y32" s="1139"/>
      <c r="Z32" s="1139"/>
      <c r="AA32" s="1139">
        <v>386</v>
      </c>
      <c r="AB32" s="1139"/>
      <c r="AC32" s="1139"/>
      <c r="AD32" s="1139"/>
      <c r="AE32" s="1140"/>
      <c r="AF32" s="1114">
        <v>580</v>
      </c>
      <c r="AG32" s="1115"/>
      <c r="AH32" s="1115"/>
      <c r="AI32" s="1115"/>
      <c r="AJ32" s="1116"/>
      <c r="AK32" s="1075">
        <v>2080</v>
      </c>
      <c r="AL32" s="1066"/>
      <c r="AM32" s="1066"/>
      <c r="AN32" s="1066"/>
      <c r="AO32" s="1066"/>
      <c r="AP32" s="1066">
        <v>27437</v>
      </c>
      <c r="AQ32" s="1066"/>
      <c r="AR32" s="1066"/>
      <c r="AS32" s="1066"/>
      <c r="AT32" s="1066"/>
      <c r="AU32" s="1066">
        <v>15090</v>
      </c>
      <c r="AV32" s="1066"/>
      <c r="AW32" s="1066"/>
      <c r="AX32" s="1066"/>
      <c r="AY32" s="1066"/>
      <c r="AZ32" s="1141" t="s">
        <v>520</v>
      </c>
      <c r="BA32" s="1142"/>
      <c r="BB32" s="1142"/>
      <c r="BC32" s="1142"/>
      <c r="BD32" s="1143"/>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166</v>
      </c>
      <c r="R33" s="1139"/>
      <c r="S33" s="1139"/>
      <c r="T33" s="1139"/>
      <c r="U33" s="1139"/>
      <c r="V33" s="1139">
        <v>56</v>
      </c>
      <c r="W33" s="1139"/>
      <c r="X33" s="1139"/>
      <c r="Y33" s="1139"/>
      <c r="Z33" s="1139"/>
      <c r="AA33" s="1139">
        <v>110</v>
      </c>
      <c r="AB33" s="1139"/>
      <c r="AC33" s="1139"/>
      <c r="AD33" s="1139"/>
      <c r="AE33" s="1140"/>
      <c r="AF33" s="1114">
        <v>110</v>
      </c>
      <c r="AG33" s="1115"/>
      <c r="AH33" s="1115"/>
      <c r="AI33" s="1115"/>
      <c r="AJ33" s="1116"/>
      <c r="AK33" s="1075">
        <v>46</v>
      </c>
      <c r="AL33" s="1066"/>
      <c r="AM33" s="1066"/>
      <c r="AN33" s="1066"/>
      <c r="AO33" s="1066"/>
      <c r="AP33" s="1066">
        <v>92</v>
      </c>
      <c r="AQ33" s="1066"/>
      <c r="AR33" s="1066"/>
      <c r="AS33" s="1066"/>
      <c r="AT33" s="1066"/>
      <c r="AU33" s="1066">
        <v>73</v>
      </c>
      <c r="AV33" s="1066"/>
      <c r="AW33" s="1066"/>
      <c r="AX33" s="1066"/>
      <c r="AY33" s="1066"/>
      <c r="AZ33" s="1141" t="s">
        <v>520</v>
      </c>
      <c r="BA33" s="1142"/>
      <c r="BB33" s="1142"/>
      <c r="BC33" s="1142"/>
      <c r="BD33" s="1143"/>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224</v>
      </c>
      <c r="R34" s="1139"/>
      <c r="S34" s="1139"/>
      <c r="T34" s="1139"/>
      <c r="U34" s="1139"/>
      <c r="V34" s="1139">
        <v>86</v>
      </c>
      <c r="W34" s="1139"/>
      <c r="X34" s="1139"/>
      <c r="Y34" s="1139"/>
      <c r="Z34" s="1139"/>
      <c r="AA34" s="1139">
        <v>138</v>
      </c>
      <c r="AB34" s="1139"/>
      <c r="AC34" s="1139"/>
      <c r="AD34" s="1139"/>
      <c r="AE34" s="1140"/>
      <c r="AF34" s="1114">
        <v>138</v>
      </c>
      <c r="AG34" s="1115"/>
      <c r="AH34" s="1115"/>
      <c r="AI34" s="1115"/>
      <c r="AJ34" s="1116"/>
      <c r="AK34" s="1075">
        <v>77</v>
      </c>
      <c r="AL34" s="1066"/>
      <c r="AM34" s="1066"/>
      <c r="AN34" s="1066"/>
      <c r="AO34" s="1066"/>
      <c r="AP34" s="1066">
        <v>249</v>
      </c>
      <c r="AQ34" s="1066"/>
      <c r="AR34" s="1066"/>
      <c r="AS34" s="1066"/>
      <c r="AT34" s="1066"/>
      <c r="AU34" s="1066">
        <v>248</v>
      </c>
      <c r="AV34" s="1066"/>
      <c r="AW34" s="1066"/>
      <c r="AX34" s="1066"/>
      <c r="AY34" s="1066"/>
      <c r="AZ34" s="1141" t="s">
        <v>520</v>
      </c>
      <c r="BA34" s="1142"/>
      <c r="BB34" s="1142"/>
      <c r="BC34" s="1142"/>
      <c r="BD34" s="1143"/>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4096</v>
      </c>
      <c r="AG63" s="1054"/>
      <c r="AH63" s="1054"/>
      <c r="AI63" s="1054"/>
      <c r="AJ63" s="1125"/>
      <c r="AK63" s="1126"/>
      <c r="AL63" s="1058"/>
      <c r="AM63" s="1058"/>
      <c r="AN63" s="1058"/>
      <c r="AO63" s="1058"/>
      <c r="AP63" s="1054">
        <v>29642</v>
      </c>
      <c r="AQ63" s="1054"/>
      <c r="AR63" s="1054"/>
      <c r="AS63" s="1054"/>
      <c r="AT63" s="1054"/>
      <c r="AU63" s="1054">
        <v>16703</v>
      </c>
      <c r="AV63" s="1054"/>
      <c r="AW63" s="1054"/>
      <c r="AX63" s="1054"/>
      <c r="AY63" s="1054"/>
      <c r="AZ63" s="1120"/>
      <c r="BA63" s="1120"/>
      <c r="BB63" s="1120"/>
      <c r="BC63" s="1120"/>
      <c r="BD63" s="1120"/>
      <c r="BE63" s="1055"/>
      <c r="BF63" s="1055"/>
      <c r="BG63" s="1055"/>
      <c r="BH63" s="1055"/>
      <c r="BI63" s="1056"/>
      <c r="BJ63" s="1121" t="s">
        <v>418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581</v>
      </c>
      <c r="C68" s="1081"/>
      <c r="D68" s="1081"/>
      <c r="E68" s="1081"/>
      <c r="F68" s="1081"/>
      <c r="G68" s="1081"/>
      <c r="H68" s="1081"/>
      <c r="I68" s="1081"/>
      <c r="J68" s="1081"/>
      <c r="K68" s="1081"/>
      <c r="L68" s="1081"/>
      <c r="M68" s="1081"/>
      <c r="N68" s="1081"/>
      <c r="O68" s="1081"/>
      <c r="P68" s="1082"/>
      <c r="Q68" s="1083">
        <v>6108</v>
      </c>
      <c r="R68" s="1077"/>
      <c r="S68" s="1077"/>
      <c r="T68" s="1077"/>
      <c r="U68" s="1077"/>
      <c r="V68" s="1077">
        <v>5908</v>
      </c>
      <c r="W68" s="1077"/>
      <c r="X68" s="1077"/>
      <c r="Y68" s="1077"/>
      <c r="Z68" s="1077"/>
      <c r="AA68" s="1077">
        <v>200</v>
      </c>
      <c r="AB68" s="1077"/>
      <c r="AC68" s="1077"/>
      <c r="AD68" s="1077"/>
      <c r="AE68" s="1077"/>
      <c r="AF68" s="1077">
        <v>200</v>
      </c>
      <c r="AG68" s="1077"/>
      <c r="AH68" s="1077"/>
      <c r="AI68" s="1077"/>
      <c r="AJ68" s="1077"/>
      <c r="AK68" s="1077">
        <v>212</v>
      </c>
      <c r="AL68" s="1077"/>
      <c r="AM68" s="1077"/>
      <c r="AN68" s="1077"/>
      <c r="AO68" s="1077"/>
      <c r="AP68" s="1077">
        <v>10544</v>
      </c>
      <c r="AQ68" s="1077"/>
      <c r="AR68" s="1077"/>
      <c r="AS68" s="1077"/>
      <c r="AT68" s="1077"/>
      <c r="AU68" s="1077">
        <v>2310</v>
      </c>
      <c r="AV68" s="1077"/>
      <c r="AW68" s="1077"/>
      <c r="AX68" s="1077"/>
      <c r="AY68" s="1077"/>
      <c r="AZ68" s="1078" t="s">
        <v>587</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582</v>
      </c>
      <c r="C69" s="1070"/>
      <c r="D69" s="1070"/>
      <c r="E69" s="1070"/>
      <c r="F69" s="1070"/>
      <c r="G69" s="1070"/>
      <c r="H69" s="1070"/>
      <c r="I69" s="1070"/>
      <c r="J69" s="1070"/>
      <c r="K69" s="1070"/>
      <c r="L69" s="1070"/>
      <c r="M69" s="1070"/>
      <c r="N69" s="1070"/>
      <c r="O69" s="1070"/>
      <c r="P69" s="1071"/>
      <c r="Q69" s="1072">
        <v>7589</v>
      </c>
      <c r="R69" s="1066"/>
      <c r="S69" s="1066"/>
      <c r="T69" s="1066"/>
      <c r="U69" s="1066"/>
      <c r="V69" s="1066">
        <v>6432</v>
      </c>
      <c r="W69" s="1066"/>
      <c r="X69" s="1066"/>
      <c r="Y69" s="1066"/>
      <c r="Z69" s="1066"/>
      <c r="AA69" s="1066">
        <v>1157</v>
      </c>
      <c r="AB69" s="1066"/>
      <c r="AC69" s="1066"/>
      <c r="AD69" s="1066"/>
      <c r="AE69" s="1066"/>
      <c r="AF69" s="1066">
        <v>8602</v>
      </c>
      <c r="AG69" s="1066"/>
      <c r="AH69" s="1066"/>
      <c r="AI69" s="1066"/>
      <c r="AJ69" s="1066"/>
      <c r="AK69" s="1066">
        <v>46</v>
      </c>
      <c r="AL69" s="1066"/>
      <c r="AM69" s="1066"/>
      <c r="AN69" s="1066"/>
      <c r="AO69" s="1066"/>
      <c r="AP69" s="1066">
        <v>10672</v>
      </c>
      <c r="AQ69" s="1066"/>
      <c r="AR69" s="1066"/>
      <c r="AS69" s="1066"/>
      <c r="AT69" s="1066"/>
      <c r="AU69" s="1066">
        <v>11</v>
      </c>
      <c r="AV69" s="1066"/>
      <c r="AW69" s="1066"/>
      <c r="AX69" s="1066"/>
      <c r="AY69" s="1066"/>
      <c r="AZ69" s="1067" t="s">
        <v>588</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583</v>
      </c>
      <c r="C70" s="1070"/>
      <c r="D70" s="1070"/>
      <c r="E70" s="1070"/>
      <c r="F70" s="1070"/>
      <c r="G70" s="1070"/>
      <c r="H70" s="1070"/>
      <c r="I70" s="1070"/>
      <c r="J70" s="1070"/>
      <c r="K70" s="1070"/>
      <c r="L70" s="1070"/>
      <c r="M70" s="1070"/>
      <c r="N70" s="1070"/>
      <c r="O70" s="1070"/>
      <c r="P70" s="1071"/>
      <c r="Q70" s="1072">
        <v>36915</v>
      </c>
      <c r="R70" s="1066"/>
      <c r="S70" s="1066"/>
      <c r="T70" s="1066"/>
      <c r="U70" s="1066"/>
      <c r="V70" s="1066">
        <v>36914</v>
      </c>
      <c r="W70" s="1066"/>
      <c r="X70" s="1066"/>
      <c r="Y70" s="1066"/>
      <c r="Z70" s="1066"/>
      <c r="AA70" s="1066">
        <v>1001</v>
      </c>
      <c r="AB70" s="1066"/>
      <c r="AC70" s="1066"/>
      <c r="AD70" s="1066"/>
      <c r="AE70" s="1066"/>
      <c r="AF70" s="1066">
        <v>1001</v>
      </c>
      <c r="AG70" s="1066"/>
      <c r="AH70" s="1066"/>
      <c r="AI70" s="1066"/>
      <c r="AJ70" s="1066"/>
      <c r="AK70" s="1066" t="s">
        <v>520</v>
      </c>
      <c r="AL70" s="1066"/>
      <c r="AM70" s="1066"/>
      <c r="AN70" s="1066"/>
      <c r="AO70" s="1066"/>
      <c r="AP70" s="1066" t="s">
        <v>520</v>
      </c>
      <c r="AQ70" s="1066"/>
      <c r="AR70" s="1066"/>
      <c r="AS70" s="1066"/>
      <c r="AT70" s="1066"/>
      <c r="AU70" s="1066" t="s">
        <v>520</v>
      </c>
      <c r="AV70" s="1066"/>
      <c r="AW70" s="1066"/>
      <c r="AX70" s="1066"/>
      <c r="AY70" s="1066"/>
      <c r="AZ70" s="1067" t="s">
        <v>589</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584</v>
      </c>
      <c r="C71" s="1070"/>
      <c r="D71" s="1070"/>
      <c r="E71" s="1070"/>
      <c r="F71" s="1070"/>
      <c r="G71" s="1070"/>
      <c r="H71" s="1070"/>
      <c r="I71" s="1070"/>
      <c r="J71" s="1070"/>
      <c r="K71" s="1070"/>
      <c r="L71" s="1070"/>
      <c r="M71" s="1070"/>
      <c r="N71" s="1070"/>
      <c r="O71" s="1070"/>
      <c r="P71" s="1071"/>
      <c r="Q71" s="1072">
        <v>1662</v>
      </c>
      <c r="R71" s="1066"/>
      <c r="S71" s="1066"/>
      <c r="T71" s="1066"/>
      <c r="U71" s="1066"/>
      <c r="V71" s="1066">
        <v>1628</v>
      </c>
      <c r="W71" s="1066"/>
      <c r="X71" s="1066"/>
      <c r="Y71" s="1066"/>
      <c r="Z71" s="1066"/>
      <c r="AA71" s="1066">
        <v>35</v>
      </c>
      <c r="AB71" s="1066"/>
      <c r="AC71" s="1066"/>
      <c r="AD71" s="1066"/>
      <c r="AE71" s="1066"/>
      <c r="AF71" s="1066">
        <v>35</v>
      </c>
      <c r="AG71" s="1066"/>
      <c r="AH71" s="1066"/>
      <c r="AI71" s="1066"/>
      <c r="AJ71" s="1066"/>
      <c r="AK71" s="1066" t="s">
        <v>520</v>
      </c>
      <c r="AL71" s="1066"/>
      <c r="AM71" s="1066"/>
      <c r="AN71" s="1066"/>
      <c r="AO71" s="1066"/>
      <c r="AP71" s="1066" t="s">
        <v>520</v>
      </c>
      <c r="AQ71" s="1066"/>
      <c r="AR71" s="1066"/>
      <c r="AS71" s="1066"/>
      <c r="AT71" s="1066"/>
      <c r="AU71" s="1066" t="s">
        <v>520</v>
      </c>
      <c r="AV71" s="1066"/>
      <c r="AW71" s="1066"/>
      <c r="AX71" s="1066"/>
      <c r="AY71" s="1066"/>
      <c r="AZ71" s="1067" t="s">
        <v>590</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584</v>
      </c>
      <c r="C72" s="1070"/>
      <c r="D72" s="1070"/>
      <c r="E72" s="1070"/>
      <c r="F72" s="1070"/>
      <c r="G72" s="1070"/>
      <c r="H72" s="1070"/>
      <c r="I72" s="1070"/>
      <c r="J72" s="1070"/>
      <c r="K72" s="1070"/>
      <c r="L72" s="1070"/>
      <c r="M72" s="1070"/>
      <c r="N72" s="1070"/>
      <c r="O72" s="1070"/>
      <c r="P72" s="1071"/>
      <c r="Q72" s="1072">
        <v>778014</v>
      </c>
      <c r="R72" s="1066"/>
      <c r="S72" s="1066"/>
      <c r="T72" s="1066"/>
      <c r="U72" s="1066"/>
      <c r="V72" s="1066">
        <v>737977</v>
      </c>
      <c r="W72" s="1066"/>
      <c r="X72" s="1066"/>
      <c r="Y72" s="1066"/>
      <c r="Z72" s="1066"/>
      <c r="AA72" s="1066">
        <v>40037</v>
      </c>
      <c r="AB72" s="1066"/>
      <c r="AC72" s="1066"/>
      <c r="AD72" s="1066"/>
      <c r="AE72" s="1066"/>
      <c r="AF72" s="1066">
        <v>40037</v>
      </c>
      <c r="AG72" s="1066"/>
      <c r="AH72" s="1066"/>
      <c r="AI72" s="1066"/>
      <c r="AJ72" s="1066"/>
      <c r="AK72" s="1066">
        <v>7130</v>
      </c>
      <c r="AL72" s="1066"/>
      <c r="AM72" s="1066"/>
      <c r="AN72" s="1066"/>
      <c r="AO72" s="1066"/>
      <c r="AP72" s="1076" t="s">
        <v>520</v>
      </c>
      <c r="AQ72" s="1074"/>
      <c r="AR72" s="1074"/>
      <c r="AS72" s="1074"/>
      <c r="AT72" s="1075"/>
      <c r="AU72" s="1076" t="s">
        <v>520</v>
      </c>
      <c r="AV72" s="1074"/>
      <c r="AW72" s="1074"/>
      <c r="AX72" s="1074"/>
      <c r="AY72" s="1075"/>
      <c r="AZ72" s="1067" t="s">
        <v>591</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23332</v>
      </c>
      <c r="R73" s="1066"/>
      <c r="S73" s="1066"/>
      <c r="T73" s="1066"/>
      <c r="U73" s="1066"/>
      <c r="V73" s="1066">
        <v>22338</v>
      </c>
      <c r="W73" s="1066"/>
      <c r="X73" s="1066"/>
      <c r="Y73" s="1066"/>
      <c r="Z73" s="1066"/>
      <c r="AA73" s="1066">
        <v>994</v>
      </c>
      <c r="AB73" s="1066"/>
      <c r="AC73" s="1066"/>
      <c r="AD73" s="1066"/>
      <c r="AE73" s="1066"/>
      <c r="AF73" s="1066">
        <v>994</v>
      </c>
      <c r="AG73" s="1066"/>
      <c r="AH73" s="1066"/>
      <c r="AI73" s="1066"/>
      <c r="AJ73" s="1066"/>
      <c r="AK73" s="1066">
        <v>28</v>
      </c>
      <c r="AL73" s="1066"/>
      <c r="AM73" s="1066"/>
      <c r="AN73" s="1066"/>
      <c r="AO73" s="1066"/>
      <c r="AP73" s="1076" t="s">
        <v>520</v>
      </c>
      <c r="AQ73" s="1074"/>
      <c r="AR73" s="1074"/>
      <c r="AS73" s="1074"/>
      <c r="AT73" s="1075"/>
      <c r="AU73" s="1076" t="s">
        <v>520</v>
      </c>
      <c r="AV73" s="1074"/>
      <c r="AW73" s="1074"/>
      <c r="AX73" s="1074"/>
      <c r="AY73" s="1075"/>
      <c r="AZ73" s="1067" t="s">
        <v>590</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585</v>
      </c>
      <c r="C74" s="1070"/>
      <c r="D74" s="1070"/>
      <c r="E74" s="1070"/>
      <c r="F74" s="1070"/>
      <c r="G74" s="1070"/>
      <c r="H74" s="1070"/>
      <c r="I74" s="1070"/>
      <c r="J74" s="1070"/>
      <c r="K74" s="1070"/>
      <c r="L74" s="1070"/>
      <c r="M74" s="1070"/>
      <c r="N74" s="1070"/>
      <c r="O74" s="1070"/>
      <c r="P74" s="1071"/>
      <c r="Q74" s="1072">
        <v>284</v>
      </c>
      <c r="R74" s="1066"/>
      <c r="S74" s="1066"/>
      <c r="T74" s="1066"/>
      <c r="U74" s="1066"/>
      <c r="V74" s="1066">
        <v>122</v>
      </c>
      <c r="W74" s="1066"/>
      <c r="X74" s="1066"/>
      <c r="Y74" s="1066"/>
      <c r="Z74" s="1066"/>
      <c r="AA74" s="1066">
        <v>162</v>
      </c>
      <c r="AB74" s="1066"/>
      <c r="AC74" s="1066"/>
      <c r="AD74" s="1066"/>
      <c r="AE74" s="1066"/>
      <c r="AF74" s="1066">
        <v>162</v>
      </c>
      <c r="AG74" s="1066"/>
      <c r="AH74" s="1066"/>
      <c r="AI74" s="1066"/>
      <c r="AJ74" s="1066"/>
      <c r="AK74" s="1066" t="s">
        <v>520</v>
      </c>
      <c r="AL74" s="1066"/>
      <c r="AM74" s="1066"/>
      <c r="AN74" s="1066"/>
      <c r="AO74" s="1066"/>
      <c r="AP74" s="1076" t="s">
        <v>520</v>
      </c>
      <c r="AQ74" s="1074"/>
      <c r="AR74" s="1074"/>
      <c r="AS74" s="1074"/>
      <c r="AT74" s="1075"/>
      <c r="AU74" s="1076" t="s">
        <v>520</v>
      </c>
      <c r="AV74" s="1074"/>
      <c r="AW74" s="1074"/>
      <c r="AX74" s="1074"/>
      <c r="AY74" s="1075"/>
      <c r="AZ74" s="1067" t="s">
        <v>592</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586</v>
      </c>
      <c r="C75" s="1070"/>
      <c r="D75" s="1070"/>
      <c r="E75" s="1070"/>
      <c r="F75" s="1070"/>
      <c r="G75" s="1070"/>
      <c r="H75" s="1070"/>
      <c r="I75" s="1070"/>
      <c r="J75" s="1070"/>
      <c r="K75" s="1070"/>
      <c r="L75" s="1070"/>
      <c r="M75" s="1070"/>
      <c r="N75" s="1070"/>
      <c r="O75" s="1070"/>
      <c r="P75" s="1071"/>
      <c r="Q75" s="1073">
        <v>36915</v>
      </c>
      <c r="R75" s="1074"/>
      <c r="S75" s="1074"/>
      <c r="T75" s="1074"/>
      <c r="U75" s="1075"/>
      <c r="V75" s="1076">
        <v>35914</v>
      </c>
      <c r="W75" s="1074"/>
      <c r="X75" s="1074"/>
      <c r="Y75" s="1074"/>
      <c r="Z75" s="1075"/>
      <c r="AA75" s="1076">
        <v>1001</v>
      </c>
      <c r="AB75" s="1074"/>
      <c r="AC75" s="1074"/>
      <c r="AD75" s="1074"/>
      <c r="AE75" s="1075"/>
      <c r="AF75" s="1076">
        <v>1001</v>
      </c>
      <c r="AG75" s="1074"/>
      <c r="AH75" s="1074"/>
      <c r="AI75" s="1074"/>
      <c r="AJ75" s="1075"/>
      <c r="AK75" s="1076" t="s">
        <v>520</v>
      </c>
      <c r="AL75" s="1074"/>
      <c r="AM75" s="1074"/>
      <c r="AN75" s="1074"/>
      <c r="AO75" s="1075"/>
      <c r="AP75" s="1076" t="s">
        <v>520</v>
      </c>
      <c r="AQ75" s="1074"/>
      <c r="AR75" s="1074"/>
      <c r="AS75" s="1074"/>
      <c r="AT75" s="1075"/>
      <c r="AU75" s="1076" t="s">
        <v>520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52032</v>
      </c>
      <c r="AG88" s="1054"/>
      <c r="AH88" s="1054"/>
      <c r="AI88" s="1054"/>
      <c r="AJ88" s="1054"/>
      <c r="AK88" s="1058"/>
      <c r="AL88" s="1058"/>
      <c r="AM88" s="1058"/>
      <c r="AN88" s="1058"/>
      <c r="AO88" s="1058"/>
      <c r="AP88" s="1054">
        <v>21216</v>
      </c>
      <c r="AQ88" s="1054"/>
      <c r="AR88" s="1054"/>
      <c r="AS88" s="1054"/>
      <c r="AT88" s="1054"/>
      <c r="AU88" s="1054">
        <v>2321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174</v>
      </c>
      <c r="CS102" s="1046"/>
      <c r="CT102" s="1046"/>
      <c r="CU102" s="1046"/>
      <c r="CV102" s="1047"/>
      <c r="CW102" s="1045">
        <v>7</v>
      </c>
      <c r="CX102" s="1046"/>
      <c r="CY102" s="1046"/>
      <c r="CZ102" s="1046"/>
      <c r="DA102" s="1047"/>
      <c r="DB102" s="1045">
        <v>96</v>
      </c>
      <c r="DC102" s="1046"/>
      <c r="DD102" s="1046"/>
      <c r="DE102" s="1046"/>
      <c r="DF102" s="1047"/>
      <c r="DG102" s="1045">
        <v>5636</v>
      </c>
      <c r="DH102" s="1046"/>
      <c r="DI102" s="1046"/>
      <c r="DJ102" s="1046"/>
      <c r="DK102" s="1047"/>
      <c r="DL102" s="1045">
        <v>0</v>
      </c>
      <c r="DM102" s="1046"/>
      <c r="DN102" s="1046"/>
      <c r="DO102" s="1046"/>
      <c r="DP102" s="1047"/>
      <c r="DQ102" s="1045">
        <v>5580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305</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305</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305</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7733622</v>
      </c>
      <c r="AB110" s="982"/>
      <c r="AC110" s="982"/>
      <c r="AD110" s="982"/>
      <c r="AE110" s="983"/>
      <c r="AF110" s="984">
        <v>8168991</v>
      </c>
      <c r="AG110" s="982"/>
      <c r="AH110" s="982"/>
      <c r="AI110" s="982"/>
      <c r="AJ110" s="983"/>
      <c r="AK110" s="984">
        <v>8246745</v>
      </c>
      <c r="AL110" s="982"/>
      <c r="AM110" s="982"/>
      <c r="AN110" s="982"/>
      <c r="AO110" s="983"/>
      <c r="AP110" s="985">
        <v>14.6</v>
      </c>
      <c r="AQ110" s="986"/>
      <c r="AR110" s="986"/>
      <c r="AS110" s="986"/>
      <c r="AT110" s="987"/>
      <c r="AU110" s="1021" t="s">
        <v>74</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77969340</v>
      </c>
      <c r="BR110" s="929"/>
      <c r="BS110" s="929"/>
      <c r="BT110" s="929"/>
      <c r="BU110" s="929"/>
      <c r="BV110" s="929">
        <v>77625667</v>
      </c>
      <c r="BW110" s="929"/>
      <c r="BX110" s="929"/>
      <c r="BY110" s="929"/>
      <c r="BZ110" s="929"/>
      <c r="CA110" s="929">
        <v>82996064</v>
      </c>
      <c r="CB110" s="929"/>
      <c r="CC110" s="929"/>
      <c r="CD110" s="929"/>
      <c r="CE110" s="929"/>
      <c r="CF110" s="953">
        <v>146.80000000000001</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2251334</v>
      </c>
      <c r="DH110" s="929"/>
      <c r="DI110" s="929"/>
      <c r="DJ110" s="929"/>
      <c r="DK110" s="929"/>
      <c r="DL110" s="929">
        <v>1956448</v>
      </c>
      <c r="DM110" s="929"/>
      <c r="DN110" s="929"/>
      <c r="DO110" s="929"/>
      <c r="DP110" s="929"/>
      <c r="DQ110" s="929">
        <v>1651815</v>
      </c>
      <c r="DR110" s="929"/>
      <c r="DS110" s="929"/>
      <c r="DT110" s="929"/>
      <c r="DU110" s="929"/>
      <c r="DV110" s="930">
        <v>2.9</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418</v>
      </c>
      <c r="AB111" s="1010"/>
      <c r="AC111" s="1010"/>
      <c r="AD111" s="1010"/>
      <c r="AE111" s="1011"/>
      <c r="AF111" s="1012" t="s">
        <v>418</v>
      </c>
      <c r="AG111" s="1010"/>
      <c r="AH111" s="1010"/>
      <c r="AI111" s="1010"/>
      <c r="AJ111" s="1011"/>
      <c r="AK111" s="1012" t="s">
        <v>418</v>
      </c>
      <c r="AL111" s="1010"/>
      <c r="AM111" s="1010"/>
      <c r="AN111" s="1010"/>
      <c r="AO111" s="1011"/>
      <c r="AP111" s="1013" t="s">
        <v>418</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4508429</v>
      </c>
      <c r="BR111" s="901"/>
      <c r="BS111" s="901"/>
      <c r="BT111" s="901"/>
      <c r="BU111" s="901"/>
      <c r="BV111" s="901">
        <v>3086340</v>
      </c>
      <c r="BW111" s="901"/>
      <c r="BX111" s="901"/>
      <c r="BY111" s="901"/>
      <c r="BZ111" s="901"/>
      <c r="CA111" s="901">
        <v>1792151</v>
      </c>
      <c r="CB111" s="901"/>
      <c r="CC111" s="901"/>
      <c r="CD111" s="901"/>
      <c r="CE111" s="901"/>
      <c r="CF111" s="962">
        <v>3.2</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448</v>
      </c>
      <c r="DM111" s="901"/>
      <c r="DN111" s="901"/>
      <c r="DO111" s="901"/>
      <c r="DP111" s="901"/>
      <c r="DQ111" s="901" t="s">
        <v>448</v>
      </c>
      <c r="DR111" s="901"/>
      <c r="DS111" s="901"/>
      <c r="DT111" s="901"/>
      <c r="DU111" s="901"/>
      <c r="DV111" s="878" t="s">
        <v>448</v>
      </c>
      <c r="DW111" s="878"/>
      <c r="DX111" s="878"/>
      <c r="DY111" s="878"/>
      <c r="DZ111" s="879"/>
    </row>
    <row r="112" spans="1:131" s="248" customFormat="1" ht="26.25" customHeight="1" x14ac:dyDescent="0.15">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448</v>
      </c>
      <c r="AG112" s="864"/>
      <c r="AH112" s="864"/>
      <c r="AI112" s="864"/>
      <c r="AJ112" s="865"/>
      <c r="AK112" s="866" t="s">
        <v>448</v>
      </c>
      <c r="AL112" s="864"/>
      <c r="AM112" s="864"/>
      <c r="AN112" s="864"/>
      <c r="AO112" s="865"/>
      <c r="AP112" s="911" t="s">
        <v>448</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19854242</v>
      </c>
      <c r="BR112" s="901"/>
      <c r="BS112" s="901"/>
      <c r="BT112" s="901"/>
      <c r="BU112" s="901"/>
      <c r="BV112" s="901">
        <v>18053445</v>
      </c>
      <c r="BW112" s="901"/>
      <c r="BX112" s="901"/>
      <c r="BY112" s="901"/>
      <c r="BZ112" s="901"/>
      <c r="CA112" s="901">
        <v>16703827</v>
      </c>
      <c r="CB112" s="901"/>
      <c r="CC112" s="901"/>
      <c r="CD112" s="901"/>
      <c r="CE112" s="901"/>
      <c r="CF112" s="962">
        <v>29.5</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448</v>
      </c>
      <c r="DH112" s="901"/>
      <c r="DI112" s="901"/>
      <c r="DJ112" s="901"/>
      <c r="DK112" s="901"/>
      <c r="DL112" s="901" t="s">
        <v>448</v>
      </c>
      <c r="DM112" s="901"/>
      <c r="DN112" s="901"/>
      <c r="DO112" s="901"/>
      <c r="DP112" s="901"/>
      <c r="DQ112" s="901" t="s">
        <v>448</v>
      </c>
      <c r="DR112" s="901"/>
      <c r="DS112" s="901"/>
      <c r="DT112" s="901"/>
      <c r="DU112" s="901"/>
      <c r="DV112" s="878" t="s">
        <v>130</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2352172</v>
      </c>
      <c r="AB113" s="1010"/>
      <c r="AC113" s="1010"/>
      <c r="AD113" s="1010"/>
      <c r="AE113" s="1011"/>
      <c r="AF113" s="1012">
        <v>2223371</v>
      </c>
      <c r="AG113" s="1010"/>
      <c r="AH113" s="1010"/>
      <c r="AI113" s="1010"/>
      <c r="AJ113" s="1011"/>
      <c r="AK113" s="1012">
        <v>2343292</v>
      </c>
      <c r="AL113" s="1010"/>
      <c r="AM113" s="1010"/>
      <c r="AN113" s="1010"/>
      <c r="AO113" s="1011"/>
      <c r="AP113" s="1013">
        <v>4.0999999999999996</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2268321</v>
      </c>
      <c r="BR113" s="901"/>
      <c r="BS113" s="901"/>
      <c r="BT113" s="901"/>
      <c r="BU113" s="901"/>
      <c r="BV113" s="901">
        <v>2267042</v>
      </c>
      <c r="BW113" s="901"/>
      <c r="BX113" s="901"/>
      <c r="BY113" s="901"/>
      <c r="BZ113" s="901"/>
      <c r="CA113" s="901">
        <v>2320623</v>
      </c>
      <c r="CB113" s="901"/>
      <c r="CC113" s="901"/>
      <c r="CD113" s="901"/>
      <c r="CE113" s="901"/>
      <c r="CF113" s="962">
        <v>4.0999999999999996</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448</v>
      </c>
      <c r="DM113" s="864"/>
      <c r="DN113" s="864"/>
      <c r="DO113" s="864"/>
      <c r="DP113" s="865"/>
      <c r="DQ113" s="866" t="s">
        <v>130</v>
      </c>
      <c r="DR113" s="864"/>
      <c r="DS113" s="864"/>
      <c r="DT113" s="864"/>
      <c r="DU113" s="865"/>
      <c r="DV113" s="911" t="s">
        <v>448</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164850</v>
      </c>
      <c r="AB114" s="864"/>
      <c r="AC114" s="864"/>
      <c r="AD114" s="864"/>
      <c r="AE114" s="865"/>
      <c r="AF114" s="866">
        <v>186391</v>
      </c>
      <c r="AG114" s="864"/>
      <c r="AH114" s="864"/>
      <c r="AI114" s="864"/>
      <c r="AJ114" s="865"/>
      <c r="AK114" s="866">
        <v>261027</v>
      </c>
      <c r="AL114" s="864"/>
      <c r="AM114" s="864"/>
      <c r="AN114" s="864"/>
      <c r="AO114" s="865"/>
      <c r="AP114" s="911">
        <v>0.5</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2633786</v>
      </c>
      <c r="BR114" s="901"/>
      <c r="BS114" s="901"/>
      <c r="BT114" s="901"/>
      <c r="BU114" s="901"/>
      <c r="BV114" s="901">
        <v>2299643</v>
      </c>
      <c r="BW114" s="901"/>
      <c r="BX114" s="901"/>
      <c r="BY114" s="901"/>
      <c r="BZ114" s="901"/>
      <c r="CA114" s="901">
        <v>1448409</v>
      </c>
      <c r="CB114" s="901"/>
      <c r="CC114" s="901"/>
      <c r="CD114" s="901"/>
      <c r="CE114" s="901"/>
      <c r="CF114" s="962">
        <v>2.6</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448</v>
      </c>
      <c r="DH114" s="864"/>
      <c r="DI114" s="864"/>
      <c r="DJ114" s="864"/>
      <c r="DK114" s="865"/>
      <c r="DL114" s="866" t="s">
        <v>448</v>
      </c>
      <c r="DM114" s="864"/>
      <c r="DN114" s="864"/>
      <c r="DO114" s="864"/>
      <c r="DP114" s="865"/>
      <c r="DQ114" s="866" t="s">
        <v>448</v>
      </c>
      <c r="DR114" s="864"/>
      <c r="DS114" s="864"/>
      <c r="DT114" s="864"/>
      <c r="DU114" s="865"/>
      <c r="DV114" s="911" t="s">
        <v>448</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1583769</v>
      </c>
      <c r="AB115" s="1010"/>
      <c r="AC115" s="1010"/>
      <c r="AD115" s="1010"/>
      <c r="AE115" s="1011"/>
      <c r="AF115" s="1012">
        <v>1352789</v>
      </c>
      <c r="AG115" s="1010"/>
      <c r="AH115" s="1010"/>
      <c r="AI115" s="1010"/>
      <c r="AJ115" s="1011"/>
      <c r="AK115" s="1012">
        <v>1345869</v>
      </c>
      <c r="AL115" s="1010"/>
      <c r="AM115" s="1010"/>
      <c r="AN115" s="1010"/>
      <c r="AO115" s="1011"/>
      <c r="AP115" s="1013">
        <v>2.4</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6024060</v>
      </c>
      <c r="BR115" s="901"/>
      <c r="BS115" s="901"/>
      <c r="BT115" s="901"/>
      <c r="BU115" s="901"/>
      <c r="BV115" s="901">
        <v>5665095</v>
      </c>
      <c r="BW115" s="901"/>
      <c r="BX115" s="901"/>
      <c r="BY115" s="901"/>
      <c r="BZ115" s="901"/>
      <c r="CA115" s="901">
        <v>5580421</v>
      </c>
      <c r="CB115" s="901"/>
      <c r="CC115" s="901"/>
      <c r="CD115" s="901"/>
      <c r="CE115" s="901"/>
      <c r="CF115" s="962">
        <v>9.9</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2251070</v>
      </c>
      <c r="DH115" s="864"/>
      <c r="DI115" s="864"/>
      <c r="DJ115" s="864"/>
      <c r="DK115" s="865"/>
      <c r="DL115" s="866">
        <v>1122452</v>
      </c>
      <c r="DM115" s="864"/>
      <c r="DN115" s="864"/>
      <c r="DO115" s="864"/>
      <c r="DP115" s="865"/>
      <c r="DQ115" s="866" t="s">
        <v>448</v>
      </c>
      <c r="DR115" s="864"/>
      <c r="DS115" s="864"/>
      <c r="DT115" s="864"/>
      <c r="DU115" s="865"/>
      <c r="DV115" s="911" t="s">
        <v>448</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1107</v>
      </c>
      <c r="AB116" s="864"/>
      <c r="AC116" s="864"/>
      <c r="AD116" s="864"/>
      <c r="AE116" s="865"/>
      <c r="AF116" s="866">
        <v>367</v>
      </c>
      <c r="AG116" s="864"/>
      <c r="AH116" s="864"/>
      <c r="AI116" s="864"/>
      <c r="AJ116" s="865"/>
      <c r="AK116" s="866">
        <v>250</v>
      </c>
      <c r="AL116" s="864"/>
      <c r="AM116" s="864"/>
      <c r="AN116" s="864"/>
      <c r="AO116" s="865"/>
      <c r="AP116" s="911">
        <v>0</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448</v>
      </c>
      <c r="BR116" s="901"/>
      <c r="BS116" s="901"/>
      <c r="BT116" s="901"/>
      <c r="BU116" s="901"/>
      <c r="BV116" s="901" t="s">
        <v>448</v>
      </c>
      <c r="BW116" s="901"/>
      <c r="BX116" s="901"/>
      <c r="BY116" s="901"/>
      <c r="BZ116" s="901"/>
      <c r="CA116" s="901" t="s">
        <v>448</v>
      </c>
      <c r="CB116" s="901"/>
      <c r="CC116" s="901"/>
      <c r="CD116" s="901"/>
      <c r="CE116" s="901"/>
      <c r="CF116" s="962" t="s">
        <v>448</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448</v>
      </c>
      <c r="DH116" s="864"/>
      <c r="DI116" s="864"/>
      <c r="DJ116" s="864"/>
      <c r="DK116" s="865"/>
      <c r="DL116" s="866" t="s">
        <v>448</v>
      </c>
      <c r="DM116" s="864"/>
      <c r="DN116" s="864"/>
      <c r="DO116" s="864"/>
      <c r="DP116" s="865"/>
      <c r="DQ116" s="866" t="s">
        <v>448</v>
      </c>
      <c r="DR116" s="864"/>
      <c r="DS116" s="864"/>
      <c r="DT116" s="864"/>
      <c r="DU116" s="865"/>
      <c r="DV116" s="911" t="s">
        <v>448</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11835520</v>
      </c>
      <c r="AB117" s="996"/>
      <c r="AC117" s="996"/>
      <c r="AD117" s="996"/>
      <c r="AE117" s="997"/>
      <c r="AF117" s="998">
        <v>11931909</v>
      </c>
      <c r="AG117" s="996"/>
      <c r="AH117" s="996"/>
      <c r="AI117" s="996"/>
      <c r="AJ117" s="997"/>
      <c r="AK117" s="998">
        <v>12197183</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448</v>
      </c>
      <c r="BR117" s="901"/>
      <c r="BS117" s="901"/>
      <c r="BT117" s="901"/>
      <c r="BU117" s="901"/>
      <c r="BV117" s="901" t="s">
        <v>448</v>
      </c>
      <c r="BW117" s="901"/>
      <c r="BX117" s="901"/>
      <c r="BY117" s="901"/>
      <c r="BZ117" s="901"/>
      <c r="CA117" s="901" t="s">
        <v>448</v>
      </c>
      <c r="CB117" s="901"/>
      <c r="CC117" s="901"/>
      <c r="CD117" s="901"/>
      <c r="CE117" s="901"/>
      <c r="CF117" s="962" t="s">
        <v>448</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448</v>
      </c>
      <c r="DH117" s="864"/>
      <c r="DI117" s="864"/>
      <c r="DJ117" s="864"/>
      <c r="DK117" s="865"/>
      <c r="DL117" s="866" t="s">
        <v>448</v>
      </c>
      <c r="DM117" s="864"/>
      <c r="DN117" s="864"/>
      <c r="DO117" s="864"/>
      <c r="DP117" s="865"/>
      <c r="DQ117" s="866">
        <v>134446</v>
      </c>
      <c r="DR117" s="864"/>
      <c r="DS117" s="864"/>
      <c r="DT117" s="864"/>
      <c r="DU117" s="865"/>
      <c r="DV117" s="911">
        <v>0.2</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305</v>
      </c>
      <c r="AL118" s="989"/>
      <c r="AM118" s="989"/>
      <c r="AN118" s="989"/>
      <c r="AO118" s="990"/>
      <c r="AP118" s="992" t="s">
        <v>439</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448</v>
      </c>
      <c r="BR118" s="932"/>
      <c r="BS118" s="932"/>
      <c r="BT118" s="932"/>
      <c r="BU118" s="932"/>
      <c r="BV118" s="932" t="s">
        <v>448</v>
      </c>
      <c r="BW118" s="932"/>
      <c r="BX118" s="932"/>
      <c r="BY118" s="932"/>
      <c r="BZ118" s="932"/>
      <c r="CA118" s="932" t="s">
        <v>130</v>
      </c>
      <c r="CB118" s="932"/>
      <c r="CC118" s="932"/>
      <c r="CD118" s="932"/>
      <c r="CE118" s="932"/>
      <c r="CF118" s="962" t="s">
        <v>448</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448</v>
      </c>
      <c r="DH118" s="864"/>
      <c r="DI118" s="864"/>
      <c r="DJ118" s="864"/>
      <c r="DK118" s="865"/>
      <c r="DL118" s="866" t="s">
        <v>448</v>
      </c>
      <c r="DM118" s="864"/>
      <c r="DN118" s="864"/>
      <c r="DO118" s="864"/>
      <c r="DP118" s="865"/>
      <c r="DQ118" s="866" t="s">
        <v>448</v>
      </c>
      <c r="DR118" s="864"/>
      <c r="DS118" s="864"/>
      <c r="DT118" s="864"/>
      <c r="DU118" s="865"/>
      <c r="DV118" s="911" t="s">
        <v>448</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221461</v>
      </c>
      <c r="AB119" s="982"/>
      <c r="AC119" s="982"/>
      <c r="AD119" s="982"/>
      <c r="AE119" s="983"/>
      <c r="AF119" s="984">
        <v>221597</v>
      </c>
      <c r="AG119" s="982"/>
      <c r="AH119" s="982"/>
      <c r="AI119" s="982"/>
      <c r="AJ119" s="983"/>
      <c r="AK119" s="984">
        <v>220448</v>
      </c>
      <c r="AL119" s="982"/>
      <c r="AM119" s="982"/>
      <c r="AN119" s="982"/>
      <c r="AO119" s="983"/>
      <c r="AP119" s="985">
        <v>0.4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470</v>
      </c>
      <c r="BP119" s="965"/>
      <c r="BQ119" s="969">
        <v>113258178</v>
      </c>
      <c r="BR119" s="932"/>
      <c r="BS119" s="932"/>
      <c r="BT119" s="932"/>
      <c r="BU119" s="932"/>
      <c r="BV119" s="932">
        <v>108997232</v>
      </c>
      <c r="BW119" s="932"/>
      <c r="BX119" s="932"/>
      <c r="BY119" s="932"/>
      <c r="BZ119" s="932"/>
      <c r="CA119" s="932">
        <v>110841495</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6025</v>
      </c>
      <c r="DH119" s="847"/>
      <c r="DI119" s="847"/>
      <c r="DJ119" s="847"/>
      <c r="DK119" s="848"/>
      <c r="DL119" s="849">
        <v>7440</v>
      </c>
      <c r="DM119" s="847"/>
      <c r="DN119" s="847"/>
      <c r="DO119" s="847"/>
      <c r="DP119" s="848"/>
      <c r="DQ119" s="849">
        <v>5890</v>
      </c>
      <c r="DR119" s="847"/>
      <c r="DS119" s="847"/>
      <c r="DT119" s="847"/>
      <c r="DU119" s="848"/>
      <c r="DV119" s="935">
        <v>0</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448</v>
      </c>
      <c r="AB120" s="864"/>
      <c r="AC120" s="864"/>
      <c r="AD120" s="864"/>
      <c r="AE120" s="865"/>
      <c r="AF120" s="866" t="s">
        <v>448</v>
      </c>
      <c r="AG120" s="864"/>
      <c r="AH120" s="864"/>
      <c r="AI120" s="864"/>
      <c r="AJ120" s="865"/>
      <c r="AK120" s="866" t="s">
        <v>448</v>
      </c>
      <c r="AL120" s="864"/>
      <c r="AM120" s="864"/>
      <c r="AN120" s="864"/>
      <c r="AO120" s="865"/>
      <c r="AP120" s="911" t="s">
        <v>448</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12859804</v>
      </c>
      <c r="BR120" s="929"/>
      <c r="BS120" s="929"/>
      <c r="BT120" s="929"/>
      <c r="BU120" s="929"/>
      <c r="BV120" s="929">
        <v>13475352</v>
      </c>
      <c r="BW120" s="929"/>
      <c r="BX120" s="929"/>
      <c r="BY120" s="929"/>
      <c r="BZ120" s="929"/>
      <c r="CA120" s="929">
        <v>11779400</v>
      </c>
      <c r="CB120" s="929"/>
      <c r="CC120" s="929"/>
      <c r="CD120" s="929"/>
      <c r="CE120" s="929"/>
      <c r="CF120" s="953">
        <v>20.8</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t="s">
        <v>448</v>
      </c>
      <c r="DH120" s="929"/>
      <c r="DI120" s="929"/>
      <c r="DJ120" s="929"/>
      <c r="DK120" s="929"/>
      <c r="DL120" s="929" t="s">
        <v>448</v>
      </c>
      <c r="DM120" s="929"/>
      <c r="DN120" s="929"/>
      <c r="DO120" s="929"/>
      <c r="DP120" s="929"/>
      <c r="DQ120" s="929">
        <v>15090459</v>
      </c>
      <c r="DR120" s="929"/>
      <c r="DS120" s="929"/>
      <c r="DT120" s="929"/>
      <c r="DU120" s="929"/>
      <c r="DV120" s="930">
        <v>26.7</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448</v>
      </c>
      <c r="AB121" s="864"/>
      <c r="AC121" s="864"/>
      <c r="AD121" s="864"/>
      <c r="AE121" s="865"/>
      <c r="AF121" s="866" t="s">
        <v>448</v>
      </c>
      <c r="AG121" s="864"/>
      <c r="AH121" s="864"/>
      <c r="AI121" s="864"/>
      <c r="AJ121" s="865"/>
      <c r="AK121" s="866" t="s">
        <v>448</v>
      </c>
      <c r="AL121" s="864"/>
      <c r="AM121" s="864"/>
      <c r="AN121" s="864"/>
      <c r="AO121" s="865"/>
      <c r="AP121" s="911" t="s">
        <v>448</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11945825</v>
      </c>
      <c r="BR121" s="901"/>
      <c r="BS121" s="901"/>
      <c r="BT121" s="901"/>
      <c r="BU121" s="901"/>
      <c r="BV121" s="901">
        <v>12150680</v>
      </c>
      <c r="BW121" s="901"/>
      <c r="BX121" s="901"/>
      <c r="BY121" s="901"/>
      <c r="BZ121" s="901"/>
      <c r="CA121" s="901">
        <v>11694812</v>
      </c>
      <c r="CB121" s="901"/>
      <c r="CC121" s="901"/>
      <c r="CD121" s="901"/>
      <c r="CE121" s="901"/>
      <c r="CF121" s="962">
        <v>20.7</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1718278</v>
      </c>
      <c r="DH121" s="901"/>
      <c r="DI121" s="901"/>
      <c r="DJ121" s="901"/>
      <c r="DK121" s="901"/>
      <c r="DL121" s="901">
        <v>1509566</v>
      </c>
      <c r="DM121" s="901"/>
      <c r="DN121" s="901"/>
      <c r="DO121" s="901"/>
      <c r="DP121" s="901"/>
      <c r="DQ121" s="901">
        <v>1291850</v>
      </c>
      <c r="DR121" s="901"/>
      <c r="DS121" s="901"/>
      <c r="DT121" s="901"/>
      <c r="DU121" s="901"/>
      <c r="DV121" s="878">
        <v>2.2999999999999998</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448</v>
      </c>
      <c r="AB122" s="864"/>
      <c r="AC122" s="864"/>
      <c r="AD122" s="864"/>
      <c r="AE122" s="865"/>
      <c r="AF122" s="866" t="s">
        <v>448</v>
      </c>
      <c r="AG122" s="864"/>
      <c r="AH122" s="864"/>
      <c r="AI122" s="864"/>
      <c r="AJ122" s="865"/>
      <c r="AK122" s="866" t="s">
        <v>448</v>
      </c>
      <c r="AL122" s="864"/>
      <c r="AM122" s="864"/>
      <c r="AN122" s="864"/>
      <c r="AO122" s="865"/>
      <c r="AP122" s="911" t="s">
        <v>448</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75605079</v>
      </c>
      <c r="BR122" s="932"/>
      <c r="BS122" s="932"/>
      <c r="BT122" s="932"/>
      <c r="BU122" s="932"/>
      <c r="BV122" s="932">
        <v>75075731</v>
      </c>
      <c r="BW122" s="932"/>
      <c r="BX122" s="932"/>
      <c r="BY122" s="932"/>
      <c r="BZ122" s="932"/>
      <c r="CA122" s="932">
        <v>76016388</v>
      </c>
      <c r="CB122" s="932"/>
      <c r="CC122" s="932"/>
      <c r="CD122" s="932"/>
      <c r="CE122" s="932"/>
      <c r="CF122" s="933">
        <v>134.5</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379143</v>
      </c>
      <c r="DH122" s="901"/>
      <c r="DI122" s="901"/>
      <c r="DJ122" s="901"/>
      <c r="DK122" s="901"/>
      <c r="DL122" s="901">
        <v>316864</v>
      </c>
      <c r="DM122" s="901"/>
      <c r="DN122" s="901"/>
      <c r="DO122" s="901"/>
      <c r="DP122" s="901"/>
      <c r="DQ122" s="901">
        <v>248354</v>
      </c>
      <c r="DR122" s="901"/>
      <c r="DS122" s="901"/>
      <c r="DT122" s="901"/>
      <c r="DU122" s="901"/>
      <c r="DV122" s="878">
        <v>0.4</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448</v>
      </c>
      <c r="AB123" s="864"/>
      <c r="AC123" s="864"/>
      <c r="AD123" s="864"/>
      <c r="AE123" s="865"/>
      <c r="AF123" s="866" t="s">
        <v>448</v>
      </c>
      <c r="AG123" s="864"/>
      <c r="AH123" s="864"/>
      <c r="AI123" s="864"/>
      <c r="AJ123" s="865"/>
      <c r="AK123" s="866" t="s">
        <v>448</v>
      </c>
      <c r="AL123" s="864"/>
      <c r="AM123" s="864"/>
      <c r="AN123" s="864"/>
      <c r="AO123" s="865"/>
      <c r="AP123" s="911" t="s">
        <v>448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481</v>
      </c>
      <c r="BP123" s="965"/>
      <c r="BQ123" s="919">
        <v>100410708</v>
      </c>
      <c r="BR123" s="920"/>
      <c r="BS123" s="920"/>
      <c r="BT123" s="920"/>
      <c r="BU123" s="920"/>
      <c r="BV123" s="920">
        <v>100701763</v>
      </c>
      <c r="BW123" s="920"/>
      <c r="BX123" s="920"/>
      <c r="BY123" s="920"/>
      <c r="BZ123" s="920"/>
      <c r="CA123" s="920">
        <v>99490600</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v>179164</v>
      </c>
      <c r="DH123" s="864"/>
      <c r="DI123" s="864"/>
      <c r="DJ123" s="864"/>
      <c r="DK123" s="865"/>
      <c r="DL123" s="866">
        <v>109909</v>
      </c>
      <c r="DM123" s="864"/>
      <c r="DN123" s="864"/>
      <c r="DO123" s="864"/>
      <c r="DP123" s="865"/>
      <c r="DQ123" s="866">
        <v>73164</v>
      </c>
      <c r="DR123" s="864"/>
      <c r="DS123" s="864"/>
      <c r="DT123" s="864"/>
      <c r="DU123" s="865"/>
      <c r="DV123" s="911">
        <v>0.1</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448</v>
      </c>
      <c r="AB124" s="864"/>
      <c r="AC124" s="864"/>
      <c r="AD124" s="864"/>
      <c r="AE124" s="865"/>
      <c r="AF124" s="866" t="s">
        <v>448</v>
      </c>
      <c r="AG124" s="864"/>
      <c r="AH124" s="864"/>
      <c r="AI124" s="864"/>
      <c r="AJ124" s="865"/>
      <c r="AK124" s="866" t="s">
        <v>448</v>
      </c>
      <c r="AL124" s="864"/>
      <c r="AM124" s="864"/>
      <c r="AN124" s="864"/>
      <c r="AO124" s="865"/>
      <c r="AP124" s="911" t="s">
        <v>448</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23.9</v>
      </c>
      <c r="BR124" s="918"/>
      <c r="BS124" s="918"/>
      <c r="BT124" s="918"/>
      <c r="BU124" s="918"/>
      <c r="BV124" s="918">
        <v>15.2</v>
      </c>
      <c r="BW124" s="918"/>
      <c r="BX124" s="918"/>
      <c r="BY124" s="918"/>
      <c r="BZ124" s="918"/>
      <c r="CA124" s="918">
        <v>20</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v>17577657</v>
      </c>
      <c r="DH124" s="847"/>
      <c r="DI124" s="847"/>
      <c r="DJ124" s="847"/>
      <c r="DK124" s="848"/>
      <c r="DL124" s="849">
        <v>16117106</v>
      </c>
      <c r="DM124" s="847"/>
      <c r="DN124" s="847"/>
      <c r="DO124" s="847"/>
      <c r="DP124" s="848"/>
      <c r="DQ124" s="849" t="s">
        <v>448</v>
      </c>
      <c r="DR124" s="847"/>
      <c r="DS124" s="847"/>
      <c r="DT124" s="847"/>
      <c r="DU124" s="848"/>
      <c r="DV124" s="935" t="s">
        <v>448</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448</v>
      </c>
      <c r="AB125" s="864"/>
      <c r="AC125" s="864"/>
      <c r="AD125" s="864"/>
      <c r="AE125" s="865"/>
      <c r="AF125" s="866" t="s">
        <v>448</v>
      </c>
      <c r="AG125" s="864"/>
      <c r="AH125" s="864"/>
      <c r="AI125" s="864"/>
      <c r="AJ125" s="865"/>
      <c r="AK125" s="866" t="s">
        <v>448</v>
      </c>
      <c r="AL125" s="864"/>
      <c r="AM125" s="864"/>
      <c r="AN125" s="864"/>
      <c r="AO125" s="865"/>
      <c r="AP125" s="911" t="s">
        <v>448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448</v>
      </c>
      <c r="DH125" s="929"/>
      <c r="DI125" s="929"/>
      <c r="DJ125" s="929"/>
      <c r="DK125" s="929"/>
      <c r="DL125" s="929" t="s">
        <v>448</v>
      </c>
      <c r="DM125" s="929"/>
      <c r="DN125" s="929"/>
      <c r="DO125" s="929"/>
      <c r="DP125" s="929"/>
      <c r="DQ125" s="929" t="s">
        <v>448</v>
      </c>
      <c r="DR125" s="929"/>
      <c r="DS125" s="929"/>
      <c r="DT125" s="929"/>
      <c r="DU125" s="929"/>
      <c r="DV125" s="930" t="s">
        <v>448</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1362308</v>
      </c>
      <c r="AB126" s="864"/>
      <c r="AC126" s="864"/>
      <c r="AD126" s="864"/>
      <c r="AE126" s="865"/>
      <c r="AF126" s="866">
        <v>1131192</v>
      </c>
      <c r="AG126" s="864"/>
      <c r="AH126" s="864"/>
      <c r="AI126" s="864"/>
      <c r="AJ126" s="865"/>
      <c r="AK126" s="866">
        <v>1125421</v>
      </c>
      <c r="AL126" s="864"/>
      <c r="AM126" s="864"/>
      <c r="AN126" s="864"/>
      <c r="AO126" s="865"/>
      <c r="AP126" s="911">
        <v>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v>6023996</v>
      </c>
      <c r="DH126" s="901"/>
      <c r="DI126" s="901"/>
      <c r="DJ126" s="901"/>
      <c r="DK126" s="901"/>
      <c r="DL126" s="901">
        <v>5665095</v>
      </c>
      <c r="DM126" s="901"/>
      <c r="DN126" s="901"/>
      <c r="DO126" s="901"/>
      <c r="DP126" s="901"/>
      <c r="DQ126" s="901">
        <v>5580421</v>
      </c>
      <c r="DR126" s="901"/>
      <c r="DS126" s="901"/>
      <c r="DT126" s="901"/>
      <c r="DU126" s="901"/>
      <c r="DV126" s="878">
        <v>9.9</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448</v>
      </c>
      <c r="AB127" s="864"/>
      <c r="AC127" s="864"/>
      <c r="AD127" s="864"/>
      <c r="AE127" s="865"/>
      <c r="AF127" s="866" t="s">
        <v>448</v>
      </c>
      <c r="AG127" s="864"/>
      <c r="AH127" s="864"/>
      <c r="AI127" s="864"/>
      <c r="AJ127" s="865"/>
      <c r="AK127" s="866" t="s">
        <v>448</v>
      </c>
      <c r="AL127" s="864"/>
      <c r="AM127" s="864"/>
      <c r="AN127" s="864"/>
      <c r="AO127" s="865"/>
      <c r="AP127" s="911" t="s">
        <v>448</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448</v>
      </c>
      <c r="DM127" s="901"/>
      <c r="DN127" s="901"/>
      <c r="DO127" s="901"/>
      <c r="DP127" s="901"/>
      <c r="DQ127" s="901" t="s">
        <v>448</v>
      </c>
      <c r="DR127" s="901"/>
      <c r="DS127" s="901"/>
      <c r="DT127" s="901"/>
      <c r="DU127" s="901"/>
      <c r="DV127" s="878" t="s">
        <v>448</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1328422</v>
      </c>
      <c r="AB128" s="885"/>
      <c r="AC128" s="885"/>
      <c r="AD128" s="885"/>
      <c r="AE128" s="886"/>
      <c r="AF128" s="887">
        <v>1602944</v>
      </c>
      <c r="AG128" s="885"/>
      <c r="AH128" s="885"/>
      <c r="AI128" s="885"/>
      <c r="AJ128" s="886"/>
      <c r="AK128" s="887">
        <v>1596233</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448</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v>64</v>
      </c>
      <c r="DH128" s="875"/>
      <c r="DI128" s="875"/>
      <c r="DJ128" s="875"/>
      <c r="DK128" s="875"/>
      <c r="DL128" s="875" t="s">
        <v>448</v>
      </c>
      <c r="DM128" s="875"/>
      <c r="DN128" s="875"/>
      <c r="DO128" s="875"/>
      <c r="DP128" s="875"/>
      <c r="DQ128" s="875" t="s">
        <v>448</v>
      </c>
      <c r="DR128" s="875"/>
      <c r="DS128" s="875"/>
      <c r="DT128" s="875"/>
      <c r="DU128" s="875"/>
      <c r="DV128" s="876" t="s">
        <v>448</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59967744</v>
      </c>
      <c r="AB129" s="864"/>
      <c r="AC129" s="864"/>
      <c r="AD129" s="864"/>
      <c r="AE129" s="865"/>
      <c r="AF129" s="866">
        <v>60718175</v>
      </c>
      <c r="AG129" s="864"/>
      <c r="AH129" s="864"/>
      <c r="AI129" s="864"/>
      <c r="AJ129" s="865"/>
      <c r="AK129" s="866">
        <v>62827355</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448</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6327354</v>
      </c>
      <c r="AB130" s="864"/>
      <c r="AC130" s="864"/>
      <c r="AD130" s="864"/>
      <c r="AE130" s="865"/>
      <c r="AF130" s="866">
        <v>6264281</v>
      </c>
      <c r="AG130" s="864"/>
      <c r="AH130" s="864"/>
      <c r="AI130" s="864"/>
      <c r="AJ130" s="865"/>
      <c r="AK130" s="866">
        <v>6297317</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7.6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53640390</v>
      </c>
      <c r="AB131" s="847"/>
      <c r="AC131" s="847"/>
      <c r="AD131" s="847"/>
      <c r="AE131" s="848"/>
      <c r="AF131" s="849">
        <v>54453894</v>
      </c>
      <c r="AG131" s="847"/>
      <c r="AH131" s="847"/>
      <c r="AI131" s="847"/>
      <c r="AJ131" s="848"/>
      <c r="AK131" s="849">
        <v>56530038</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20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7.792158111</v>
      </c>
      <c r="AB132" s="827"/>
      <c r="AC132" s="827"/>
      <c r="AD132" s="827"/>
      <c r="AE132" s="828"/>
      <c r="AF132" s="829">
        <v>7.4644505680000002</v>
      </c>
      <c r="AG132" s="827"/>
      <c r="AH132" s="827"/>
      <c r="AI132" s="827"/>
      <c r="AJ132" s="828"/>
      <c r="AK132" s="829">
        <v>7.6130021350000003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7.2</v>
      </c>
      <c r="AB133" s="806"/>
      <c r="AC133" s="806"/>
      <c r="AD133" s="806"/>
      <c r="AE133" s="807"/>
      <c r="AF133" s="805">
        <v>7.2</v>
      </c>
      <c r="AG133" s="806"/>
      <c r="AH133" s="806"/>
      <c r="AI133" s="806"/>
      <c r="AJ133" s="807"/>
      <c r="AK133" s="805">
        <v>7.6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prSBbp3aoUjBhydDDMfGtTo9+eI3wBP+2Q3ZvWnHPbUMB/+5vtl2WL3ANrLyPXA7GlR6f9EMJ08yQqG/ZxHA==" saltValue="tgVR5MoEbq0uWu0wSDff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J28" sqref="CJ2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xO6DOyPD4WMSlcOXxUwNTI0sRnA4LQUDQzw8ET5qsFp5vbAuON54/WoL9oGRe0NvnV25jwLJ67JbIXhT9UaEw==" saltValue="1qZ1wgYJWikBE3MX1tXP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zx/ctvviIBc8sdbBIbhJoO6EFWTaYR21WNx7u0UEP3bwz5QFAeXr7mOeJZeRkwq2OfbPpIjk5yHsUn0/Sbgtw==" saltValue="A3tJNhGyicHdVVSFoTpX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R59" sqref="AR5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4"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5"/>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5" t="s">
        <v>516</v>
      </c>
      <c r="AL9" s="1236"/>
      <c r="AM9" s="1236"/>
      <c r="AN9" s="1237"/>
      <c r="AO9" s="314">
        <v>19108672</v>
      </c>
      <c r="AP9" s="314">
        <v>55310</v>
      </c>
      <c r="AQ9" s="315">
        <v>62265</v>
      </c>
      <c r="AR9" s="316">
        <v>-11.2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5" t="s">
        <v>517</v>
      </c>
      <c r="AL10" s="1236"/>
      <c r="AM10" s="1236"/>
      <c r="AN10" s="1237"/>
      <c r="AO10" s="317">
        <v>117497</v>
      </c>
      <c r="AP10" s="317">
        <v>340</v>
      </c>
      <c r="AQ10" s="318">
        <v>1645</v>
      </c>
      <c r="AR10" s="319">
        <v>-79.3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5" t="s">
        <v>518</v>
      </c>
      <c r="AL11" s="1236"/>
      <c r="AM11" s="1236"/>
      <c r="AN11" s="1237"/>
      <c r="AO11" s="317">
        <v>37450</v>
      </c>
      <c r="AP11" s="317">
        <v>108</v>
      </c>
      <c r="AQ11" s="318">
        <v>688</v>
      </c>
      <c r="AR11" s="319">
        <v>-84.3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5" t="s">
        <v>519</v>
      </c>
      <c r="AL12" s="1236"/>
      <c r="AM12" s="1236"/>
      <c r="AN12" s="1237"/>
      <c r="AO12" s="317" t="s">
        <v>520</v>
      </c>
      <c r="AP12" s="317" t="s">
        <v>520</v>
      </c>
      <c r="AQ12" s="318">
        <v>24</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5" t="s">
        <v>521</v>
      </c>
      <c r="AL13" s="1236"/>
      <c r="AM13" s="1236"/>
      <c r="AN13" s="1237"/>
      <c r="AO13" s="317">
        <v>667370</v>
      </c>
      <c r="AP13" s="317">
        <v>1932</v>
      </c>
      <c r="AQ13" s="318">
        <v>2006</v>
      </c>
      <c r="AR13" s="319">
        <v>-3.7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5" t="s">
        <v>522</v>
      </c>
      <c r="AL14" s="1236"/>
      <c r="AM14" s="1236"/>
      <c r="AN14" s="1237"/>
      <c r="AO14" s="317">
        <v>503465</v>
      </c>
      <c r="AP14" s="317">
        <v>1457</v>
      </c>
      <c r="AQ14" s="318">
        <v>1357</v>
      </c>
      <c r="AR14" s="319">
        <v>7.4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8" t="s">
        <v>523</v>
      </c>
      <c r="AL15" s="1239"/>
      <c r="AM15" s="1239"/>
      <c r="AN15" s="1240"/>
      <c r="AO15" s="317">
        <v>-1326310</v>
      </c>
      <c r="AP15" s="317">
        <v>-3839</v>
      </c>
      <c r="AQ15" s="318">
        <v>-3875</v>
      </c>
      <c r="AR15" s="319">
        <v>-0.9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8" t="s">
        <v>186</v>
      </c>
      <c r="AL16" s="1239"/>
      <c r="AM16" s="1239"/>
      <c r="AN16" s="1240"/>
      <c r="AO16" s="317">
        <v>19108144</v>
      </c>
      <c r="AP16" s="317">
        <v>55309</v>
      </c>
      <c r="AQ16" s="318">
        <v>64110</v>
      </c>
      <c r="AR16" s="319">
        <v>-13.7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1" t="s">
        <v>528</v>
      </c>
      <c r="AL21" s="1242"/>
      <c r="AM21" s="1242"/>
      <c r="AN21" s="1243"/>
      <c r="AO21" s="330">
        <v>6.26</v>
      </c>
      <c r="AP21" s="331">
        <v>6.37</v>
      </c>
      <c r="AQ21" s="332">
        <v>-0.11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1" t="s">
        <v>529</v>
      </c>
      <c r="AL22" s="1242"/>
      <c r="AM22" s="1242"/>
      <c r="AN22" s="1243"/>
      <c r="AO22" s="335">
        <v>103.4</v>
      </c>
      <c r="AP22" s="336">
        <v>99.7</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4"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5"/>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4" t="s">
        <v>533</v>
      </c>
      <c r="AL32" s="1225"/>
      <c r="AM32" s="1225"/>
      <c r="AN32" s="1226"/>
      <c r="AO32" s="345">
        <v>8246745</v>
      </c>
      <c r="AP32" s="345">
        <v>23870</v>
      </c>
      <c r="AQ32" s="346">
        <v>36503</v>
      </c>
      <c r="AR32" s="347">
        <v>-34.6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4" t="s">
        <v>534</v>
      </c>
      <c r="AL33" s="1225"/>
      <c r="AM33" s="1225"/>
      <c r="AN33" s="1226"/>
      <c r="AO33" s="345" t="s">
        <v>520</v>
      </c>
      <c r="AP33" s="345" t="s">
        <v>520</v>
      </c>
      <c r="AQ33" s="346">
        <v>3</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4" t="s">
        <v>535</v>
      </c>
      <c r="AL34" s="1225"/>
      <c r="AM34" s="1225"/>
      <c r="AN34" s="1226"/>
      <c r="AO34" s="345" t="s">
        <v>520</v>
      </c>
      <c r="AP34" s="345" t="s">
        <v>520</v>
      </c>
      <c r="AQ34" s="346">
        <v>76</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4" t="s">
        <v>536</v>
      </c>
      <c r="AL35" s="1225"/>
      <c r="AM35" s="1225"/>
      <c r="AN35" s="1226"/>
      <c r="AO35" s="345">
        <v>2343292</v>
      </c>
      <c r="AP35" s="345">
        <v>6783</v>
      </c>
      <c r="AQ35" s="346">
        <v>8582</v>
      </c>
      <c r="AR35" s="347">
        <v>-21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4" t="s">
        <v>537</v>
      </c>
      <c r="AL36" s="1225"/>
      <c r="AM36" s="1225"/>
      <c r="AN36" s="1226"/>
      <c r="AO36" s="345">
        <v>261027</v>
      </c>
      <c r="AP36" s="345">
        <v>756</v>
      </c>
      <c r="AQ36" s="346">
        <v>400</v>
      </c>
      <c r="AR36" s="347">
        <v>89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4" t="s">
        <v>538</v>
      </c>
      <c r="AL37" s="1225"/>
      <c r="AM37" s="1225"/>
      <c r="AN37" s="1226"/>
      <c r="AO37" s="345">
        <v>1345869</v>
      </c>
      <c r="AP37" s="345">
        <v>3896</v>
      </c>
      <c r="AQ37" s="346">
        <v>747</v>
      </c>
      <c r="AR37" s="347">
        <v>421.6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1" t="s">
        <v>539</v>
      </c>
      <c r="AL38" s="1222"/>
      <c r="AM38" s="1222"/>
      <c r="AN38" s="1223"/>
      <c r="AO38" s="348">
        <v>250</v>
      </c>
      <c r="AP38" s="348">
        <v>1</v>
      </c>
      <c r="AQ38" s="349">
        <v>2</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1" t="s">
        <v>540</v>
      </c>
      <c r="AL39" s="1222"/>
      <c r="AM39" s="1222"/>
      <c r="AN39" s="1223"/>
      <c r="AO39" s="345">
        <v>-1596233</v>
      </c>
      <c r="AP39" s="345">
        <v>-4620</v>
      </c>
      <c r="AQ39" s="346">
        <v>-7844</v>
      </c>
      <c r="AR39" s="347">
        <v>-41.1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4" t="s">
        <v>541</v>
      </c>
      <c r="AL40" s="1225"/>
      <c r="AM40" s="1225"/>
      <c r="AN40" s="1226"/>
      <c r="AO40" s="345">
        <v>-6297317</v>
      </c>
      <c r="AP40" s="345">
        <v>-18228</v>
      </c>
      <c r="AQ40" s="346">
        <v>-28367</v>
      </c>
      <c r="AR40" s="347">
        <v>-35.700000000000003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7" t="s">
        <v>297</v>
      </c>
      <c r="AL41" s="1228"/>
      <c r="AM41" s="1228"/>
      <c r="AN41" s="1229"/>
      <c r="AO41" s="345">
        <v>4303633</v>
      </c>
      <c r="AP41" s="345">
        <v>12457</v>
      </c>
      <c r="AQ41" s="346">
        <v>10099</v>
      </c>
      <c r="AR41" s="347">
        <v>23.3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0" t="s">
        <v>511</v>
      </c>
      <c r="AN49" s="1232" t="s">
        <v>545</v>
      </c>
      <c r="AO49" s="1233"/>
      <c r="AP49" s="1233"/>
      <c r="AQ49" s="1233"/>
      <c r="AR49" s="123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1"/>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8991039</v>
      </c>
      <c r="AN51" s="367">
        <v>26510</v>
      </c>
      <c r="AO51" s="368">
        <v>-19.899999999999999</v>
      </c>
      <c r="AP51" s="369">
        <v>46395</v>
      </c>
      <c r="AQ51" s="370">
        <v>-8.8000000000000007</v>
      </c>
      <c r="AR51" s="371">
        <v>-11.1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5875151</v>
      </c>
      <c r="AN52" s="375">
        <v>17323</v>
      </c>
      <c r="AO52" s="376">
        <v>-27.6</v>
      </c>
      <c r="AP52" s="377">
        <v>26304</v>
      </c>
      <c r="AQ52" s="378">
        <v>-5.4</v>
      </c>
      <c r="AR52" s="379">
        <v>-22.2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11808770</v>
      </c>
      <c r="AN53" s="367">
        <v>34644</v>
      </c>
      <c r="AO53" s="368">
        <v>30.7</v>
      </c>
      <c r="AP53" s="369">
        <v>48088</v>
      </c>
      <c r="AQ53" s="370">
        <v>3.6</v>
      </c>
      <c r="AR53" s="371">
        <v>27.1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6063918</v>
      </c>
      <c r="AN54" s="375">
        <v>17790</v>
      </c>
      <c r="AO54" s="376">
        <v>2.7</v>
      </c>
      <c r="AP54" s="377">
        <v>25183</v>
      </c>
      <c r="AQ54" s="378">
        <v>-4.3</v>
      </c>
      <c r="AR54" s="379">
        <v>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7635076</v>
      </c>
      <c r="AN55" s="367">
        <v>22263</v>
      </c>
      <c r="AO55" s="368">
        <v>-35.700000000000003</v>
      </c>
      <c r="AP55" s="369">
        <v>46457</v>
      </c>
      <c r="AQ55" s="370">
        <v>-3.4</v>
      </c>
      <c r="AR55" s="371">
        <v>-32.299999999999997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4572012</v>
      </c>
      <c r="AN56" s="375">
        <v>13332</v>
      </c>
      <c r="AO56" s="376">
        <v>-25.1</v>
      </c>
      <c r="AP56" s="377">
        <v>24020</v>
      </c>
      <c r="AQ56" s="378">
        <v>-4.5999999999999996</v>
      </c>
      <c r="AR56" s="379">
        <v>-20.5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9285680</v>
      </c>
      <c r="AN57" s="367">
        <v>26952</v>
      </c>
      <c r="AO57" s="368">
        <v>21.1</v>
      </c>
      <c r="AP57" s="369">
        <v>51849</v>
      </c>
      <c r="AQ57" s="370">
        <v>11.6</v>
      </c>
      <c r="AR57" s="371">
        <v>9.5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6325668</v>
      </c>
      <c r="AN58" s="375">
        <v>18360</v>
      </c>
      <c r="AO58" s="376">
        <v>37.700000000000003</v>
      </c>
      <c r="AP58" s="377">
        <v>26326</v>
      </c>
      <c r="AQ58" s="378">
        <v>9.6</v>
      </c>
      <c r="AR58" s="379">
        <v>28.1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18926175</v>
      </c>
      <c r="AN59" s="367">
        <v>54782</v>
      </c>
      <c r="AO59" s="368">
        <v>103.3</v>
      </c>
      <c r="AP59" s="369">
        <v>52191</v>
      </c>
      <c r="AQ59" s="370">
        <v>0.7</v>
      </c>
      <c r="AR59" s="371">
        <v>102.6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15276882</v>
      </c>
      <c r="AN60" s="375">
        <v>44219</v>
      </c>
      <c r="AO60" s="376">
        <v>140.80000000000001</v>
      </c>
      <c r="AP60" s="377">
        <v>26807</v>
      </c>
      <c r="AQ60" s="378">
        <v>1.8</v>
      </c>
      <c r="AR60" s="379">
        <v>139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11329348</v>
      </c>
      <c r="AN61" s="382">
        <v>33030</v>
      </c>
      <c r="AO61" s="383">
        <v>19.899999999999999</v>
      </c>
      <c r="AP61" s="384">
        <v>48996</v>
      </c>
      <c r="AQ61" s="385">
        <v>0.7</v>
      </c>
      <c r="AR61" s="371">
        <v>19.2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7622726</v>
      </c>
      <c r="AN62" s="375">
        <v>22205</v>
      </c>
      <c r="AO62" s="376">
        <v>25.7</v>
      </c>
      <c r="AP62" s="377">
        <v>25728</v>
      </c>
      <c r="AQ62" s="378">
        <v>-0.6</v>
      </c>
      <c r="AR62" s="379">
        <v>26.3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379b7tXdcaSt2OIGf5BnmisW1jLHDv68JTYb2mX5j6syzIrA91+9vft69gHzxSdxcpQTrtAsBp5/WzR73TDNA==" saltValue="JhEPukCmOZeCcTYs5RAXr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chw/iLpHQk0UgdViX3hTunOSLx5pgkkQ3NKV0momtaDjoVCQGoR8SbrOLPBs8BO58uONxdSD+pDf1wMuTb5nPA==" saltValue="ISrJ4GbepfLWar7Z0Oss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F76" zoomScaleNormal="100" zoomScaleSheetLayoutView="55" workbookViewId="0">
      <selection activeCell="CT99" sqref="CT9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VJuRdx7+n4HcTaD0bag8D+F9Nd/E8AZEl00p/Nk6yGlVVd6gU5KR0OJ485TXFw8XjZ079iSR05muZb6ALvV/rA==" saltValue="MkPNJ7ADVdXzeOrGhwN8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46" t="s">
        <v>3</v>
      </c>
      <c r="D47" s="1246"/>
      <c r="E47" s="1247"/>
      <c r="F47" s="11">
        <v>6.7</v>
      </c>
      <c r="G47" s="12">
        <v>6.8</v>
      </c>
      <c r="H47" s="12">
        <v>10.39</v>
      </c>
      <c r="I47" s="12">
        <v>10.88</v>
      </c>
      <c r="J47" s="13">
        <v>10.01</v>
      </c>
    </row>
    <row r="48" spans="2:10" ht="57.75" customHeight="1" x14ac:dyDescent="0.15">
      <c r="B48" s="14"/>
      <c r="C48" s="1248" t="s">
        <v>4</v>
      </c>
      <c r="D48" s="1248"/>
      <c r="E48" s="1249"/>
      <c r="F48" s="15">
        <v>8.01</v>
      </c>
      <c r="G48" s="16">
        <v>8.65</v>
      </c>
      <c r="H48" s="16">
        <v>8.5</v>
      </c>
      <c r="I48" s="16">
        <v>8.7100000000000009</v>
      </c>
      <c r="J48" s="17">
        <v>10.35</v>
      </c>
    </row>
    <row r="49" spans="2:10" ht="57.75" customHeight="1" thickBot="1" x14ac:dyDescent="0.2">
      <c r="B49" s="18"/>
      <c r="C49" s="1250" t="s">
        <v>5</v>
      </c>
      <c r="D49" s="1250"/>
      <c r="E49" s="1251"/>
      <c r="F49" s="19">
        <v>0.93</v>
      </c>
      <c r="G49" s="20">
        <v>0.9</v>
      </c>
      <c r="H49" s="20">
        <v>3.62</v>
      </c>
      <c r="I49" s="20">
        <v>0.94</v>
      </c>
      <c r="J49" s="21">
        <v>1.42</v>
      </c>
    </row>
    <row r="50" spans="2:10" ht="13.5" customHeight="1" x14ac:dyDescent="0.15"/>
  </sheetData>
  <sheetProtection algorithmName="SHA-512" hashValue="IlYmt0GKfMDJ/EFKk1Zy+ANAd39SBQL4d3mbVqvtf9gcsiG+K7rN649o2WNm0NJGg2HMT3stc9XWQLpzKCqCyw==" saltValue="UnhyNSLkSZjF1MWvX0se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8" t="s">
        <v>566</v>
      </c>
      <c r="D34" s="1258"/>
      <c r="E34" s="1259"/>
      <c r="F34" s="32">
        <v>8.01</v>
      </c>
      <c r="G34" s="33">
        <v>8.65</v>
      </c>
      <c r="H34" s="33">
        <v>8.49</v>
      </c>
      <c r="I34" s="33">
        <v>8.7100000000000009</v>
      </c>
      <c r="J34" s="34">
        <v>10.34</v>
      </c>
      <c r="K34" s="22"/>
      <c r="L34" s="22"/>
      <c r="M34" s="22"/>
      <c r="N34" s="22"/>
      <c r="O34" s="22"/>
      <c r="P34" s="22"/>
    </row>
    <row r="35" spans="1:16" ht="39" customHeight="1" x14ac:dyDescent="0.15">
      <c r="A35" s="22"/>
      <c r="B35" s="35"/>
      <c r="C35" s="1252" t="s">
        <v>567</v>
      </c>
      <c r="D35" s="1253"/>
      <c r="E35" s="1254"/>
      <c r="F35" s="36">
        <v>1.84</v>
      </c>
      <c r="G35" s="37">
        <v>0.94</v>
      </c>
      <c r="H35" s="37">
        <v>0.97</v>
      </c>
      <c r="I35" s="37">
        <v>0.56000000000000005</v>
      </c>
      <c r="J35" s="38">
        <v>2.31</v>
      </c>
      <c r="K35" s="22"/>
      <c r="L35" s="22"/>
      <c r="M35" s="22"/>
      <c r="N35" s="22"/>
      <c r="O35" s="22"/>
      <c r="P35" s="22"/>
    </row>
    <row r="36" spans="1:16" ht="39" customHeight="1" x14ac:dyDescent="0.15">
      <c r="A36" s="22"/>
      <c r="B36" s="35"/>
      <c r="C36" s="1252" t="s">
        <v>568</v>
      </c>
      <c r="D36" s="1253"/>
      <c r="E36" s="1254"/>
      <c r="F36" s="36">
        <v>2.35</v>
      </c>
      <c r="G36" s="37">
        <v>0.94</v>
      </c>
      <c r="H36" s="37">
        <v>1.05</v>
      </c>
      <c r="I36" s="37">
        <v>0.87</v>
      </c>
      <c r="J36" s="38">
        <v>1.52</v>
      </c>
      <c r="K36" s="22"/>
      <c r="L36" s="22"/>
      <c r="M36" s="22"/>
      <c r="N36" s="22"/>
      <c r="O36" s="22"/>
      <c r="P36" s="22"/>
    </row>
    <row r="37" spans="1:16" ht="39" customHeight="1" x14ac:dyDescent="0.15">
      <c r="A37" s="22"/>
      <c r="B37" s="35"/>
      <c r="C37" s="1252" t="s">
        <v>569</v>
      </c>
      <c r="D37" s="1253"/>
      <c r="E37" s="1254"/>
      <c r="F37" s="36">
        <v>3.38</v>
      </c>
      <c r="G37" s="37">
        <v>4.51</v>
      </c>
      <c r="H37" s="37">
        <v>1.36</v>
      </c>
      <c r="I37" s="37">
        <v>1.26</v>
      </c>
      <c r="J37" s="38">
        <v>1.29</v>
      </c>
      <c r="K37" s="22"/>
      <c r="L37" s="22"/>
      <c r="M37" s="22"/>
      <c r="N37" s="22"/>
      <c r="O37" s="22"/>
      <c r="P37" s="22"/>
    </row>
    <row r="38" spans="1:16" ht="39" customHeight="1" x14ac:dyDescent="0.15">
      <c r="A38" s="22"/>
      <c r="B38" s="35"/>
      <c r="C38" s="1252" t="s">
        <v>570</v>
      </c>
      <c r="D38" s="1253"/>
      <c r="E38" s="1254"/>
      <c r="F38" s="36" t="s">
        <v>520</v>
      </c>
      <c r="G38" s="37" t="s">
        <v>520</v>
      </c>
      <c r="H38" s="37" t="s">
        <v>520</v>
      </c>
      <c r="I38" s="37" t="s">
        <v>520</v>
      </c>
      <c r="J38" s="38">
        <v>0.92</v>
      </c>
      <c r="K38" s="22"/>
      <c r="L38" s="22"/>
      <c r="M38" s="22"/>
      <c r="N38" s="22"/>
      <c r="O38" s="22"/>
      <c r="P38" s="22"/>
    </row>
    <row r="39" spans="1:16" ht="39" customHeight="1" x14ac:dyDescent="0.15">
      <c r="A39" s="22"/>
      <c r="B39" s="35"/>
      <c r="C39" s="1252" t="s">
        <v>571</v>
      </c>
      <c r="D39" s="1253"/>
      <c r="E39" s="1254"/>
      <c r="F39" s="36">
        <v>0.21</v>
      </c>
      <c r="G39" s="37">
        <v>0.28999999999999998</v>
      </c>
      <c r="H39" s="37">
        <v>0.25</v>
      </c>
      <c r="I39" s="37">
        <v>0.15</v>
      </c>
      <c r="J39" s="38">
        <v>0.27</v>
      </c>
      <c r="K39" s="22"/>
      <c r="L39" s="22"/>
      <c r="M39" s="22"/>
      <c r="N39" s="22"/>
      <c r="O39" s="22"/>
      <c r="P39" s="22"/>
    </row>
    <row r="40" spans="1:16" ht="39" customHeight="1" x14ac:dyDescent="0.15">
      <c r="A40" s="22"/>
      <c r="B40" s="35"/>
      <c r="C40" s="1252" t="s">
        <v>572</v>
      </c>
      <c r="D40" s="1253"/>
      <c r="E40" s="1254"/>
      <c r="F40" s="36">
        <v>0.12</v>
      </c>
      <c r="G40" s="37">
        <v>0.24</v>
      </c>
      <c r="H40" s="37">
        <v>0.24</v>
      </c>
      <c r="I40" s="37">
        <v>0.23</v>
      </c>
      <c r="J40" s="38">
        <v>0.21</v>
      </c>
      <c r="K40" s="22"/>
      <c r="L40" s="22"/>
      <c r="M40" s="22"/>
      <c r="N40" s="22"/>
      <c r="O40" s="22"/>
      <c r="P40" s="22"/>
    </row>
    <row r="41" spans="1:16" ht="39" customHeight="1" x14ac:dyDescent="0.15">
      <c r="A41" s="22"/>
      <c r="B41" s="35"/>
      <c r="C41" s="1252" t="s">
        <v>573</v>
      </c>
      <c r="D41" s="1253"/>
      <c r="E41" s="1254"/>
      <c r="F41" s="36">
        <v>0.23</v>
      </c>
      <c r="G41" s="37">
        <v>0.23</v>
      </c>
      <c r="H41" s="37">
        <v>0.12</v>
      </c>
      <c r="I41" s="37">
        <v>0.14000000000000001</v>
      </c>
      <c r="J41" s="38">
        <v>0.17</v>
      </c>
      <c r="K41" s="22"/>
      <c r="L41" s="22"/>
      <c r="M41" s="22"/>
      <c r="N41" s="22"/>
      <c r="O41" s="22"/>
      <c r="P41" s="22"/>
    </row>
    <row r="42" spans="1:16" ht="39" customHeight="1" x14ac:dyDescent="0.15">
      <c r="A42" s="22"/>
      <c r="B42" s="39"/>
      <c r="C42" s="1252" t="s">
        <v>574</v>
      </c>
      <c r="D42" s="1253"/>
      <c r="E42" s="1254"/>
      <c r="F42" s="36" t="s">
        <v>520</v>
      </c>
      <c r="G42" s="37" t="s">
        <v>520</v>
      </c>
      <c r="H42" s="37" t="s">
        <v>520</v>
      </c>
      <c r="I42" s="37" t="s">
        <v>520</v>
      </c>
      <c r="J42" s="38" t="s">
        <v>520</v>
      </c>
      <c r="K42" s="22"/>
      <c r="L42" s="22"/>
      <c r="M42" s="22"/>
      <c r="N42" s="22"/>
      <c r="O42" s="22"/>
      <c r="P42" s="22"/>
    </row>
    <row r="43" spans="1:16" ht="39" customHeight="1" thickBot="1" x14ac:dyDescent="0.2">
      <c r="A43" s="22"/>
      <c r="B43" s="40"/>
      <c r="C43" s="1255" t="s">
        <v>575</v>
      </c>
      <c r="D43" s="1256"/>
      <c r="E43" s="1257"/>
      <c r="F43" s="41">
        <v>1.0900000000000001</v>
      </c>
      <c r="G43" s="42">
        <v>1.05</v>
      </c>
      <c r="H43" s="42">
        <v>0.94</v>
      </c>
      <c r="I43" s="42">
        <v>0.95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su7pJuiY/xjWEA9ffwvAZG+XUDWOvJsussl4kbm5cjtD+l36hHBkrQw7xhF4XM+hRcF6MfW+1jnyd4oSittPg==" saltValue="1eyPvFegfDLXnGWi06nq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8" t="s">
        <v>11</v>
      </c>
      <c r="C45" s="1279"/>
      <c r="D45" s="58"/>
      <c r="E45" s="1284" t="s">
        <v>12</v>
      </c>
      <c r="F45" s="1284"/>
      <c r="G45" s="1284"/>
      <c r="H45" s="1284"/>
      <c r="I45" s="1284"/>
      <c r="J45" s="1285"/>
      <c r="K45" s="59">
        <v>7479</v>
      </c>
      <c r="L45" s="60">
        <v>7657</v>
      </c>
      <c r="M45" s="60">
        <v>7734</v>
      </c>
      <c r="N45" s="60">
        <v>8169</v>
      </c>
      <c r="O45" s="61">
        <v>8247</v>
      </c>
      <c r="P45" s="48"/>
      <c r="Q45" s="48"/>
      <c r="R45" s="48"/>
      <c r="S45" s="48"/>
      <c r="T45" s="48"/>
      <c r="U45" s="48"/>
    </row>
    <row r="46" spans="1:21" ht="30.75" customHeight="1" x14ac:dyDescent="0.15">
      <c r="A46" s="48"/>
      <c r="B46" s="1280"/>
      <c r="C46" s="1281"/>
      <c r="D46" s="62"/>
      <c r="E46" s="1262" t="s">
        <v>13</v>
      </c>
      <c r="F46" s="1262"/>
      <c r="G46" s="1262"/>
      <c r="H46" s="1262"/>
      <c r="I46" s="1262"/>
      <c r="J46" s="1263"/>
      <c r="K46" s="63" t="s">
        <v>520</v>
      </c>
      <c r="L46" s="64" t="s">
        <v>520</v>
      </c>
      <c r="M46" s="64" t="s">
        <v>520</v>
      </c>
      <c r="N46" s="64" t="s">
        <v>520</v>
      </c>
      <c r="O46" s="65" t="s">
        <v>520</v>
      </c>
      <c r="P46" s="48"/>
      <c r="Q46" s="48"/>
      <c r="R46" s="48"/>
      <c r="S46" s="48"/>
      <c r="T46" s="48"/>
      <c r="U46" s="48"/>
    </row>
    <row r="47" spans="1:21" ht="30.75" customHeight="1" x14ac:dyDescent="0.15">
      <c r="A47" s="48"/>
      <c r="B47" s="1280"/>
      <c r="C47" s="1281"/>
      <c r="D47" s="62"/>
      <c r="E47" s="1262" t="s">
        <v>14</v>
      </c>
      <c r="F47" s="1262"/>
      <c r="G47" s="1262"/>
      <c r="H47" s="1262"/>
      <c r="I47" s="1262"/>
      <c r="J47" s="1263"/>
      <c r="K47" s="63" t="s">
        <v>520</v>
      </c>
      <c r="L47" s="64" t="s">
        <v>520</v>
      </c>
      <c r="M47" s="64" t="s">
        <v>520</v>
      </c>
      <c r="N47" s="64" t="s">
        <v>520</v>
      </c>
      <c r="O47" s="65" t="s">
        <v>520</v>
      </c>
      <c r="P47" s="48"/>
      <c r="Q47" s="48"/>
      <c r="R47" s="48"/>
      <c r="S47" s="48"/>
      <c r="T47" s="48"/>
      <c r="U47" s="48"/>
    </row>
    <row r="48" spans="1:21" ht="30.75" customHeight="1" x14ac:dyDescent="0.15">
      <c r="A48" s="48"/>
      <c r="B48" s="1280"/>
      <c r="C48" s="1281"/>
      <c r="D48" s="62"/>
      <c r="E48" s="1262" t="s">
        <v>15</v>
      </c>
      <c r="F48" s="1262"/>
      <c r="G48" s="1262"/>
      <c r="H48" s="1262"/>
      <c r="I48" s="1262"/>
      <c r="J48" s="1263"/>
      <c r="K48" s="63">
        <v>2466</v>
      </c>
      <c r="L48" s="64">
        <v>2407</v>
      </c>
      <c r="M48" s="64">
        <v>2352</v>
      </c>
      <c r="N48" s="64">
        <v>2223</v>
      </c>
      <c r="O48" s="65">
        <v>2343</v>
      </c>
      <c r="P48" s="48"/>
      <c r="Q48" s="48"/>
      <c r="R48" s="48"/>
      <c r="S48" s="48"/>
      <c r="T48" s="48"/>
      <c r="U48" s="48"/>
    </row>
    <row r="49" spans="1:21" ht="30.75" customHeight="1" x14ac:dyDescent="0.15">
      <c r="A49" s="48"/>
      <c r="B49" s="1280"/>
      <c r="C49" s="1281"/>
      <c r="D49" s="62"/>
      <c r="E49" s="1262" t="s">
        <v>16</v>
      </c>
      <c r="F49" s="1262"/>
      <c r="G49" s="1262"/>
      <c r="H49" s="1262"/>
      <c r="I49" s="1262"/>
      <c r="J49" s="1263"/>
      <c r="K49" s="63">
        <v>183</v>
      </c>
      <c r="L49" s="64">
        <v>128</v>
      </c>
      <c r="M49" s="64">
        <v>165</v>
      </c>
      <c r="N49" s="64">
        <v>186</v>
      </c>
      <c r="O49" s="65">
        <v>261</v>
      </c>
      <c r="P49" s="48"/>
      <c r="Q49" s="48"/>
      <c r="R49" s="48"/>
      <c r="S49" s="48"/>
      <c r="T49" s="48"/>
      <c r="U49" s="48"/>
    </row>
    <row r="50" spans="1:21" ht="30.75" customHeight="1" x14ac:dyDescent="0.15">
      <c r="A50" s="48"/>
      <c r="B50" s="1280"/>
      <c r="C50" s="1281"/>
      <c r="D50" s="62"/>
      <c r="E50" s="1262" t="s">
        <v>17</v>
      </c>
      <c r="F50" s="1262"/>
      <c r="G50" s="1262"/>
      <c r="H50" s="1262"/>
      <c r="I50" s="1262"/>
      <c r="J50" s="1263"/>
      <c r="K50" s="63">
        <v>1550</v>
      </c>
      <c r="L50" s="64">
        <v>1099</v>
      </c>
      <c r="M50" s="64">
        <v>1584</v>
      </c>
      <c r="N50" s="64">
        <v>1353</v>
      </c>
      <c r="O50" s="65">
        <v>1346</v>
      </c>
      <c r="P50" s="48"/>
      <c r="Q50" s="48"/>
      <c r="R50" s="48"/>
      <c r="S50" s="48"/>
      <c r="T50" s="48"/>
      <c r="U50" s="48"/>
    </row>
    <row r="51" spans="1:21" ht="30.75" customHeight="1" x14ac:dyDescent="0.15">
      <c r="A51" s="48"/>
      <c r="B51" s="1282"/>
      <c r="C51" s="1283"/>
      <c r="D51" s="66"/>
      <c r="E51" s="1262" t="s">
        <v>18</v>
      </c>
      <c r="F51" s="1262"/>
      <c r="G51" s="1262"/>
      <c r="H51" s="1262"/>
      <c r="I51" s="1262"/>
      <c r="J51" s="1263"/>
      <c r="K51" s="63">
        <v>0</v>
      </c>
      <c r="L51" s="64">
        <v>0</v>
      </c>
      <c r="M51" s="64">
        <v>1</v>
      </c>
      <c r="N51" s="64">
        <v>0</v>
      </c>
      <c r="O51" s="65">
        <v>0</v>
      </c>
      <c r="P51" s="48"/>
      <c r="Q51" s="48"/>
      <c r="R51" s="48"/>
      <c r="S51" s="48"/>
      <c r="T51" s="48"/>
      <c r="U51" s="48"/>
    </row>
    <row r="52" spans="1:21" ht="30.75" customHeight="1" x14ac:dyDescent="0.15">
      <c r="A52" s="48"/>
      <c r="B52" s="1260" t="s">
        <v>19</v>
      </c>
      <c r="C52" s="1261"/>
      <c r="D52" s="66"/>
      <c r="E52" s="1262" t="s">
        <v>20</v>
      </c>
      <c r="F52" s="1262"/>
      <c r="G52" s="1262"/>
      <c r="H52" s="1262"/>
      <c r="I52" s="1262"/>
      <c r="J52" s="1263"/>
      <c r="K52" s="63">
        <v>7709</v>
      </c>
      <c r="L52" s="64">
        <v>7897</v>
      </c>
      <c r="M52" s="64">
        <v>7655</v>
      </c>
      <c r="N52" s="64">
        <v>7867</v>
      </c>
      <c r="O52" s="65">
        <v>7893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3969</v>
      </c>
      <c r="L53" s="69">
        <v>3394</v>
      </c>
      <c r="M53" s="69">
        <v>4181</v>
      </c>
      <c r="N53" s="69">
        <v>4064</v>
      </c>
      <c r="O53" s="70">
        <v>4304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26</v>
      </c>
      <c r="C57" s="1269"/>
      <c r="D57" s="1272" t="s">
        <v>27</v>
      </c>
      <c r="E57" s="1273"/>
      <c r="F57" s="1273"/>
      <c r="G57" s="1273"/>
      <c r="H57" s="1273"/>
      <c r="I57" s="1273"/>
      <c r="J57" s="1274"/>
      <c r="K57" s="83"/>
      <c r="L57" s="84"/>
      <c r="M57" s="84"/>
      <c r="N57" s="84"/>
      <c r="O57" s="85"/>
    </row>
    <row r="58" spans="1:21" ht="31.5" customHeight="1" thickBot="1" x14ac:dyDescent="0.2">
      <c r="B58" s="1270"/>
      <c r="C58" s="1271"/>
      <c r="D58" s="1275" t="s">
        <v>28</v>
      </c>
      <c r="E58" s="1276"/>
      <c r="F58" s="1276"/>
      <c r="G58" s="1276"/>
      <c r="H58" s="1276"/>
      <c r="I58" s="1276"/>
      <c r="J58" s="1277"/>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OcHQfWfPIqd8zO+KQZN4uPmSQErjMouf4PepdbqPNA0F/DgC7ntMylaaDC2O5TOIG3OPhU/ZpHvkYMHHqlZ9Q==" saltValue="dcPxd9+PVjVeTqvYpY2c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4" zoomScale="80" zoomScaleNormal="80" zoomScaleSheetLayoutView="100" workbookViewId="0">
      <selection activeCell="J39" sqref="J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8" t="s">
        <v>31</v>
      </c>
      <c r="C41" s="1299"/>
      <c r="D41" s="102"/>
      <c r="E41" s="1300" t="s">
        <v>32</v>
      </c>
      <c r="F41" s="1300"/>
      <c r="G41" s="1300"/>
      <c r="H41" s="1301"/>
      <c r="I41" s="103">
        <v>75782</v>
      </c>
      <c r="J41" s="104">
        <v>78728</v>
      </c>
      <c r="K41" s="104">
        <v>77969</v>
      </c>
      <c r="L41" s="104">
        <v>77626</v>
      </c>
      <c r="M41" s="105">
        <v>82996</v>
      </c>
    </row>
    <row r="42" spans="2:13" ht="27.75" customHeight="1" x14ac:dyDescent="0.15">
      <c r="B42" s="1288"/>
      <c r="C42" s="1289"/>
      <c r="D42" s="106"/>
      <c r="E42" s="1292" t="s">
        <v>33</v>
      </c>
      <c r="F42" s="1292"/>
      <c r="G42" s="1292"/>
      <c r="H42" s="1293"/>
      <c r="I42" s="107">
        <v>10433</v>
      </c>
      <c r="J42" s="108">
        <v>6163</v>
      </c>
      <c r="K42" s="108">
        <v>4508</v>
      </c>
      <c r="L42" s="108">
        <v>3086</v>
      </c>
      <c r="M42" s="109">
        <v>1792</v>
      </c>
    </row>
    <row r="43" spans="2:13" ht="27.75" customHeight="1" x14ac:dyDescent="0.15">
      <c r="B43" s="1288"/>
      <c r="C43" s="1289"/>
      <c r="D43" s="106"/>
      <c r="E43" s="1292" t="s">
        <v>34</v>
      </c>
      <c r="F43" s="1292"/>
      <c r="G43" s="1292"/>
      <c r="H43" s="1293"/>
      <c r="I43" s="107">
        <v>24114</v>
      </c>
      <c r="J43" s="108">
        <v>22145</v>
      </c>
      <c r="K43" s="108">
        <v>19854</v>
      </c>
      <c r="L43" s="108">
        <v>18053</v>
      </c>
      <c r="M43" s="109">
        <v>16704</v>
      </c>
    </row>
    <row r="44" spans="2:13" ht="27.75" customHeight="1" x14ac:dyDescent="0.15">
      <c r="B44" s="1288"/>
      <c r="C44" s="1289"/>
      <c r="D44" s="106"/>
      <c r="E44" s="1292" t="s">
        <v>35</v>
      </c>
      <c r="F44" s="1292"/>
      <c r="G44" s="1292"/>
      <c r="H44" s="1293"/>
      <c r="I44" s="107">
        <v>2768</v>
      </c>
      <c r="J44" s="108">
        <v>2618</v>
      </c>
      <c r="K44" s="108">
        <v>2268</v>
      </c>
      <c r="L44" s="108">
        <v>2267</v>
      </c>
      <c r="M44" s="109">
        <v>2321</v>
      </c>
    </row>
    <row r="45" spans="2:13" ht="27.75" customHeight="1" x14ac:dyDescent="0.15">
      <c r="B45" s="1288"/>
      <c r="C45" s="1289"/>
      <c r="D45" s="106"/>
      <c r="E45" s="1292" t="s">
        <v>36</v>
      </c>
      <c r="F45" s="1292"/>
      <c r="G45" s="1292"/>
      <c r="H45" s="1293"/>
      <c r="I45" s="107">
        <v>4589</v>
      </c>
      <c r="J45" s="108">
        <v>3528</v>
      </c>
      <c r="K45" s="108">
        <v>2634</v>
      </c>
      <c r="L45" s="108">
        <v>2300</v>
      </c>
      <c r="M45" s="109">
        <v>1448</v>
      </c>
    </row>
    <row r="46" spans="2:13" ht="27.75" customHeight="1" x14ac:dyDescent="0.15">
      <c r="B46" s="1288"/>
      <c r="C46" s="1289"/>
      <c r="D46" s="110"/>
      <c r="E46" s="1292" t="s">
        <v>37</v>
      </c>
      <c r="F46" s="1292"/>
      <c r="G46" s="1292"/>
      <c r="H46" s="1293"/>
      <c r="I46" s="107">
        <v>6318</v>
      </c>
      <c r="J46" s="108">
        <v>6156</v>
      </c>
      <c r="K46" s="108">
        <v>6024</v>
      </c>
      <c r="L46" s="108">
        <v>5665</v>
      </c>
      <c r="M46" s="109">
        <v>5580</v>
      </c>
    </row>
    <row r="47" spans="2:13" ht="27.75" customHeight="1" x14ac:dyDescent="0.15">
      <c r="B47" s="1288"/>
      <c r="C47" s="1289"/>
      <c r="D47" s="111"/>
      <c r="E47" s="1302" t="s">
        <v>38</v>
      </c>
      <c r="F47" s="1303"/>
      <c r="G47" s="1303"/>
      <c r="H47" s="1304"/>
      <c r="I47" s="107" t="s">
        <v>520</v>
      </c>
      <c r="J47" s="108" t="s">
        <v>520</v>
      </c>
      <c r="K47" s="108" t="s">
        <v>520</v>
      </c>
      <c r="L47" s="108" t="s">
        <v>520</v>
      </c>
      <c r="M47" s="109" t="s">
        <v>520</v>
      </c>
    </row>
    <row r="48" spans="2:13" ht="27.75" customHeight="1" x14ac:dyDescent="0.15">
      <c r="B48" s="1288"/>
      <c r="C48" s="1289"/>
      <c r="D48" s="106"/>
      <c r="E48" s="1292" t="s">
        <v>39</v>
      </c>
      <c r="F48" s="1292"/>
      <c r="G48" s="1292"/>
      <c r="H48" s="1293"/>
      <c r="I48" s="107" t="s">
        <v>520</v>
      </c>
      <c r="J48" s="108" t="s">
        <v>520</v>
      </c>
      <c r="K48" s="108" t="s">
        <v>520</v>
      </c>
      <c r="L48" s="108" t="s">
        <v>520</v>
      </c>
      <c r="M48" s="109" t="s">
        <v>520</v>
      </c>
    </row>
    <row r="49" spans="2:13" ht="27.75" customHeight="1" x14ac:dyDescent="0.15">
      <c r="B49" s="1290"/>
      <c r="C49" s="1291"/>
      <c r="D49" s="106"/>
      <c r="E49" s="1292" t="s">
        <v>40</v>
      </c>
      <c r="F49" s="1292"/>
      <c r="G49" s="1292"/>
      <c r="H49" s="1293"/>
      <c r="I49" s="107" t="s">
        <v>520</v>
      </c>
      <c r="J49" s="108" t="s">
        <v>520</v>
      </c>
      <c r="K49" s="108" t="s">
        <v>520</v>
      </c>
      <c r="L49" s="108" t="s">
        <v>520</v>
      </c>
      <c r="M49" s="109" t="s">
        <v>520</v>
      </c>
    </row>
    <row r="50" spans="2:13" ht="27.75" customHeight="1" x14ac:dyDescent="0.15">
      <c r="B50" s="1286" t="s">
        <v>41</v>
      </c>
      <c r="C50" s="1287"/>
      <c r="D50" s="112"/>
      <c r="E50" s="1292" t="s">
        <v>42</v>
      </c>
      <c r="F50" s="1292"/>
      <c r="G50" s="1292"/>
      <c r="H50" s="1293"/>
      <c r="I50" s="107">
        <v>9481</v>
      </c>
      <c r="J50" s="108">
        <v>10342</v>
      </c>
      <c r="K50" s="108">
        <v>12860</v>
      </c>
      <c r="L50" s="108">
        <v>13475</v>
      </c>
      <c r="M50" s="109">
        <v>11779</v>
      </c>
    </row>
    <row r="51" spans="2:13" ht="27.75" customHeight="1" x14ac:dyDescent="0.15">
      <c r="B51" s="1288"/>
      <c r="C51" s="1289"/>
      <c r="D51" s="106"/>
      <c r="E51" s="1292" t="s">
        <v>43</v>
      </c>
      <c r="F51" s="1292"/>
      <c r="G51" s="1292"/>
      <c r="H51" s="1293"/>
      <c r="I51" s="107">
        <v>11880</v>
      </c>
      <c r="J51" s="108">
        <v>12979</v>
      </c>
      <c r="K51" s="108">
        <v>11946</v>
      </c>
      <c r="L51" s="108">
        <v>12151</v>
      </c>
      <c r="M51" s="109">
        <v>11695</v>
      </c>
    </row>
    <row r="52" spans="2:13" ht="27.75" customHeight="1" x14ac:dyDescent="0.15">
      <c r="B52" s="1290"/>
      <c r="C52" s="1291"/>
      <c r="D52" s="106"/>
      <c r="E52" s="1292" t="s">
        <v>44</v>
      </c>
      <c r="F52" s="1292"/>
      <c r="G52" s="1292"/>
      <c r="H52" s="1293"/>
      <c r="I52" s="107">
        <v>76471</v>
      </c>
      <c r="J52" s="108">
        <v>76077</v>
      </c>
      <c r="K52" s="108">
        <v>75605</v>
      </c>
      <c r="L52" s="108">
        <v>75076</v>
      </c>
      <c r="M52" s="109">
        <v>76016</v>
      </c>
    </row>
    <row r="53" spans="2:13" ht="27.75" customHeight="1" thickBot="1" x14ac:dyDescent="0.2">
      <c r="B53" s="1294" t="s">
        <v>45</v>
      </c>
      <c r="C53" s="1295"/>
      <c r="D53" s="113"/>
      <c r="E53" s="1296" t="s">
        <v>46</v>
      </c>
      <c r="F53" s="1296"/>
      <c r="G53" s="1296"/>
      <c r="H53" s="1297"/>
      <c r="I53" s="114">
        <v>26173</v>
      </c>
      <c r="J53" s="115">
        <v>19940</v>
      </c>
      <c r="K53" s="115">
        <v>12847</v>
      </c>
      <c r="L53" s="115">
        <v>8295</v>
      </c>
      <c r="M53" s="116">
        <v>11351</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d+bydfna1ToqrDOtFNOoc10SsUgr1fCOj3819gaGfm0ZyiQV2/AHKhF8WvU40ab8jgNpAB4OzZBQI52jRxHRA==" saltValue="wpDw9iUO1Ha+NWLnn5zM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13" t="s">
        <v>49</v>
      </c>
      <c r="D55" s="1313"/>
      <c r="E55" s="1314"/>
      <c r="F55" s="128">
        <v>6230</v>
      </c>
      <c r="G55" s="128">
        <v>6609</v>
      </c>
      <c r="H55" s="129">
        <v>6292</v>
      </c>
    </row>
    <row r="56" spans="2:8" ht="52.5" customHeight="1" x14ac:dyDescent="0.15">
      <c r="B56" s="130"/>
      <c r="C56" s="1315" t="s">
        <v>50</v>
      </c>
      <c r="D56" s="1315"/>
      <c r="E56" s="1316"/>
      <c r="F56" s="131" t="s">
        <v>520</v>
      </c>
      <c r="G56" s="131" t="s">
        <v>520</v>
      </c>
      <c r="H56" s="132" t="s">
        <v>520</v>
      </c>
    </row>
    <row r="57" spans="2:8" ht="53.25" customHeight="1" x14ac:dyDescent="0.15">
      <c r="B57" s="130"/>
      <c r="C57" s="1317" t="s">
        <v>51</v>
      </c>
      <c r="D57" s="1317"/>
      <c r="E57" s="1318"/>
      <c r="F57" s="133">
        <v>3553</v>
      </c>
      <c r="G57" s="133">
        <v>3522</v>
      </c>
      <c r="H57" s="134">
        <v>2774</v>
      </c>
    </row>
    <row r="58" spans="2:8" ht="45.75" customHeight="1" x14ac:dyDescent="0.15">
      <c r="B58" s="135"/>
      <c r="C58" s="1305" t="s">
        <v>598</v>
      </c>
      <c r="D58" s="1306"/>
      <c r="E58" s="1307"/>
      <c r="F58" s="136">
        <v>2493</v>
      </c>
      <c r="G58" s="136">
        <v>2452</v>
      </c>
      <c r="H58" s="137">
        <v>1679</v>
      </c>
    </row>
    <row r="59" spans="2:8" ht="45.75" customHeight="1" x14ac:dyDescent="0.15">
      <c r="B59" s="135"/>
      <c r="C59" s="1305" t="s">
        <v>599</v>
      </c>
      <c r="D59" s="1306"/>
      <c r="E59" s="1307"/>
      <c r="F59" s="136">
        <v>963</v>
      </c>
      <c r="G59" s="136">
        <v>960</v>
      </c>
      <c r="H59" s="137">
        <v>957</v>
      </c>
    </row>
    <row r="60" spans="2:8" ht="45.75" customHeight="1" x14ac:dyDescent="0.15">
      <c r="B60" s="135"/>
      <c r="C60" s="1305" t="s">
        <v>600</v>
      </c>
      <c r="D60" s="1306"/>
      <c r="E60" s="1307"/>
      <c r="F60" s="136">
        <v>97</v>
      </c>
      <c r="G60" s="136">
        <v>97</v>
      </c>
      <c r="H60" s="137">
        <v>98</v>
      </c>
    </row>
    <row r="61" spans="2:8" ht="45.75" customHeight="1" x14ac:dyDescent="0.15">
      <c r="B61" s="135"/>
      <c r="C61" s="1305" t="s">
        <v>601</v>
      </c>
      <c r="D61" s="1306"/>
      <c r="E61" s="1307"/>
      <c r="F61" s="136" t="s">
        <v>602</v>
      </c>
      <c r="G61" s="136">
        <v>13</v>
      </c>
      <c r="H61" s="137">
        <v>40</v>
      </c>
    </row>
    <row r="62" spans="2:8" ht="45.75" customHeight="1" thickBot="1" x14ac:dyDescent="0.2">
      <c r="B62" s="138"/>
      <c r="C62" s="1308"/>
      <c r="D62" s="1309"/>
      <c r="E62" s="1310"/>
      <c r="F62" s="139"/>
      <c r="G62" s="139"/>
      <c r="H62" s="140"/>
    </row>
    <row r="63" spans="2:8" ht="52.5" customHeight="1" thickBot="1" x14ac:dyDescent="0.2">
      <c r="B63" s="141"/>
      <c r="C63" s="1311" t="s">
        <v>52</v>
      </c>
      <c r="D63" s="1311"/>
      <c r="E63" s="1312"/>
      <c r="F63" s="142">
        <v>9783</v>
      </c>
      <c r="G63" s="142">
        <v>10131</v>
      </c>
      <c r="H63" s="143">
        <v>9066</v>
      </c>
    </row>
    <row r="64" spans="2:8" ht="15" customHeight="1" x14ac:dyDescent="0.15"/>
  </sheetData>
  <sheetProtection algorithmName="SHA-512" hashValue="07iPDQAm0TAvQxSdC8i9P8Y9wPvY6+la4W1OJW3XgGE3q1AbjQmIO4lsloQnXJ6Ksz/0D4J3vgFlkSgXexgSkw==" saltValue="Zce13SR/3M7mDSezEmpm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topLeftCell="A40" zoomScale="70" zoomScaleNormal="70" zoomScaleSheetLayoutView="55" workbookViewId="0">
      <selection activeCell="AN43" sqref="AN43:DC4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2" t="s">
        <v>614</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ht="13.5" x14ac:dyDescent="0.15">
      <c r="B44" s="389"/>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ht="13.5" x14ac:dyDescent="0.15">
      <c r="B45" s="389"/>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ht="13.5" x14ac:dyDescent="0.15">
      <c r="B46" s="389"/>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ht="13.5" x14ac:dyDescent="0.15">
      <c r="B47" s="389"/>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607</v>
      </c>
    </row>
    <row r="50" spans="1:109" ht="13.5" x14ac:dyDescent="0.15">
      <c r="B50" s="389"/>
      <c r="G50" s="1322"/>
      <c r="H50" s="1322"/>
      <c r="I50" s="1322"/>
      <c r="J50" s="1322"/>
      <c r="K50" s="398"/>
      <c r="L50" s="398"/>
      <c r="M50" s="397"/>
      <c r="N50" s="397"/>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26" t="s">
        <v>561</v>
      </c>
      <c r="BQ50" s="1326"/>
      <c r="BR50" s="1326"/>
      <c r="BS50" s="1326"/>
      <c r="BT50" s="1326"/>
      <c r="BU50" s="1326"/>
      <c r="BV50" s="1326"/>
      <c r="BW50" s="1326"/>
      <c r="BX50" s="1326" t="s">
        <v>562</v>
      </c>
      <c r="BY50" s="1326"/>
      <c r="BZ50" s="1326"/>
      <c r="CA50" s="1326"/>
      <c r="CB50" s="1326"/>
      <c r="CC50" s="1326"/>
      <c r="CD50" s="1326"/>
      <c r="CE50" s="1326"/>
      <c r="CF50" s="1326" t="s">
        <v>563</v>
      </c>
      <c r="CG50" s="1326"/>
      <c r="CH50" s="1326"/>
      <c r="CI50" s="1326"/>
      <c r="CJ50" s="1326"/>
      <c r="CK50" s="1326"/>
      <c r="CL50" s="1326"/>
      <c r="CM50" s="1326"/>
      <c r="CN50" s="1326" t="s">
        <v>564</v>
      </c>
      <c r="CO50" s="1326"/>
      <c r="CP50" s="1326"/>
      <c r="CQ50" s="1326"/>
      <c r="CR50" s="1326"/>
      <c r="CS50" s="1326"/>
      <c r="CT50" s="1326"/>
      <c r="CU50" s="1326"/>
      <c r="CV50" s="1326" t="s">
        <v>565</v>
      </c>
      <c r="CW50" s="1326"/>
      <c r="CX50" s="1326"/>
      <c r="CY50" s="1326"/>
      <c r="CZ50" s="1326"/>
      <c r="DA50" s="1326"/>
      <c r="DB50" s="1326"/>
      <c r="DC50" s="1326"/>
    </row>
    <row r="51" spans="1:109" ht="13.5" customHeight="1" x14ac:dyDescent="0.15">
      <c r="B51" s="389"/>
      <c r="G51" s="1330"/>
      <c r="H51" s="1330"/>
      <c r="I51" s="1331"/>
      <c r="J51" s="1331"/>
      <c r="K51" s="1321"/>
      <c r="L51" s="1321"/>
      <c r="M51" s="1321"/>
      <c r="N51" s="1321"/>
      <c r="AM51" s="396"/>
      <c r="AN51" s="1319" t="s">
        <v>606</v>
      </c>
      <c r="AO51" s="1319"/>
      <c r="AP51" s="1319"/>
      <c r="AQ51" s="1319"/>
      <c r="AR51" s="1319"/>
      <c r="AS51" s="1319"/>
      <c r="AT51" s="1319"/>
      <c r="AU51" s="1319"/>
      <c r="AV51" s="1319"/>
      <c r="AW51" s="1319"/>
      <c r="AX51" s="1319"/>
      <c r="AY51" s="1319"/>
      <c r="AZ51" s="1319"/>
      <c r="BA51" s="1319"/>
      <c r="BB51" s="1319" t="s">
        <v>604</v>
      </c>
      <c r="BC51" s="1319"/>
      <c r="BD51" s="1319"/>
      <c r="BE51" s="1319"/>
      <c r="BF51" s="1319"/>
      <c r="BG51" s="1319"/>
      <c r="BH51" s="1319"/>
      <c r="BI51" s="1319"/>
      <c r="BJ51" s="1319"/>
      <c r="BK51" s="1319"/>
      <c r="BL51" s="1319"/>
      <c r="BM51" s="1319"/>
      <c r="BN51" s="1319"/>
      <c r="BO51" s="1319"/>
      <c r="BP51" s="1320">
        <v>49.9</v>
      </c>
      <c r="BQ51" s="1320"/>
      <c r="BR51" s="1320"/>
      <c r="BS51" s="1320"/>
      <c r="BT51" s="1320"/>
      <c r="BU51" s="1320"/>
      <c r="BV51" s="1320"/>
      <c r="BW51" s="1320"/>
      <c r="BX51" s="1320">
        <v>37.6</v>
      </c>
      <c r="BY51" s="1320"/>
      <c r="BZ51" s="1320"/>
      <c r="CA51" s="1320"/>
      <c r="CB51" s="1320"/>
      <c r="CC51" s="1320"/>
      <c r="CD51" s="1320"/>
      <c r="CE51" s="1320"/>
      <c r="CF51" s="1320">
        <v>23.9</v>
      </c>
      <c r="CG51" s="1320"/>
      <c r="CH51" s="1320"/>
      <c r="CI51" s="1320"/>
      <c r="CJ51" s="1320"/>
      <c r="CK51" s="1320"/>
      <c r="CL51" s="1320"/>
      <c r="CM51" s="1320"/>
      <c r="CN51" s="1320">
        <v>15.2</v>
      </c>
      <c r="CO51" s="1320"/>
      <c r="CP51" s="1320"/>
      <c r="CQ51" s="1320"/>
      <c r="CR51" s="1320"/>
      <c r="CS51" s="1320"/>
      <c r="CT51" s="1320"/>
      <c r="CU51" s="1320"/>
      <c r="CV51" s="1320">
        <v>20</v>
      </c>
      <c r="CW51" s="1320"/>
      <c r="CX51" s="1320"/>
      <c r="CY51" s="1320"/>
      <c r="CZ51" s="1320"/>
      <c r="DA51" s="1320"/>
      <c r="DB51" s="1320"/>
      <c r="DC51" s="1320"/>
    </row>
    <row r="52" spans="1:109" ht="13.5" x14ac:dyDescent="0.15">
      <c r="B52" s="389"/>
      <c r="G52" s="1330"/>
      <c r="H52" s="1330"/>
      <c r="I52" s="1331"/>
      <c r="J52" s="1331"/>
      <c r="K52" s="1321"/>
      <c r="L52" s="1321"/>
      <c r="M52" s="1321"/>
      <c r="N52" s="1321"/>
      <c r="AM52" s="396"/>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30"/>
      <c r="H53" s="1330"/>
      <c r="I53" s="1322"/>
      <c r="J53" s="1322"/>
      <c r="K53" s="1321"/>
      <c r="L53" s="1321"/>
      <c r="M53" s="1321"/>
      <c r="N53" s="1321"/>
      <c r="AM53" s="396"/>
      <c r="AN53" s="1319"/>
      <c r="AO53" s="1319"/>
      <c r="AP53" s="1319"/>
      <c r="AQ53" s="1319"/>
      <c r="AR53" s="1319"/>
      <c r="AS53" s="1319"/>
      <c r="AT53" s="1319"/>
      <c r="AU53" s="1319"/>
      <c r="AV53" s="1319"/>
      <c r="AW53" s="1319"/>
      <c r="AX53" s="1319"/>
      <c r="AY53" s="1319"/>
      <c r="AZ53" s="1319"/>
      <c r="BA53" s="1319"/>
      <c r="BB53" s="1319" t="s">
        <v>610</v>
      </c>
      <c r="BC53" s="1319"/>
      <c r="BD53" s="1319"/>
      <c r="BE53" s="1319"/>
      <c r="BF53" s="1319"/>
      <c r="BG53" s="1319"/>
      <c r="BH53" s="1319"/>
      <c r="BI53" s="1319"/>
      <c r="BJ53" s="1319"/>
      <c r="BK53" s="1319"/>
      <c r="BL53" s="1319"/>
      <c r="BM53" s="1319"/>
      <c r="BN53" s="1319"/>
      <c r="BO53" s="1319"/>
      <c r="BP53" s="1320">
        <v>73.3</v>
      </c>
      <c r="BQ53" s="1320"/>
      <c r="BR53" s="1320"/>
      <c r="BS53" s="1320"/>
      <c r="BT53" s="1320"/>
      <c r="BU53" s="1320"/>
      <c r="BV53" s="1320"/>
      <c r="BW53" s="1320"/>
      <c r="BX53" s="1320">
        <v>73.5</v>
      </c>
      <c r="BY53" s="1320"/>
      <c r="BZ53" s="1320"/>
      <c r="CA53" s="1320"/>
      <c r="CB53" s="1320"/>
      <c r="CC53" s="1320"/>
      <c r="CD53" s="1320"/>
      <c r="CE53" s="1320"/>
      <c r="CF53" s="1320">
        <v>74.5</v>
      </c>
      <c r="CG53" s="1320"/>
      <c r="CH53" s="1320"/>
      <c r="CI53" s="1320"/>
      <c r="CJ53" s="1320"/>
      <c r="CK53" s="1320"/>
      <c r="CL53" s="1320"/>
      <c r="CM53" s="1320"/>
      <c r="CN53" s="1320">
        <v>75.099999999999994</v>
      </c>
      <c r="CO53" s="1320"/>
      <c r="CP53" s="1320"/>
      <c r="CQ53" s="1320"/>
      <c r="CR53" s="1320"/>
      <c r="CS53" s="1320"/>
      <c r="CT53" s="1320"/>
      <c r="CU53" s="1320"/>
      <c r="CV53" s="1320">
        <v>75</v>
      </c>
      <c r="CW53" s="1320"/>
      <c r="CX53" s="1320"/>
      <c r="CY53" s="1320"/>
      <c r="CZ53" s="1320"/>
      <c r="DA53" s="1320"/>
      <c r="DB53" s="1320"/>
      <c r="DC53" s="1320"/>
    </row>
    <row r="54" spans="1:109" ht="13.5" x14ac:dyDescent="0.15">
      <c r="A54" s="404"/>
      <c r="B54" s="389"/>
      <c r="G54" s="1330"/>
      <c r="H54" s="1330"/>
      <c r="I54" s="1322"/>
      <c r="J54" s="1322"/>
      <c r="K54" s="1321"/>
      <c r="L54" s="1321"/>
      <c r="M54" s="1321"/>
      <c r="N54" s="1321"/>
      <c r="AM54" s="396"/>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2"/>
      <c r="H55" s="1322"/>
      <c r="I55" s="1322"/>
      <c r="J55" s="1322"/>
      <c r="K55" s="1321"/>
      <c r="L55" s="1321"/>
      <c r="M55" s="1321"/>
      <c r="N55" s="1321"/>
      <c r="AN55" s="1326" t="s">
        <v>605</v>
      </c>
      <c r="AO55" s="1326"/>
      <c r="AP55" s="1326"/>
      <c r="AQ55" s="1326"/>
      <c r="AR55" s="1326"/>
      <c r="AS55" s="1326"/>
      <c r="AT55" s="1326"/>
      <c r="AU55" s="1326"/>
      <c r="AV55" s="1326"/>
      <c r="AW55" s="1326"/>
      <c r="AX55" s="1326"/>
      <c r="AY55" s="1326"/>
      <c r="AZ55" s="1326"/>
      <c r="BA55" s="1326"/>
      <c r="BB55" s="1319" t="s">
        <v>604</v>
      </c>
      <c r="BC55" s="1319"/>
      <c r="BD55" s="1319"/>
      <c r="BE55" s="1319"/>
      <c r="BF55" s="1319"/>
      <c r="BG55" s="1319"/>
      <c r="BH55" s="1319"/>
      <c r="BI55" s="1319"/>
      <c r="BJ55" s="1319"/>
      <c r="BK55" s="1319"/>
      <c r="BL55" s="1319"/>
      <c r="BM55" s="1319"/>
      <c r="BN55" s="1319"/>
      <c r="BO55" s="1319"/>
      <c r="BP55" s="1320">
        <v>38.9</v>
      </c>
      <c r="BQ55" s="1320"/>
      <c r="BR55" s="1320"/>
      <c r="BS55" s="1320"/>
      <c r="BT55" s="1320"/>
      <c r="BU55" s="1320"/>
      <c r="BV55" s="1320"/>
      <c r="BW55" s="1320"/>
      <c r="BX55" s="1320">
        <v>37.6</v>
      </c>
      <c r="BY55" s="1320"/>
      <c r="BZ55" s="1320"/>
      <c r="CA55" s="1320"/>
      <c r="CB55" s="1320"/>
      <c r="CC55" s="1320"/>
      <c r="CD55" s="1320"/>
      <c r="CE55" s="1320"/>
      <c r="CF55" s="1320">
        <v>34</v>
      </c>
      <c r="CG55" s="1320"/>
      <c r="CH55" s="1320"/>
      <c r="CI55" s="1320"/>
      <c r="CJ55" s="1320"/>
      <c r="CK55" s="1320"/>
      <c r="CL55" s="1320"/>
      <c r="CM55" s="1320"/>
      <c r="CN55" s="1320">
        <v>33.9</v>
      </c>
      <c r="CO55" s="1320"/>
      <c r="CP55" s="1320"/>
      <c r="CQ55" s="1320"/>
      <c r="CR55" s="1320"/>
      <c r="CS55" s="1320"/>
      <c r="CT55" s="1320"/>
      <c r="CU55" s="1320"/>
      <c r="CV55" s="1320">
        <v>31.5</v>
      </c>
      <c r="CW55" s="1320"/>
      <c r="CX55" s="1320"/>
      <c r="CY55" s="1320"/>
      <c r="CZ55" s="1320"/>
      <c r="DA55" s="1320"/>
      <c r="DB55" s="1320"/>
      <c r="DC55" s="1320"/>
    </row>
    <row r="56" spans="1:109" ht="13.5" x14ac:dyDescent="0.15">
      <c r="A56" s="404"/>
      <c r="B56" s="389"/>
      <c r="G56" s="1322"/>
      <c r="H56" s="1322"/>
      <c r="I56" s="1322"/>
      <c r="J56" s="1322"/>
      <c r="K56" s="1321"/>
      <c r="L56" s="1321"/>
      <c r="M56" s="1321"/>
      <c r="N56" s="1321"/>
      <c r="AN56" s="1326"/>
      <c r="AO56" s="1326"/>
      <c r="AP56" s="1326"/>
      <c r="AQ56" s="1326"/>
      <c r="AR56" s="1326"/>
      <c r="AS56" s="1326"/>
      <c r="AT56" s="1326"/>
      <c r="AU56" s="1326"/>
      <c r="AV56" s="1326"/>
      <c r="AW56" s="1326"/>
      <c r="AX56" s="1326"/>
      <c r="AY56" s="1326"/>
      <c r="AZ56" s="1326"/>
      <c r="BA56" s="1326"/>
      <c r="BB56" s="1319"/>
      <c r="BC56" s="1319"/>
      <c r="BD56" s="1319"/>
      <c r="BE56" s="1319"/>
      <c r="BF56" s="1319"/>
      <c r="BG56" s="1319"/>
      <c r="BH56" s="1319"/>
      <c r="BI56" s="1319"/>
      <c r="BJ56" s="1319"/>
      <c r="BK56" s="1319"/>
      <c r="BL56" s="1319"/>
      <c r="BM56" s="1319"/>
      <c r="BN56" s="1319"/>
      <c r="BO56" s="131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2"/>
      <c r="H57" s="1322"/>
      <c r="I57" s="1324"/>
      <c r="J57" s="1324"/>
      <c r="K57" s="1321"/>
      <c r="L57" s="1321"/>
      <c r="M57" s="1321"/>
      <c r="N57" s="1321"/>
      <c r="AM57" s="388"/>
      <c r="AN57" s="1326"/>
      <c r="AO57" s="1326"/>
      <c r="AP57" s="1326"/>
      <c r="AQ57" s="1326"/>
      <c r="AR57" s="1326"/>
      <c r="AS57" s="1326"/>
      <c r="AT57" s="1326"/>
      <c r="AU57" s="1326"/>
      <c r="AV57" s="1326"/>
      <c r="AW57" s="1326"/>
      <c r="AX57" s="1326"/>
      <c r="AY57" s="1326"/>
      <c r="AZ57" s="1326"/>
      <c r="BA57" s="1326"/>
      <c r="BB57" s="1319" t="s">
        <v>610</v>
      </c>
      <c r="BC57" s="1319"/>
      <c r="BD57" s="1319"/>
      <c r="BE57" s="1319"/>
      <c r="BF57" s="1319"/>
      <c r="BG57" s="1319"/>
      <c r="BH57" s="1319"/>
      <c r="BI57" s="1319"/>
      <c r="BJ57" s="1319"/>
      <c r="BK57" s="1319"/>
      <c r="BL57" s="1319"/>
      <c r="BM57" s="1319"/>
      <c r="BN57" s="1319"/>
      <c r="BO57" s="1319"/>
      <c r="BP57" s="1320">
        <v>59.3</v>
      </c>
      <c r="BQ57" s="1320"/>
      <c r="BR57" s="1320"/>
      <c r="BS57" s="1320"/>
      <c r="BT57" s="1320"/>
      <c r="BU57" s="1320"/>
      <c r="BV57" s="1320"/>
      <c r="BW57" s="1320"/>
      <c r="BX57" s="1320">
        <v>60</v>
      </c>
      <c r="BY57" s="1320"/>
      <c r="BZ57" s="1320"/>
      <c r="CA57" s="1320"/>
      <c r="CB57" s="1320"/>
      <c r="CC57" s="1320"/>
      <c r="CD57" s="1320"/>
      <c r="CE57" s="1320"/>
      <c r="CF57" s="1320">
        <v>61.1</v>
      </c>
      <c r="CG57" s="1320"/>
      <c r="CH57" s="1320"/>
      <c r="CI57" s="1320"/>
      <c r="CJ57" s="1320"/>
      <c r="CK57" s="1320"/>
      <c r="CL57" s="1320"/>
      <c r="CM57" s="1320"/>
      <c r="CN57" s="1320">
        <v>61.9</v>
      </c>
      <c r="CO57" s="1320"/>
      <c r="CP57" s="1320"/>
      <c r="CQ57" s="1320"/>
      <c r="CR57" s="1320"/>
      <c r="CS57" s="1320"/>
      <c r="CT57" s="1320"/>
      <c r="CU57" s="1320"/>
      <c r="CV57" s="1320">
        <v>62.6</v>
      </c>
      <c r="CW57" s="1320"/>
      <c r="CX57" s="1320"/>
      <c r="CY57" s="1320"/>
      <c r="CZ57" s="1320"/>
      <c r="DA57" s="1320"/>
      <c r="DB57" s="1320"/>
      <c r="DC57" s="1320"/>
      <c r="DD57" s="415"/>
      <c r="DE57" s="410"/>
    </row>
    <row r="58" spans="1:109" s="404" customFormat="1" ht="13.5" x14ac:dyDescent="0.15">
      <c r="A58" s="388"/>
      <c r="B58" s="410"/>
      <c r="G58" s="1322"/>
      <c r="H58" s="1322"/>
      <c r="I58" s="1324"/>
      <c r="J58" s="1324"/>
      <c r="K58" s="1321"/>
      <c r="L58" s="1321"/>
      <c r="M58" s="1321"/>
      <c r="N58" s="1321"/>
      <c r="AM58" s="388"/>
      <c r="AN58" s="1326"/>
      <c r="AO58" s="1326"/>
      <c r="AP58" s="1326"/>
      <c r="AQ58" s="1326"/>
      <c r="AR58" s="1326"/>
      <c r="AS58" s="1326"/>
      <c r="AT58" s="1326"/>
      <c r="AU58" s="1326"/>
      <c r="AV58" s="1326"/>
      <c r="AW58" s="1326"/>
      <c r="AX58" s="1326"/>
      <c r="AY58" s="1326"/>
      <c r="AZ58" s="1326"/>
      <c r="BA58" s="1326"/>
      <c r="BB58" s="1319"/>
      <c r="BC58" s="1319"/>
      <c r="BD58" s="1319"/>
      <c r="BE58" s="1319"/>
      <c r="BF58" s="1319"/>
      <c r="BG58" s="1319"/>
      <c r="BH58" s="1319"/>
      <c r="BI58" s="1319"/>
      <c r="BJ58" s="1319"/>
      <c r="BK58" s="1319"/>
      <c r="BL58" s="1319"/>
      <c r="BM58" s="1319"/>
      <c r="BN58" s="1319"/>
      <c r="BO58" s="131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609</v>
      </c>
    </row>
    <row r="64" spans="1:109" ht="13.5" x14ac:dyDescent="0.15">
      <c r="B64" s="389"/>
      <c r="G64" s="405"/>
      <c r="I64" s="407"/>
      <c r="J64" s="407"/>
      <c r="K64" s="407"/>
      <c r="L64" s="407"/>
      <c r="M64" s="407"/>
      <c r="N64" s="406"/>
      <c r="AM64" s="405"/>
      <c r="AN64" s="405" t="s">
        <v>608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2" t="s">
        <v>613</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ht="13.5" x14ac:dyDescent="0.15">
      <c r="B66" s="389"/>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ht="13.5" x14ac:dyDescent="0.15">
      <c r="B67" s="389"/>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ht="13.5" x14ac:dyDescent="0.15">
      <c r="B68" s="389"/>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ht="13.5" x14ac:dyDescent="0.15">
      <c r="B69" s="389"/>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607</v>
      </c>
    </row>
    <row r="72" spans="2:107" ht="13.5" x14ac:dyDescent="0.15">
      <c r="B72" s="389"/>
      <c r="G72" s="1322"/>
      <c r="H72" s="1322"/>
      <c r="I72" s="1322"/>
      <c r="J72" s="1322"/>
      <c r="K72" s="398"/>
      <c r="L72" s="398"/>
      <c r="M72" s="397"/>
      <c r="N72" s="397"/>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26" t="s">
        <v>561</v>
      </c>
      <c r="BQ72" s="1326"/>
      <c r="BR72" s="1326"/>
      <c r="BS72" s="1326"/>
      <c r="BT72" s="1326"/>
      <c r="BU72" s="1326"/>
      <c r="BV72" s="1326"/>
      <c r="BW72" s="1326"/>
      <c r="BX72" s="1326" t="s">
        <v>562</v>
      </c>
      <c r="BY72" s="1326"/>
      <c r="BZ72" s="1326"/>
      <c r="CA72" s="1326"/>
      <c r="CB72" s="1326"/>
      <c r="CC72" s="1326"/>
      <c r="CD72" s="1326"/>
      <c r="CE72" s="1326"/>
      <c r="CF72" s="1326" t="s">
        <v>563</v>
      </c>
      <c r="CG72" s="1326"/>
      <c r="CH72" s="1326"/>
      <c r="CI72" s="1326"/>
      <c r="CJ72" s="1326"/>
      <c r="CK72" s="1326"/>
      <c r="CL72" s="1326"/>
      <c r="CM72" s="1326"/>
      <c r="CN72" s="1326" t="s">
        <v>564</v>
      </c>
      <c r="CO72" s="1326"/>
      <c r="CP72" s="1326"/>
      <c r="CQ72" s="1326"/>
      <c r="CR72" s="1326"/>
      <c r="CS72" s="1326"/>
      <c r="CT72" s="1326"/>
      <c r="CU72" s="1326"/>
      <c r="CV72" s="1326" t="s">
        <v>565</v>
      </c>
      <c r="CW72" s="1326"/>
      <c r="CX72" s="1326"/>
      <c r="CY72" s="1326"/>
      <c r="CZ72" s="1326"/>
      <c r="DA72" s="1326"/>
      <c r="DB72" s="1326"/>
      <c r="DC72" s="1326"/>
    </row>
    <row r="73" spans="2:107" ht="13.5" x14ac:dyDescent="0.15">
      <c r="B73" s="389"/>
      <c r="G73" s="1330"/>
      <c r="H73" s="1330"/>
      <c r="I73" s="1330"/>
      <c r="J73" s="1330"/>
      <c r="K73" s="1323"/>
      <c r="L73" s="1323"/>
      <c r="M73" s="1323"/>
      <c r="N73" s="1323"/>
      <c r="AM73" s="396"/>
      <c r="AN73" s="1319" t="s">
        <v>606</v>
      </c>
      <c r="AO73" s="1319"/>
      <c r="AP73" s="1319"/>
      <c r="AQ73" s="1319"/>
      <c r="AR73" s="1319"/>
      <c r="AS73" s="1319"/>
      <c r="AT73" s="1319"/>
      <c r="AU73" s="1319"/>
      <c r="AV73" s="1319"/>
      <c r="AW73" s="1319"/>
      <c r="AX73" s="1319"/>
      <c r="AY73" s="1319"/>
      <c r="AZ73" s="1319"/>
      <c r="BA73" s="1319"/>
      <c r="BB73" s="1319" t="s">
        <v>604</v>
      </c>
      <c r="BC73" s="1319"/>
      <c r="BD73" s="1319"/>
      <c r="BE73" s="1319"/>
      <c r="BF73" s="1319"/>
      <c r="BG73" s="1319"/>
      <c r="BH73" s="1319"/>
      <c r="BI73" s="1319"/>
      <c r="BJ73" s="1319"/>
      <c r="BK73" s="1319"/>
      <c r="BL73" s="1319"/>
      <c r="BM73" s="1319"/>
      <c r="BN73" s="1319"/>
      <c r="BO73" s="1319"/>
      <c r="BP73" s="1320">
        <v>49.9</v>
      </c>
      <c r="BQ73" s="1320"/>
      <c r="BR73" s="1320"/>
      <c r="BS73" s="1320"/>
      <c r="BT73" s="1320"/>
      <c r="BU73" s="1320"/>
      <c r="BV73" s="1320"/>
      <c r="BW73" s="1320"/>
      <c r="BX73" s="1320">
        <v>37.6</v>
      </c>
      <c r="BY73" s="1320"/>
      <c r="BZ73" s="1320"/>
      <c r="CA73" s="1320"/>
      <c r="CB73" s="1320"/>
      <c r="CC73" s="1320"/>
      <c r="CD73" s="1320"/>
      <c r="CE73" s="1320"/>
      <c r="CF73" s="1320">
        <v>23.9</v>
      </c>
      <c r="CG73" s="1320"/>
      <c r="CH73" s="1320"/>
      <c r="CI73" s="1320"/>
      <c r="CJ73" s="1320"/>
      <c r="CK73" s="1320"/>
      <c r="CL73" s="1320"/>
      <c r="CM73" s="1320"/>
      <c r="CN73" s="1320">
        <v>15.2</v>
      </c>
      <c r="CO73" s="1320"/>
      <c r="CP73" s="1320"/>
      <c r="CQ73" s="1320"/>
      <c r="CR73" s="1320"/>
      <c r="CS73" s="1320"/>
      <c r="CT73" s="1320"/>
      <c r="CU73" s="1320"/>
      <c r="CV73" s="1320">
        <v>20</v>
      </c>
      <c r="CW73" s="1320"/>
      <c r="CX73" s="1320"/>
      <c r="CY73" s="1320"/>
      <c r="CZ73" s="1320"/>
      <c r="DA73" s="1320"/>
      <c r="DB73" s="1320"/>
      <c r="DC73" s="1320"/>
    </row>
    <row r="74" spans="2:107" ht="13.5" x14ac:dyDescent="0.15">
      <c r="B74" s="389"/>
      <c r="G74" s="1330"/>
      <c r="H74" s="1330"/>
      <c r="I74" s="1330"/>
      <c r="J74" s="1330"/>
      <c r="K74" s="1323"/>
      <c r="L74" s="1323"/>
      <c r="M74" s="1323"/>
      <c r="N74" s="1323"/>
      <c r="AM74" s="396"/>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30"/>
      <c r="H75" s="1330"/>
      <c r="I75" s="1322"/>
      <c r="J75" s="1322"/>
      <c r="K75" s="1321"/>
      <c r="L75" s="1321"/>
      <c r="M75" s="1321"/>
      <c r="N75" s="1321"/>
      <c r="AM75" s="396"/>
      <c r="AN75" s="1319"/>
      <c r="AO75" s="1319"/>
      <c r="AP75" s="1319"/>
      <c r="AQ75" s="1319"/>
      <c r="AR75" s="1319"/>
      <c r="AS75" s="1319"/>
      <c r="AT75" s="1319"/>
      <c r="AU75" s="1319"/>
      <c r="AV75" s="1319"/>
      <c r="AW75" s="1319"/>
      <c r="AX75" s="1319"/>
      <c r="AY75" s="1319"/>
      <c r="AZ75" s="1319"/>
      <c r="BA75" s="1319"/>
      <c r="BB75" s="1319" t="s">
        <v>603</v>
      </c>
      <c r="BC75" s="1319"/>
      <c r="BD75" s="1319"/>
      <c r="BE75" s="1319"/>
      <c r="BF75" s="1319"/>
      <c r="BG75" s="1319"/>
      <c r="BH75" s="1319"/>
      <c r="BI75" s="1319"/>
      <c r="BJ75" s="1319"/>
      <c r="BK75" s="1319"/>
      <c r="BL75" s="1319"/>
      <c r="BM75" s="1319"/>
      <c r="BN75" s="1319"/>
      <c r="BO75" s="1319"/>
      <c r="BP75" s="1320">
        <v>7.6</v>
      </c>
      <c r="BQ75" s="1320"/>
      <c r="BR75" s="1320"/>
      <c r="BS75" s="1320"/>
      <c r="BT75" s="1320"/>
      <c r="BU75" s="1320"/>
      <c r="BV75" s="1320"/>
      <c r="BW75" s="1320"/>
      <c r="BX75" s="1320">
        <v>7</v>
      </c>
      <c r="BY75" s="1320"/>
      <c r="BZ75" s="1320"/>
      <c r="CA75" s="1320"/>
      <c r="CB75" s="1320"/>
      <c r="CC75" s="1320"/>
      <c r="CD75" s="1320"/>
      <c r="CE75" s="1320"/>
      <c r="CF75" s="1320">
        <v>7.2</v>
      </c>
      <c r="CG75" s="1320"/>
      <c r="CH75" s="1320"/>
      <c r="CI75" s="1320"/>
      <c r="CJ75" s="1320"/>
      <c r="CK75" s="1320"/>
      <c r="CL75" s="1320"/>
      <c r="CM75" s="1320"/>
      <c r="CN75" s="1320">
        <v>7.2</v>
      </c>
      <c r="CO75" s="1320"/>
      <c r="CP75" s="1320"/>
      <c r="CQ75" s="1320"/>
      <c r="CR75" s="1320"/>
      <c r="CS75" s="1320"/>
      <c r="CT75" s="1320"/>
      <c r="CU75" s="1320"/>
      <c r="CV75" s="1320">
        <v>7.6</v>
      </c>
      <c r="CW75" s="1320"/>
      <c r="CX75" s="1320"/>
      <c r="CY75" s="1320"/>
      <c r="CZ75" s="1320"/>
      <c r="DA75" s="1320"/>
      <c r="DB75" s="1320"/>
      <c r="DC75" s="1320"/>
    </row>
    <row r="76" spans="2:107" ht="13.5" x14ac:dyDescent="0.15">
      <c r="B76" s="389"/>
      <c r="G76" s="1330"/>
      <c r="H76" s="1330"/>
      <c r="I76" s="1322"/>
      <c r="J76" s="1322"/>
      <c r="K76" s="1321"/>
      <c r="L76" s="1321"/>
      <c r="M76" s="1321"/>
      <c r="N76" s="1321"/>
      <c r="AM76" s="396"/>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2"/>
      <c r="H77" s="1322"/>
      <c r="I77" s="1322"/>
      <c r="J77" s="1322"/>
      <c r="K77" s="1323"/>
      <c r="L77" s="1323"/>
      <c r="M77" s="1323"/>
      <c r="N77" s="1323"/>
      <c r="AN77" s="1326" t="s">
        <v>605</v>
      </c>
      <c r="AO77" s="1326"/>
      <c r="AP77" s="1326"/>
      <c r="AQ77" s="1326"/>
      <c r="AR77" s="1326"/>
      <c r="AS77" s="1326"/>
      <c r="AT77" s="1326"/>
      <c r="AU77" s="1326"/>
      <c r="AV77" s="1326"/>
      <c r="AW77" s="1326"/>
      <c r="AX77" s="1326"/>
      <c r="AY77" s="1326"/>
      <c r="AZ77" s="1326"/>
      <c r="BA77" s="1326"/>
      <c r="BB77" s="1319" t="s">
        <v>604</v>
      </c>
      <c r="BC77" s="1319"/>
      <c r="BD77" s="1319"/>
      <c r="BE77" s="1319"/>
      <c r="BF77" s="1319"/>
      <c r="BG77" s="1319"/>
      <c r="BH77" s="1319"/>
      <c r="BI77" s="1319"/>
      <c r="BJ77" s="1319"/>
      <c r="BK77" s="1319"/>
      <c r="BL77" s="1319"/>
      <c r="BM77" s="1319"/>
      <c r="BN77" s="1319"/>
      <c r="BO77" s="1319"/>
      <c r="BP77" s="1320">
        <v>38.9</v>
      </c>
      <c r="BQ77" s="1320"/>
      <c r="BR77" s="1320"/>
      <c r="BS77" s="1320"/>
      <c r="BT77" s="1320"/>
      <c r="BU77" s="1320"/>
      <c r="BV77" s="1320"/>
      <c r="BW77" s="1320"/>
      <c r="BX77" s="1320">
        <v>37.6</v>
      </c>
      <c r="BY77" s="1320"/>
      <c r="BZ77" s="1320"/>
      <c r="CA77" s="1320"/>
      <c r="CB77" s="1320"/>
      <c r="CC77" s="1320"/>
      <c r="CD77" s="1320"/>
      <c r="CE77" s="1320"/>
      <c r="CF77" s="1320">
        <v>34</v>
      </c>
      <c r="CG77" s="1320"/>
      <c r="CH77" s="1320"/>
      <c r="CI77" s="1320"/>
      <c r="CJ77" s="1320"/>
      <c r="CK77" s="1320"/>
      <c r="CL77" s="1320"/>
      <c r="CM77" s="1320"/>
      <c r="CN77" s="1320">
        <v>33.9</v>
      </c>
      <c r="CO77" s="1320"/>
      <c r="CP77" s="1320"/>
      <c r="CQ77" s="1320"/>
      <c r="CR77" s="1320"/>
      <c r="CS77" s="1320"/>
      <c r="CT77" s="1320"/>
      <c r="CU77" s="1320"/>
      <c r="CV77" s="1320">
        <v>31.5</v>
      </c>
      <c r="CW77" s="1320"/>
      <c r="CX77" s="1320"/>
      <c r="CY77" s="1320"/>
      <c r="CZ77" s="1320"/>
      <c r="DA77" s="1320"/>
      <c r="DB77" s="1320"/>
      <c r="DC77" s="1320"/>
    </row>
    <row r="78" spans="2:107" ht="13.5" x14ac:dyDescent="0.15">
      <c r="B78" s="389"/>
      <c r="G78" s="1322"/>
      <c r="H78" s="1322"/>
      <c r="I78" s="1322"/>
      <c r="J78" s="1322"/>
      <c r="K78" s="1323"/>
      <c r="L78" s="1323"/>
      <c r="M78" s="1323"/>
      <c r="N78" s="1323"/>
      <c r="AN78" s="1326"/>
      <c r="AO78" s="1326"/>
      <c r="AP78" s="1326"/>
      <c r="AQ78" s="1326"/>
      <c r="AR78" s="1326"/>
      <c r="AS78" s="1326"/>
      <c r="AT78" s="1326"/>
      <c r="AU78" s="1326"/>
      <c r="AV78" s="1326"/>
      <c r="AW78" s="1326"/>
      <c r="AX78" s="1326"/>
      <c r="AY78" s="1326"/>
      <c r="AZ78" s="1326"/>
      <c r="BA78" s="1326"/>
      <c r="BB78" s="1319"/>
      <c r="BC78" s="1319"/>
      <c r="BD78" s="1319"/>
      <c r="BE78" s="1319"/>
      <c r="BF78" s="1319"/>
      <c r="BG78" s="1319"/>
      <c r="BH78" s="1319"/>
      <c r="BI78" s="1319"/>
      <c r="BJ78" s="1319"/>
      <c r="BK78" s="1319"/>
      <c r="BL78" s="1319"/>
      <c r="BM78" s="1319"/>
      <c r="BN78" s="1319"/>
      <c r="BO78" s="131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2"/>
      <c r="H79" s="1322"/>
      <c r="I79" s="1324"/>
      <c r="J79" s="1324"/>
      <c r="K79" s="1325"/>
      <c r="L79" s="1325"/>
      <c r="M79" s="1325"/>
      <c r="N79" s="1325"/>
      <c r="AN79" s="1326"/>
      <c r="AO79" s="1326"/>
      <c r="AP79" s="1326"/>
      <c r="AQ79" s="1326"/>
      <c r="AR79" s="1326"/>
      <c r="AS79" s="1326"/>
      <c r="AT79" s="1326"/>
      <c r="AU79" s="1326"/>
      <c r="AV79" s="1326"/>
      <c r="AW79" s="1326"/>
      <c r="AX79" s="1326"/>
      <c r="AY79" s="1326"/>
      <c r="AZ79" s="1326"/>
      <c r="BA79" s="1326"/>
      <c r="BB79" s="1319" t="s">
        <v>603</v>
      </c>
      <c r="BC79" s="1319"/>
      <c r="BD79" s="1319"/>
      <c r="BE79" s="1319"/>
      <c r="BF79" s="1319"/>
      <c r="BG79" s="1319"/>
      <c r="BH79" s="1319"/>
      <c r="BI79" s="1319"/>
      <c r="BJ79" s="1319"/>
      <c r="BK79" s="1319"/>
      <c r="BL79" s="1319"/>
      <c r="BM79" s="1319"/>
      <c r="BN79" s="1319"/>
      <c r="BO79" s="1319"/>
      <c r="BP79" s="1320">
        <v>6.4</v>
      </c>
      <c r="BQ79" s="1320"/>
      <c r="BR79" s="1320"/>
      <c r="BS79" s="1320"/>
      <c r="BT79" s="1320"/>
      <c r="BU79" s="1320"/>
      <c r="BV79" s="1320"/>
      <c r="BW79" s="1320"/>
      <c r="BX79" s="1320">
        <v>6.1</v>
      </c>
      <c r="BY79" s="1320"/>
      <c r="BZ79" s="1320"/>
      <c r="CA79" s="1320"/>
      <c r="CB79" s="1320"/>
      <c r="CC79" s="1320"/>
      <c r="CD79" s="1320"/>
      <c r="CE79" s="1320"/>
      <c r="CF79" s="1320">
        <v>5.9</v>
      </c>
      <c r="CG79" s="1320"/>
      <c r="CH79" s="1320"/>
      <c r="CI79" s="1320"/>
      <c r="CJ79" s="1320"/>
      <c r="CK79" s="1320"/>
      <c r="CL79" s="1320"/>
      <c r="CM79" s="1320"/>
      <c r="CN79" s="1320">
        <v>5.7</v>
      </c>
      <c r="CO79" s="1320"/>
      <c r="CP79" s="1320"/>
      <c r="CQ79" s="1320"/>
      <c r="CR79" s="1320"/>
      <c r="CS79" s="1320"/>
      <c r="CT79" s="1320"/>
      <c r="CU79" s="1320"/>
      <c r="CV79" s="1320">
        <v>5.4</v>
      </c>
      <c r="CW79" s="1320"/>
      <c r="CX79" s="1320"/>
      <c r="CY79" s="1320"/>
      <c r="CZ79" s="1320"/>
      <c r="DA79" s="1320"/>
      <c r="DB79" s="1320"/>
      <c r="DC79" s="1320"/>
    </row>
    <row r="80" spans="2:107" ht="13.5" x14ac:dyDescent="0.15">
      <c r="B80" s="389"/>
      <c r="G80" s="1322"/>
      <c r="H80" s="1322"/>
      <c r="I80" s="1324"/>
      <c r="J80" s="1324"/>
      <c r="K80" s="1325"/>
      <c r="L80" s="1325"/>
      <c r="M80" s="1325"/>
      <c r="N80" s="1325"/>
      <c r="AN80" s="1326"/>
      <c r="AO80" s="1326"/>
      <c r="AP80" s="1326"/>
      <c r="AQ80" s="1326"/>
      <c r="AR80" s="1326"/>
      <c r="AS80" s="1326"/>
      <c r="AT80" s="1326"/>
      <c r="AU80" s="1326"/>
      <c r="AV80" s="1326"/>
      <c r="AW80" s="1326"/>
      <c r="AX80" s="1326"/>
      <c r="AY80" s="1326"/>
      <c r="AZ80" s="1326"/>
      <c r="BA80" s="1326"/>
      <c r="BB80" s="1319"/>
      <c r="BC80" s="1319"/>
      <c r="BD80" s="1319"/>
      <c r="BE80" s="1319"/>
      <c r="BF80" s="1319"/>
      <c r="BG80" s="1319"/>
      <c r="BH80" s="1319"/>
      <c r="BI80" s="1319"/>
      <c r="BJ80" s="1319"/>
      <c r="BK80" s="1319"/>
      <c r="BL80" s="1319"/>
      <c r="BM80" s="1319"/>
      <c r="BN80" s="1319"/>
      <c r="BO80" s="131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tUahRrkwUMoy5kbOkqdkXPYkNzcPlwsKPA1+3CcK7EOT9OzI1BHVlERsyMisHQtvPSqsJ40oBs8qw5G8lhcRg==" saltValue="Uc0M7zhCihwffoRMMlxw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85"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8b3NsIecMrFGLMMPPhI3UPs5k0jpNMeJqjQU/cSd8PKBxhjWTwXSJSajs8DyPAsA/EQYdVOITn0q3AwYI0gH4Q==" saltValue="MfUFnlwU81E5WfxMRfMB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85" zoomScaleNormal="100" zoomScaleSheetLayoutView="55" workbookViewId="0">
      <selection activeCell="AF111" sqref="AF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xKRVkkV4FxOny51uMD8tzw6gcWbgQklxd9bwEcaFf4wLTWWwBF4e6b+Og7tNqCsVo6LxgcB2KCUdDeAwsbIQWw==" saltValue="oNt5m3YlyPsxLaHWAiTD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558</v>
      </c>
      <c r="G2" s="157"/>
      <c r="H2" s="158"/>
    </row>
    <row r="3" spans="1:8" x14ac:dyDescent="0.15">
      <c r="A3" s="154" t="s">
        <v>551</v>
      </c>
      <c r="B3" s="159"/>
      <c r="C3" s="160"/>
      <c r="D3" s="161">
        <v>26510</v>
      </c>
      <c r="E3" s="162"/>
      <c r="F3" s="163">
        <v>46395</v>
      </c>
      <c r="G3" s="164"/>
      <c r="H3" s="165"/>
    </row>
    <row r="4" spans="1:8" x14ac:dyDescent="0.15">
      <c r="A4" s="166"/>
      <c r="B4" s="167"/>
      <c r="C4" s="168"/>
      <c r="D4" s="169">
        <v>17323</v>
      </c>
      <c r="E4" s="170"/>
      <c r="F4" s="171">
        <v>26304</v>
      </c>
      <c r="G4" s="172"/>
      <c r="H4" s="173"/>
    </row>
    <row r="5" spans="1:8" x14ac:dyDescent="0.15">
      <c r="A5" s="154" t="s">
        <v>553</v>
      </c>
      <c r="B5" s="159"/>
      <c r="C5" s="160"/>
      <c r="D5" s="161">
        <v>34644</v>
      </c>
      <c r="E5" s="162"/>
      <c r="F5" s="163">
        <v>48088</v>
      </c>
      <c r="G5" s="164"/>
      <c r="H5" s="165"/>
    </row>
    <row r="6" spans="1:8" x14ac:dyDescent="0.15">
      <c r="A6" s="166"/>
      <c r="B6" s="167"/>
      <c r="C6" s="168"/>
      <c r="D6" s="169">
        <v>17790</v>
      </c>
      <c r="E6" s="170"/>
      <c r="F6" s="171">
        <v>25183</v>
      </c>
      <c r="G6" s="172"/>
      <c r="H6" s="173"/>
    </row>
    <row r="7" spans="1:8" x14ac:dyDescent="0.15">
      <c r="A7" s="154" t="s">
        <v>554</v>
      </c>
      <c r="B7" s="159"/>
      <c r="C7" s="160"/>
      <c r="D7" s="161">
        <v>22263</v>
      </c>
      <c r="E7" s="162"/>
      <c r="F7" s="163">
        <v>46457</v>
      </c>
      <c r="G7" s="164"/>
      <c r="H7" s="165"/>
    </row>
    <row r="8" spans="1:8" x14ac:dyDescent="0.15">
      <c r="A8" s="166"/>
      <c r="B8" s="167"/>
      <c r="C8" s="168"/>
      <c r="D8" s="169">
        <v>13332</v>
      </c>
      <c r="E8" s="170"/>
      <c r="F8" s="171">
        <v>24020</v>
      </c>
      <c r="G8" s="172"/>
      <c r="H8" s="173"/>
    </row>
    <row r="9" spans="1:8" x14ac:dyDescent="0.15">
      <c r="A9" s="154" t="s">
        <v>555</v>
      </c>
      <c r="B9" s="159"/>
      <c r="C9" s="160"/>
      <c r="D9" s="161">
        <v>26952</v>
      </c>
      <c r="E9" s="162"/>
      <c r="F9" s="163">
        <v>51849</v>
      </c>
      <c r="G9" s="164"/>
      <c r="H9" s="165"/>
    </row>
    <row r="10" spans="1:8" x14ac:dyDescent="0.15">
      <c r="A10" s="166"/>
      <c r="B10" s="167"/>
      <c r="C10" s="168"/>
      <c r="D10" s="169">
        <v>18360</v>
      </c>
      <c r="E10" s="170"/>
      <c r="F10" s="171">
        <v>26326</v>
      </c>
      <c r="G10" s="172"/>
      <c r="H10" s="173"/>
    </row>
    <row r="11" spans="1:8" x14ac:dyDescent="0.15">
      <c r="A11" s="154" t="s">
        <v>556</v>
      </c>
      <c r="B11" s="159"/>
      <c r="C11" s="160"/>
      <c r="D11" s="161">
        <v>54782</v>
      </c>
      <c r="E11" s="162"/>
      <c r="F11" s="163">
        <v>52191</v>
      </c>
      <c r="G11" s="164"/>
      <c r="H11" s="165"/>
    </row>
    <row r="12" spans="1:8" x14ac:dyDescent="0.15">
      <c r="A12" s="166"/>
      <c r="B12" s="167"/>
      <c r="C12" s="174"/>
      <c r="D12" s="169">
        <v>44219</v>
      </c>
      <c r="E12" s="170"/>
      <c r="F12" s="171">
        <v>26807</v>
      </c>
      <c r="G12" s="172"/>
      <c r="H12" s="173"/>
    </row>
    <row r="13" spans="1:8" x14ac:dyDescent="0.15">
      <c r="A13" s="154"/>
      <c r="B13" s="159"/>
      <c r="C13" s="175"/>
      <c r="D13" s="176">
        <v>33030</v>
      </c>
      <c r="E13" s="177"/>
      <c r="F13" s="178">
        <v>48996</v>
      </c>
      <c r="G13" s="179"/>
      <c r="H13" s="165"/>
    </row>
    <row r="14" spans="1:8" x14ac:dyDescent="0.15">
      <c r="A14" s="166"/>
      <c r="B14" s="167"/>
      <c r="C14" s="168"/>
      <c r="D14" s="169">
        <v>22205</v>
      </c>
      <c r="E14" s="170"/>
      <c r="F14" s="171">
        <v>25728</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8.01</v>
      </c>
      <c r="C19" s="180">
        <f>ROUND(VALUE(SUBSTITUTE(実質収支比率等に係る経年分析!G$48,"▲","-")),2)</f>
        <v>8.65</v>
      </c>
      <c r="D19" s="180">
        <f>ROUND(VALUE(SUBSTITUTE(実質収支比率等に係る経年分析!H$48,"▲","-")),2)</f>
        <v>8.5</v>
      </c>
      <c r="E19" s="180">
        <f>ROUND(VALUE(SUBSTITUTE(実質収支比率等に係る経年分析!I$48,"▲","-")),2)</f>
        <v>8.7100000000000009</v>
      </c>
      <c r="F19" s="180">
        <f>ROUND(VALUE(SUBSTITUTE(実質収支比率等に係る経年分析!J$48,"▲","-")),2)</f>
        <v>10.35</v>
      </c>
    </row>
    <row r="20" spans="1:11" x14ac:dyDescent="0.15">
      <c r="A20" s="180" t="s">
        <v>56</v>
      </c>
      <c r="B20" s="180">
        <f>ROUND(VALUE(SUBSTITUTE(実質収支比率等に係る経年分析!F$47,"▲","-")),2)</f>
        <v>6.7</v>
      </c>
      <c r="C20" s="180">
        <f>ROUND(VALUE(SUBSTITUTE(実質収支比率等に係る経年分析!G$47,"▲","-")),2)</f>
        <v>6.8</v>
      </c>
      <c r="D20" s="180">
        <f>ROUND(VALUE(SUBSTITUTE(実質収支比率等に係る経年分析!H$47,"▲","-")),2)</f>
        <v>10.39</v>
      </c>
      <c r="E20" s="180">
        <f>ROUND(VALUE(SUBSTITUTE(実質収支比率等に係る経年分析!I$47,"▲","-")),2)</f>
        <v>10.88</v>
      </c>
      <c r="F20" s="180">
        <f>ROUND(VALUE(SUBSTITUTE(実質収支比率等に係る経年分析!J$47,"▲","-")),2)</f>
        <v>10.01</v>
      </c>
    </row>
    <row r="21" spans="1:11" x14ac:dyDescent="0.15">
      <c r="A21" s="180" t="s">
        <v>57</v>
      </c>
      <c r="B21" s="180">
        <f>IF(ISNUMBER(VALUE(SUBSTITUTE(実質収支比率等に係る経年分析!F$49,"▲","-"))),ROUND(VALUE(SUBSTITUTE(実質収支比率等に係る経年分析!F$49,"▲","-")),2),NA())</f>
        <v>0.93</v>
      </c>
      <c r="C21" s="180">
        <f>IF(ISNUMBER(VALUE(SUBSTITUTE(実質収支比率等に係る経年分析!G$49,"▲","-"))),ROUND(VALUE(SUBSTITUTE(実質収支比率等に係る経年分析!G$49,"▲","-")),2),NA())</f>
        <v>0.9</v>
      </c>
      <c r="D21" s="180">
        <f>IF(ISNUMBER(VALUE(SUBSTITUTE(実質収支比率等に係る経年分析!H$49,"▲","-"))),ROUND(VALUE(SUBSTITUTE(実質収支比率等に係る経年分析!H$49,"▲","-")),2),NA())</f>
        <v>3.62</v>
      </c>
      <c r="E21" s="180">
        <f>IF(ISNUMBER(VALUE(SUBSTITUTE(実質収支比率等に係る経年分析!I$49,"▲","-"))),ROUND(VALUE(SUBSTITUTE(実質収支比率等に係る経年分析!I$49,"▲","-")),2),NA())</f>
        <v>0.94</v>
      </c>
      <c r="F21" s="180">
        <f>IF(ISNUMBER(VALUE(SUBSTITUTE(実質収支比率等に係る経年分析!J$49,"▲","-"))),ROUND(VALUE(SUBSTITUTE(実質収支比率等に係る経年分析!J$49,"▲","-")),2),NA())</f>
        <v>1.42</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1.0900000000000001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都市計画事業東越谷土地区画整理事業費特別会計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都市計画事業七左第一土地区画整理事業費特別会計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0.21</v>
      </c>
    </row>
    <row r="31" spans="1:11" x14ac:dyDescent="0.15">
      <c r="A31" s="181" t="str">
        <f>IF(連結実質赤字比率に係る赤字・黒字の構成分析!C$39="",NA(),連結実質赤字比率に係る赤字・黒字の構成分析!C$39)</f>
        <v>都市計画事業西大袋土地区画整理事業費特別会計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0.28999999999999998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1.29</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0.56000000000000005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8.7100000000000009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10.34</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7709</v>
      </c>
      <c r="E42" s="182"/>
      <c r="F42" s="182"/>
      <c r="G42" s="182">
        <f>'実質公債費比率（分子）の構造'!L$52</f>
        <v>7897</v>
      </c>
      <c r="H42" s="182"/>
      <c r="I42" s="182"/>
      <c r="J42" s="182">
        <f>'実質公債費比率（分子）の構造'!M$52</f>
        <v>7655</v>
      </c>
      <c r="K42" s="182"/>
      <c r="L42" s="182"/>
      <c r="M42" s="182">
        <f>'実質公債費比率（分子）の構造'!N$52</f>
        <v>7867</v>
      </c>
      <c r="N42" s="182"/>
      <c r="O42" s="182"/>
      <c r="P42" s="182">
        <f>'実質公債費比率（分子）の構造'!O$52</f>
        <v>7893</v>
      </c>
    </row>
    <row r="43" spans="1:16" x14ac:dyDescent="0.15">
      <c r="A43" s="182" t="s">
        <v>65</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66</v>
      </c>
      <c r="B44" s="182">
        <f>'実質公債費比率（分子）の構造'!K$50</f>
        <v>1550</v>
      </c>
      <c r="C44" s="182"/>
      <c r="D44" s="182"/>
      <c r="E44" s="182">
        <f>'実質公債費比率（分子）の構造'!L$50</f>
        <v>1099</v>
      </c>
      <c r="F44" s="182"/>
      <c r="G44" s="182"/>
      <c r="H44" s="182">
        <f>'実質公債費比率（分子）の構造'!M$50</f>
        <v>1584</v>
      </c>
      <c r="I44" s="182"/>
      <c r="J44" s="182"/>
      <c r="K44" s="182">
        <f>'実質公債費比率（分子）の構造'!N$50</f>
        <v>1353</v>
      </c>
      <c r="L44" s="182"/>
      <c r="M44" s="182"/>
      <c r="N44" s="182">
        <f>'実質公債費比率（分子）の構造'!O$50</f>
        <v>1346</v>
      </c>
      <c r="O44" s="182"/>
      <c r="P44" s="182"/>
    </row>
    <row r="45" spans="1:16" x14ac:dyDescent="0.15">
      <c r="A45" s="182" t="s">
        <v>67</v>
      </c>
      <c r="B45" s="182">
        <f>'実質公債費比率（分子）の構造'!K$49</f>
        <v>183</v>
      </c>
      <c r="C45" s="182"/>
      <c r="D45" s="182"/>
      <c r="E45" s="182">
        <f>'実質公債費比率（分子）の構造'!L$49</f>
        <v>128</v>
      </c>
      <c r="F45" s="182"/>
      <c r="G45" s="182"/>
      <c r="H45" s="182">
        <f>'実質公債費比率（分子）の構造'!M$49</f>
        <v>165</v>
      </c>
      <c r="I45" s="182"/>
      <c r="J45" s="182"/>
      <c r="K45" s="182">
        <f>'実質公債費比率（分子）の構造'!N$49</f>
        <v>186</v>
      </c>
      <c r="L45" s="182"/>
      <c r="M45" s="182"/>
      <c r="N45" s="182">
        <f>'実質公債費比率（分子）の構造'!O$49</f>
        <v>261</v>
      </c>
      <c r="O45" s="182"/>
      <c r="P45" s="182"/>
    </row>
    <row r="46" spans="1:16" x14ac:dyDescent="0.15">
      <c r="A46" s="182" t="s">
        <v>68</v>
      </c>
      <c r="B46" s="182">
        <f>'実質公債費比率（分子）の構造'!K$48</f>
        <v>2466</v>
      </c>
      <c r="C46" s="182"/>
      <c r="D46" s="182"/>
      <c r="E46" s="182">
        <f>'実質公債費比率（分子）の構造'!L$48</f>
        <v>2407</v>
      </c>
      <c r="F46" s="182"/>
      <c r="G46" s="182"/>
      <c r="H46" s="182">
        <f>'実質公債費比率（分子）の構造'!M$48</f>
        <v>2352</v>
      </c>
      <c r="I46" s="182"/>
      <c r="J46" s="182"/>
      <c r="K46" s="182">
        <f>'実質公債費比率（分子）の構造'!N$48</f>
        <v>2223</v>
      </c>
      <c r="L46" s="182"/>
      <c r="M46" s="182"/>
      <c r="N46" s="182">
        <f>'実質公債費比率（分子）の構造'!O$48</f>
        <v>2343</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7479</v>
      </c>
      <c r="C49" s="182"/>
      <c r="D49" s="182"/>
      <c r="E49" s="182">
        <f>'実質公債費比率（分子）の構造'!L$45</f>
        <v>7657</v>
      </c>
      <c r="F49" s="182"/>
      <c r="G49" s="182"/>
      <c r="H49" s="182">
        <f>'実質公債費比率（分子）の構造'!M$45</f>
        <v>7734</v>
      </c>
      <c r="I49" s="182"/>
      <c r="J49" s="182"/>
      <c r="K49" s="182">
        <f>'実質公債費比率（分子）の構造'!N$45</f>
        <v>8169</v>
      </c>
      <c r="L49" s="182"/>
      <c r="M49" s="182"/>
      <c r="N49" s="182">
        <f>'実質公債費比率（分子）の構造'!O$45</f>
        <v>8247</v>
      </c>
      <c r="O49" s="182"/>
      <c r="P49" s="182"/>
    </row>
    <row r="50" spans="1:16" x14ac:dyDescent="0.15">
      <c r="A50" s="182" t="s">
        <v>72</v>
      </c>
      <c r="B50" s="182" t="e">
        <f>NA()</f>
        <v>#N/A</v>
      </c>
      <c r="C50" s="182">
        <f>IF(ISNUMBER('実質公債費比率（分子）の構造'!K$53),'実質公債費比率（分子）の構造'!K$53,NA())</f>
        <v>3969</v>
      </c>
      <c r="D50" s="182" t="e">
        <f>NA()</f>
        <v>#N/A</v>
      </c>
      <c r="E50" s="182" t="e">
        <f>NA()</f>
        <v>#N/A</v>
      </c>
      <c r="F50" s="182">
        <f>IF(ISNUMBER('実質公債費比率（分子）の構造'!L$53),'実質公債費比率（分子）の構造'!L$53,NA())</f>
        <v>3394</v>
      </c>
      <c r="G50" s="182" t="e">
        <f>NA()</f>
        <v>#N/A</v>
      </c>
      <c r="H50" s="182" t="e">
        <f>NA()</f>
        <v>#N/A</v>
      </c>
      <c r="I50" s="182">
        <f>IF(ISNUMBER('実質公債費比率（分子）の構造'!M$53),'実質公債費比率（分子）の構造'!M$53,NA())</f>
        <v>4181</v>
      </c>
      <c r="J50" s="182" t="e">
        <f>NA()</f>
        <v>#N/A</v>
      </c>
      <c r="K50" s="182" t="e">
        <f>NA()</f>
        <v>#N/A</v>
      </c>
      <c r="L50" s="182">
        <f>IF(ISNUMBER('実質公債費比率（分子）の構造'!N$53),'実質公債費比率（分子）の構造'!N$53,NA())</f>
        <v>4064</v>
      </c>
      <c r="M50" s="182" t="e">
        <f>NA()</f>
        <v>#N/A</v>
      </c>
      <c r="N50" s="182" t="e">
        <f>NA()</f>
        <v>#N/A</v>
      </c>
      <c r="O50" s="182">
        <f>IF(ISNUMBER('実質公債費比率（分子）の構造'!O$53),'実質公債費比率（分子）の構造'!O$53,NA())</f>
        <v>4304</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76471</v>
      </c>
      <c r="E56" s="181"/>
      <c r="F56" s="181"/>
      <c r="G56" s="181">
        <f>'将来負担比率（分子）の構造'!J$52</f>
        <v>76077</v>
      </c>
      <c r="H56" s="181"/>
      <c r="I56" s="181"/>
      <c r="J56" s="181">
        <f>'将来負担比率（分子）の構造'!K$52</f>
        <v>75605</v>
      </c>
      <c r="K56" s="181"/>
      <c r="L56" s="181"/>
      <c r="M56" s="181">
        <f>'将来負担比率（分子）の構造'!L$52</f>
        <v>75076</v>
      </c>
      <c r="N56" s="181"/>
      <c r="O56" s="181"/>
      <c r="P56" s="181">
        <f>'将来負担比率（分子）の構造'!M$52</f>
        <v>76016</v>
      </c>
    </row>
    <row r="57" spans="1:16" x14ac:dyDescent="0.15">
      <c r="A57" s="181" t="s">
        <v>43</v>
      </c>
      <c r="B57" s="181"/>
      <c r="C57" s="181"/>
      <c r="D57" s="181">
        <f>'将来負担比率（分子）の構造'!I$51</f>
        <v>11880</v>
      </c>
      <c r="E57" s="181"/>
      <c r="F57" s="181"/>
      <c r="G57" s="181">
        <f>'将来負担比率（分子）の構造'!J$51</f>
        <v>12979</v>
      </c>
      <c r="H57" s="181"/>
      <c r="I57" s="181"/>
      <c r="J57" s="181">
        <f>'将来負担比率（分子）の構造'!K$51</f>
        <v>11946</v>
      </c>
      <c r="K57" s="181"/>
      <c r="L57" s="181"/>
      <c r="M57" s="181">
        <f>'将来負担比率（分子）の構造'!L$51</f>
        <v>12151</v>
      </c>
      <c r="N57" s="181"/>
      <c r="O57" s="181"/>
      <c r="P57" s="181">
        <f>'将来負担比率（分子）の構造'!M$51</f>
        <v>11695</v>
      </c>
    </row>
    <row r="58" spans="1:16" x14ac:dyDescent="0.15">
      <c r="A58" s="181" t="s">
        <v>42</v>
      </c>
      <c r="B58" s="181"/>
      <c r="C58" s="181"/>
      <c r="D58" s="181">
        <f>'将来負担比率（分子）の構造'!I$50</f>
        <v>9481</v>
      </c>
      <c r="E58" s="181"/>
      <c r="F58" s="181"/>
      <c r="G58" s="181">
        <f>'将来負担比率（分子）の構造'!J$50</f>
        <v>10342</v>
      </c>
      <c r="H58" s="181"/>
      <c r="I58" s="181"/>
      <c r="J58" s="181">
        <f>'将来負担比率（分子）の構造'!K$50</f>
        <v>12860</v>
      </c>
      <c r="K58" s="181"/>
      <c r="L58" s="181"/>
      <c r="M58" s="181">
        <f>'将来負担比率（分子）の構造'!L$50</f>
        <v>13475</v>
      </c>
      <c r="N58" s="181"/>
      <c r="O58" s="181"/>
      <c r="P58" s="181">
        <f>'将来負担比率（分子）の構造'!M$50</f>
        <v>11779</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f>'将来負担比率（分子）の構造'!I$46</f>
        <v>6318</v>
      </c>
      <c r="C61" s="181"/>
      <c r="D61" s="181"/>
      <c r="E61" s="181">
        <f>'将来負担比率（分子）の構造'!J$46</f>
        <v>6156</v>
      </c>
      <c r="F61" s="181"/>
      <c r="G61" s="181"/>
      <c r="H61" s="181">
        <f>'将来負担比率（分子）の構造'!K$46</f>
        <v>6024</v>
      </c>
      <c r="I61" s="181"/>
      <c r="J61" s="181"/>
      <c r="K61" s="181">
        <f>'将来負担比率（分子）の構造'!L$46</f>
        <v>5665</v>
      </c>
      <c r="L61" s="181"/>
      <c r="M61" s="181"/>
      <c r="N61" s="181">
        <f>'将来負担比率（分子）の構造'!M$46</f>
        <v>5580</v>
      </c>
      <c r="O61" s="181"/>
      <c r="P61" s="181"/>
    </row>
    <row r="62" spans="1:16" x14ac:dyDescent="0.15">
      <c r="A62" s="181" t="s">
        <v>36</v>
      </c>
      <c r="B62" s="181">
        <f>'将来負担比率（分子）の構造'!I$45</f>
        <v>4589</v>
      </c>
      <c r="C62" s="181"/>
      <c r="D62" s="181"/>
      <c r="E62" s="181">
        <f>'将来負担比率（分子）の構造'!J$45</f>
        <v>3528</v>
      </c>
      <c r="F62" s="181"/>
      <c r="G62" s="181"/>
      <c r="H62" s="181">
        <f>'将来負担比率（分子）の構造'!K$45</f>
        <v>2634</v>
      </c>
      <c r="I62" s="181"/>
      <c r="J62" s="181"/>
      <c r="K62" s="181">
        <f>'将来負担比率（分子）の構造'!L$45</f>
        <v>2300</v>
      </c>
      <c r="L62" s="181"/>
      <c r="M62" s="181"/>
      <c r="N62" s="181">
        <f>'将来負担比率（分子）の構造'!M$45</f>
        <v>1448</v>
      </c>
      <c r="O62" s="181"/>
      <c r="P62" s="181"/>
    </row>
    <row r="63" spans="1:16" x14ac:dyDescent="0.15">
      <c r="A63" s="181" t="s">
        <v>35</v>
      </c>
      <c r="B63" s="181">
        <f>'将来負担比率（分子）の構造'!I$44</f>
        <v>2768</v>
      </c>
      <c r="C63" s="181"/>
      <c r="D63" s="181"/>
      <c r="E63" s="181">
        <f>'将来負担比率（分子）の構造'!J$44</f>
        <v>2618</v>
      </c>
      <c r="F63" s="181"/>
      <c r="G63" s="181"/>
      <c r="H63" s="181">
        <f>'将来負担比率（分子）の構造'!K$44</f>
        <v>2268</v>
      </c>
      <c r="I63" s="181"/>
      <c r="J63" s="181"/>
      <c r="K63" s="181">
        <f>'将来負担比率（分子）の構造'!L$44</f>
        <v>2267</v>
      </c>
      <c r="L63" s="181"/>
      <c r="M63" s="181"/>
      <c r="N63" s="181">
        <f>'将来負担比率（分子）の構造'!M$44</f>
        <v>2321</v>
      </c>
      <c r="O63" s="181"/>
      <c r="P63" s="181"/>
    </row>
    <row r="64" spans="1:16" x14ac:dyDescent="0.15">
      <c r="A64" s="181" t="s">
        <v>34</v>
      </c>
      <c r="B64" s="181">
        <f>'将来負担比率（分子）の構造'!I$43</f>
        <v>24114</v>
      </c>
      <c r="C64" s="181"/>
      <c r="D64" s="181"/>
      <c r="E64" s="181">
        <f>'将来負担比率（分子）の構造'!J$43</f>
        <v>22145</v>
      </c>
      <c r="F64" s="181"/>
      <c r="G64" s="181"/>
      <c r="H64" s="181">
        <f>'将来負担比率（分子）の構造'!K$43</f>
        <v>19854</v>
      </c>
      <c r="I64" s="181"/>
      <c r="J64" s="181"/>
      <c r="K64" s="181">
        <f>'将来負担比率（分子）の構造'!L$43</f>
        <v>18053</v>
      </c>
      <c r="L64" s="181"/>
      <c r="M64" s="181"/>
      <c r="N64" s="181">
        <f>'将来負担比率（分子）の構造'!M$43</f>
        <v>16704</v>
      </c>
      <c r="O64" s="181"/>
      <c r="P64" s="181"/>
    </row>
    <row r="65" spans="1:16" x14ac:dyDescent="0.15">
      <c r="A65" s="181" t="s">
        <v>33</v>
      </c>
      <c r="B65" s="181">
        <f>'将来負担比率（分子）の構造'!I$42</f>
        <v>10433</v>
      </c>
      <c r="C65" s="181"/>
      <c r="D65" s="181"/>
      <c r="E65" s="181">
        <f>'将来負担比率（分子）の構造'!J$42</f>
        <v>6163</v>
      </c>
      <c r="F65" s="181"/>
      <c r="G65" s="181"/>
      <c r="H65" s="181">
        <f>'将来負担比率（分子）の構造'!K$42</f>
        <v>4508</v>
      </c>
      <c r="I65" s="181"/>
      <c r="J65" s="181"/>
      <c r="K65" s="181">
        <f>'将来負担比率（分子）の構造'!L$42</f>
        <v>3086</v>
      </c>
      <c r="L65" s="181"/>
      <c r="M65" s="181"/>
      <c r="N65" s="181">
        <f>'将来負担比率（分子）の構造'!M$42</f>
        <v>1792</v>
      </c>
      <c r="O65" s="181"/>
      <c r="P65" s="181"/>
    </row>
    <row r="66" spans="1:16" x14ac:dyDescent="0.15">
      <c r="A66" s="181" t="s">
        <v>32</v>
      </c>
      <c r="B66" s="181">
        <f>'将来負担比率（分子）の構造'!I$41</f>
        <v>75782</v>
      </c>
      <c r="C66" s="181"/>
      <c r="D66" s="181"/>
      <c r="E66" s="181">
        <f>'将来負担比率（分子）の構造'!J$41</f>
        <v>78728</v>
      </c>
      <c r="F66" s="181"/>
      <c r="G66" s="181"/>
      <c r="H66" s="181">
        <f>'将来負担比率（分子）の構造'!K$41</f>
        <v>77969</v>
      </c>
      <c r="I66" s="181"/>
      <c r="J66" s="181"/>
      <c r="K66" s="181">
        <f>'将来負担比率（分子）の構造'!L$41</f>
        <v>77626</v>
      </c>
      <c r="L66" s="181"/>
      <c r="M66" s="181"/>
      <c r="N66" s="181">
        <f>'将来負担比率（分子）の構造'!M$41</f>
        <v>82996</v>
      </c>
      <c r="O66" s="181"/>
      <c r="P66" s="181"/>
    </row>
    <row r="67" spans="1:16" x14ac:dyDescent="0.15">
      <c r="A67" s="181" t="s">
        <v>76</v>
      </c>
      <c r="B67" s="181" t="e">
        <f>NA()</f>
        <v>#N/A</v>
      </c>
      <c r="C67" s="181">
        <f>IF(ISNUMBER('将来負担比率（分子）の構造'!I$53), IF('将来負担比率（分子）の構造'!I$53 &lt; 0, 0, '将来負担比率（分子）の構造'!I$53), NA())</f>
        <v>26173</v>
      </c>
      <c r="D67" s="181" t="e">
        <f>NA()</f>
        <v>#N/A</v>
      </c>
      <c r="E67" s="181" t="e">
        <f>NA()</f>
        <v>#N/A</v>
      </c>
      <c r="F67" s="181">
        <f>IF(ISNUMBER('将来負担比率（分子）の構造'!J$53), IF('将来負担比率（分子）の構造'!J$53 &lt; 0, 0, '将来負担比率（分子）の構造'!J$53), NA())</f>
        <v>19940</v>
      </c>
      <c r="G67" s="181" t="e">
        <f>NA()</f>
        <v>#N/A</v>
      </c>
      <c r="H67" s="181" t="e">
        <f>NA()</f>
        <v>#N/A</v>
      </c>
      <c r="I67" s="181">
        <f>IF(ISNUMBER('将来負担比率（分子）の構造'!K$53), IF('将来負担比率（分子）の構造'!K$53 &lt; 0, 0, '将来負担比率（分子）の構造'!K$53), NA())</f>
        <v>12847</v>
      </c>
      <c r="J67" s="181" t="e">
        <f>NA()</f>
        <v>#N/A</v>
      </c>
      <c r="K67" s="181" t="e">
        <f>NA()</f>
        <v>#N/A</v>
      </c>
      <c r="L67" s="181">
        <f>IF(ISNUMBER('将来負担比率（分子）の構造'!L$53), IF('将来負担比率（分子）の構造'!L$53 &lt; 0, 0, '将来負担比率（分子）の構造'!L$53), NA())</f>
        <v>8295</v>
      </c>
      <c r="M67" s="181" t="e">
        <f>NA()</f>
        <v>#N/A</v>
      </c>
      <c r="N67" s="181" t="e">
        <f>NA()</f>
        <v>#N/A</v>
      </c>
      <c r="O67" s="181">
        <f>IF(ISNUMBER('将来負担比率（分子）の構造'!M$53), IF('将来負担比率（分子）の構造'!M$53 &lt; 0, 0, '将来負担比率（分子）の構造'!M$53), NA())</f>
        <v>11351</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6230</v>
      </c>
      <c r="C72" s="185">
        <f>基金残高に係る経年分析!G55</f>
        <v>6609</v>
      </c>
      <c r="D72" s="185">
        <f>基金残高に係る経年分析!H55</f>
        <v>6292</v>
      </c>
    </row>
    <row r="73" spans="1:16" x14ac:dyDescent="0.15">
      <c r="A73" s="184" t="s">
        <v>79</v>
      </c>
      <c r="B73" s="185" t="str">
        <f>基金残高に係る経年分析!F56</f>
        <v>-</v>
      </c>
      <c r="C73" s="185" t="str">
        <f>基金残高に係る経年分析!G56</f>
        <v>-</v>
      </c>
      <c r="D73" s="185" t="str">
        <f>基金残高に係る経年分析!H56</f>
        <v>-</v>
      </c>
    </row>
    <row r="74" spans="1:16" x14ac:dyDescent="0.15">
      <c r="A74" s="184" t="s">
        <v>80</v>
      </c>
      <c r="B74" s="185">
        <f>基金残高に係る経年分析!F57</f>
        <v>3553</v>
      </c>
      <c r="C74" s="185">
        <f>基金残高に係る経年分析!G57</f>
        <v>3522</v>
      </c>
      <c r="D74" s="185">
        <f>基金残高に係る経年分析!H57</f>
        <v>2774</v>
      </c>
    </row>
  </sheetData>
  <sheetProtection algorithmName="SHA-512" hashValue="i3V/mEIFSzzUdq8gELRjySgQOnFMEWGItaU/4I9j7wveef5rIUiilnrZECtCDPQ0GrVC8xwDIXp2FviN2qdOcg==" saltValue="3XPbF8bdlsQJ9xyZChST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越谷市役所</cp:lastModifiedBy>
  <cp:lastPrinted>2022-09-07T09:34:49Z</cp:lastPrinted>
  <dcterms:created xsi:type="dcterms:W3CDTF">2022-02-02T04:13:39Z</dcterms:created>
  <dcterms:modified xsi:type="dcterms:W3CDTF">2022-09-15T02:43:22Z</dcterms:modified>
  <cp:category/>
</cp:coreProperties>
</file>