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gp4wl06ahcc35.gprime.asp.lgwan.jp/panfocus/dav/WDHN_GP4WL06AHBH91/0339720220913090620998000077109B451ABD22249783C13BA8BA4D3/1/"/>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<sst xmlns="http://schemas.openxmlformats.org/spreadsheetml/2006/main" count="1134" uniqueCount="626">
  <si>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</si>
  <si>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</si>
  <si>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</si>
  <si>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</si>
  <si>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</si>
  <si>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</si>
  <si>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</si>
  <si>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</si>
  <si>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</si>
  <si>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</si>
  <si>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</si>
  <si>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</si>
  <si>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</si>
  <si>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</si>
  <si>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</si>
  <si>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</si>
  <si>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</si>
  <si>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</si>
  <si>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</si>
  <si>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</si>
  <si>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</si>
  <si>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</si>
  <si>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</si>
  <si>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</si>
  <si>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</si>
  <si>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</si>
  <si>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</si>
  <si>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</si>
  <si>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</si>
  <si>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</si>
  <si>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</si>
  <si>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</si>
  <si>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</si>
  <si>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</si>
  <si>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</si>
  <si>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</si>
  <si>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</si>
  <si>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</si>
  <si>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</si>
  <si>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</si>
  <si>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</si>
  <si>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</si>
  <si>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</si>
  <si>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</si>
  <si>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</si>
  <si>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</si>
  <si>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</si>
  <si>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</si>
  <si>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</si>
  <si>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</si>
  <si>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</si>
  <si>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</si>
  <si>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</si>
  <si>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</si>
  <si>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</si>
  <si>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</si>
  <si>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</si>
  <si>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</si>
  <si>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</si>
  <si>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</si>
  <si>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</si>
  <si>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</si>
  <si>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</si>
  <si>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</si>
  <si>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</si>
  <si>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</si>
  <si>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</si>
  <si>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</si>
  <si>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</si>
  <si>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</si>
  <si>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</si>
  <si>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</si>
  <si>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</si>
  <si>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</si>
  <si>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</si>
  <si>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</si>
  <si>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</si>
  <si>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</si>
  <si>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</si>
  <si>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</si>
  <si>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</si>
  <si>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</si>
  <si>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</si>
  <si>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</si>
  <si>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</si>
  <si>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</si>
  <si>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</si>
  <si>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</si>
  <si>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</si>
  <si>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</si>
  <si>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</si>
  <si>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</si>
  <si>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</si>
  <si>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</si>
  <si>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</si>
  <si>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</si>
  <si>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</si>
  <si>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草加市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</si>
  <si>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</si>
  <si>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</si>
  <si>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</si>
  <si>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</si>
  <si>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</si>
  <si>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</si>
  <si>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</si>
  <si>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</si>
  <si>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</si>
  <si>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</si>
  <si>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</si>
  <si>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</si>
  <si>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</si>
  <si>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</si>
  <si>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</si>
  <si>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</si>
  <si>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</si>
  <si>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</si>
  <si>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</si>
  <si>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</si>
  <si>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</si>
  <si>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</si>
  <si>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</si>
  <si>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</si>
  <si>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</si>
  <si>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</si>
  <si>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</si>
  <si>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</si>
  <si>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</si>
  <si>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</si>
  <si>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</si>
  <si>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</si>
  <si>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</si>
  <si>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</si>
  <si>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</si>
  <si>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</si>
  <si>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</si>
  <si>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</si>
  <si>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</si>
  <si>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</si>
  <si>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</si>
  <si>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</si>
  <si>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</si>
  <si>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</si>
  <si>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</si>
  <si>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</si>
  <si>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</si>
  <si>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</si>
  <si>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</si>
  <si>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</si>
  <si>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</si>
  <si>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</si>
  <si>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</si>
  <si>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</si>
  <si>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</si>
  <si>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</si>
  <si>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</si>
  <si>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</si>
  <si>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</si>
  <si>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</si>
  <si>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</si>
  <si>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</si>
  <si>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</si>
  <si>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</si>
  <si>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</si>
  <si>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</si>
  <si>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</si>
  <si>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</si>
  <si>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</si>
  <si>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</si>
  <si>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</si>
  <si>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</si>
  <si>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</si>
  <si>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</si>
  <si>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</si>
  <si>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</si>
  <si>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</si>
  <si>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</si>
  <si>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</si>
  <si>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</si>
  <si>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</si>
  <si>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</si>
  <si>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</si>
  <si>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</si>
  <si>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</si>
  <si>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</si>
  <si>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</si>
  <si>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</si>
  <si>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</si>
  <si>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</si>
  <si>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</si>
  <si>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</si>
  <si>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</si>
  <si>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</si>
  <si>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</si>
  <si>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</si>
  <si>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</si>
  <si>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</si>
  <si>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</si>
  <si>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</si>
  <si>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</si>
  <si>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</si>
  <si>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</si>
  <si>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</si>
  <si>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</si>
  <si>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</si>
  <si>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</si>
  <si>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</si>
  <si>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</si>
  <si>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</si>
  <si>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</si>
  <si>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</si>
  <si>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埼玉県草加市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</si>
  <si>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</si>
  <si>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</si>
  <si>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</si>
  <si>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</si>
  <si>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</si>
  <si>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</si>
  <si>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</si>
  <si>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</si>
  <si>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</si>
  <si>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</si>
  <si>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</si>
  <si>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</si>
  <si>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</si>
  <si>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</si>
  <si>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</si>
  <si>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</si>
  <si>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</si>
  <si>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</si>
  <si>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</si>
  <si>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</si>
  <si>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</si>
  <si>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</si>
  <si>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</si>
  <si>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</si>
  <si>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</si>
  <si>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</si>
  <si>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</si>
  <si>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</si>
  <si>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</si>
  <si>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</si>
  <si>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</si>
  <si>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</si>
  <si>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</si>
  <si>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</si>
  <si>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</si>
  <si>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</si>
  <si>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</si>
  <si>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</si>
  <si>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</si>
  <si>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</si>
  <si>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</si>
  <si>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</si>
  <si>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</si>
  <si>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</si>
  <si>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</si>
  <si>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</si>
  <si>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</si>
  <si>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</si>
  <si>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</si>
  <si>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</si>
  <si>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</si>
  <si>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</si>
  <si>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</si>
  <si>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</si>
  <si>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</si>
  <si>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</si>
  <si>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</si>
  <si>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</si>
  <si>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</si>
  <si>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</si>
  <si>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</si>
  <si>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</si>
  <si>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</si>
  <si>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</si>
  <si>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</si>
  <si>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</si>
  <si>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</si>
  <si>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</si>
  <si>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</si>
  <si>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</si>
  <si>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</si>
  <si>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</si>
  <si>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</si>
  <si>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</si>
  <si>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</si>
  <si>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</si>
  <si>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</si>
  <si>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</si>
  <si>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</si>
  <si>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</si>
  <si>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</si>
  <si>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</si>
  <si>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</si>
  <si>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</si>
  <si>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</si>
  <si>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</si>
  <si>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</si>
  <si>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</si>
  <si>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</si>
  <si>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</si>
  <si>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</si>
  <si>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</si>
  <si>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</si>
  <si>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</si>
  <si>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</si>
  <si>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</si>
  <si>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</si>
  <si>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</si>
  <si>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</si>
  <si>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</si>
  <si>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</si>
  <si>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</si>
  <si>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</si>
  <si>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</si>
  <si>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</si>
  <si>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</si>
  <si>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</si>
  <si>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</si>
  <si>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</si>
  <si>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</si>
  <si>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</si>
  <si>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</si>
  <si>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</si>
  <si>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</si>
  <si>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</si>
  <si>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</si>
  <si>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</si>
  <si>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</si>
  <si>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</si>
  <si>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</si>
  <si>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</si>
  <si>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</si>
  <si>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</si>
  <si>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</si>
  <si>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</si>
  <si>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</si>
  <si>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</si>
  <si>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</si>
  <si>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</si>
  <si>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</si>
  <si>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</si>
  <si>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</si>
  <si>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</si>
  <si>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</si>
  <si>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</si>
  <si>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</si>
  <si>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</si>
  <si>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</si>
  <si>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</si>
  <si>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</si>
  <si>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</si>
  <si>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</si>
  <si>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</si>
  <si>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</si>
  <si>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</si>
  <si>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</si>
  <si>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</si>
  <si>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</si>
  <si>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</si>
  <si>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</si>
  <si>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</si>
  <si>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</si>
  <si>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</si>
  <si>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</si>
  <si>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</si>
  <si>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埼玉県草加市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</si>
  <si>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</si>
  <si>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</si>
  <si>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</si>
  <si>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</si>
  <si>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</si>
  <si>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</si>
  <si>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</si>
  <si>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</si>
  <si>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</si>
  <si>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</si>
  <si>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</si>
  <si>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</si>
  <si>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</si>
  <si>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</si>
  <si>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</si>
  <si>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</si>
  <si>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</si>
  <si>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</si>
  <si>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</si>
  <si>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</si>
  <si>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草加都市計画新田西部土地区画整理事業特別会計（一般会計等）</t>
    <phoneticPr fontId="5"/>
  </si>
  <si>
    <t>草加都市計画新田駅西口土地区画整理事業特別会計（一般会計等）</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</si>
  <si>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</si>
  <si>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</si>
  <si>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</si>
  <si>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</si>
  <si>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</si>
  <si>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</si>
  <si>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</si>
  <si>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</si>
  <si>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</si>
  <si>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</si>
  <si>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</si>
  <si>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</si>
  <si>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</si>
  <si>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</si>
  <si>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</si>
  <si>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</si>
  <si>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</si>
  <si>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t>
    <phoneticPr fontId="5"/>
  </si>
  <si>
    <t>駐車場事業特別会計</t>
    <phoneticPr fontId="5"/>
  </si>
  <si>
    <t>交通災害共済特別会計</t>
    <phoneticPr fontId="5"/>
  </si>
  <si>
    <t>水道事業会計</t>
    <phoneticPr fontId="5"/>
  </si>
  <si>
    <t>法適用企業</t>
    <phoneticPr fontId="5"/>
  </si>
  <si>
    <t>病院事業会計</t>
    <phoneticPr fontId="5"/>
  </si>
  <si>
    <t>公共下水道事業特別会計</t>
    <phoneticPr fontId="5"/>
  </si>
  <si>
    <t>草加都市計画新田西部土地区画整理事業特別会計</t>
    <phoneticPr fontId="5"/>
  </si>
  <si>
    <t>法非適用企業</t>
    <phoneticPr fontId="5"/>
  </si>
  <si>
    <t>草加都市計画新田駅西口土地区画整理事業特別会計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</si>
  <si>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</si>
  <si>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</si>
  <si>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</si>
  <si>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</si>
  <si>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</si>
  <si>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</si>
  <si>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</si>
  <si>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</si>
  <si>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</si>
  <si>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</si>
  <si>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</si>
  <si>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</si>
  <si>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</si>
  <si>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</si>
  <si>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</si>
  <si>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</si>
  <si>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</si>
  <si>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</si>
  <si>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</si>
  <si>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</si>
  <si>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</si>
  <si>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</si>
  <si>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</si>
  <si>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</si>
  <si>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</si>
  <si>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</si>
  <si>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</si>
  <si>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</si>
  <si>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</si>
  <si>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</si>
  <si>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</si>
  <si>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</si>
  <si>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</si>
  <si>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</si>
  <si>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</si>
  <si>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</si>
  <si>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</si>
  <si>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</si>
  <si>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</si>
  <si>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</si>
  <si>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</si>
  <si>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</si>
  <si>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</si>
  <si>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</si>
  <si>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</si>
  <si>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</si>
  <si>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</si>
  <si>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</si>
  <si>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</si>
  <si>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</si>
  <si>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</si>
  <si>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</si>
  <si>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</si>
  <si>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</si>
  <si>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</si>
  <si>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</si>
  <si>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</si>
  <si>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</si>
  <si>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草加市公共下水道事業会計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</si>
  <si>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</si>
  <si>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</si>
  <si>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草加市立病院事業会計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</si>
  <si>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</si>
  <si>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草加市水道事業会計</t>
    <phoneticPr fontId="5"/>
  </si>
  <si>
    <t>(Ｆ)</t>
    <phoneticPr fontId="5"/>
  </si>
  <si>
    <t>介護サービス事業特別会計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</si>
  <si>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</si>
  <si>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</si>
  <si>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</si>
  <si>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</si>
  <si>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</si>
  <si>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</si>
  <si>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</si>
  <si>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</si>
  <si>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</si>
  <si>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</si>
  <si>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</si>
  <si>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</si>
  <si>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</si>
  <si>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</si>
  <si>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</si>
  <si>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</si>
  <si>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</si>
  <si>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</si>
  <si>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</si>
  <si>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</si>
  <si>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</si>
  <si>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</si>
  <si>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</si>
  <si>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</si>
  <si>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</si>
  <si>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</si>
  <si>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</si>
  <si>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</si>
  <si>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</si>
  <si>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</si>
  <si>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</si>
  <si>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</si>
  <si>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</si>
  <si>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</si>
  <si>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</si>
  <si>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</si>
  <si>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</si>
  <si>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</si>
  <si>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</si>
  <si>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</si>
  <si>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</si>
  <si>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</si>
  <si>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</si>
  <si>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</si>
  <si>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</si>
  <si>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</si>
  <si>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</si>
  <si>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</si>
  <si>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</si>
  <si>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</si>
  <si>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</si>
  <si>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</si>
  <si>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</si>
  <si>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</si>
  <si>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</si>
  <si>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</si>
  <si>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</si>
  <si>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</si>
  <si>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</si>
  <si>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</si>
  <si>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</si>
  <si>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</si>
  <si>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</si>
  <si>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</si>
  <si>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</si>
  <si>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</si>
  <si>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</si>
  <si>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</si>
  <si>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</si>
  <si>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</si>
  <si>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</si>
  <si>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</si>
  <si>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</si>
  <si>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</si>
  <si>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</si>
  <si>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</si>
  <si>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</si>
  <si>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</si>
  <si>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</si>
  <si>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</si>
  <si>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</si>
  <si>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</si>
  <si>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</si>
  <si>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</si>
  <si>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</si>
  <si>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</si>
  <si>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</si>
  <si>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4.56</t>
  </si>
  <si>
    <t>▲ 0.13</t>
  </si>
  <si>
    <t>▲ 0.32</t>
  </si>
  <si>
    <t>水道事業会計</t>
  </si>
  <si>
    <t>一般会計</t>
  </si>
  <si>
    <t>病院事業会計</t>
  </si>
  <si>
    <t>国民健康保険特別会計</t>
  </si>
  <si>
    <t>介護保険特別会計</t>
  </si>
  <si>
    <t>公共下水道事業特別会計</t>
  </si>
  <si>
    <t>草加都市計画新田駅西口土地区画整理事業特別会計（一般会計等）</t>
  </si>
  <si>
    <t>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</si>
  <si>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</si>
  <si>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</si>
  <si>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</si>
  <si>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</si>
  <si>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</si>
  <si>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</si>
  <si>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</si>
  <si>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</si>
  <si>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アコス株式会社</t>
    <rPh sb="3" eb="5">
      <t>カブシキ</t>
    </rPh>
    <rPh sb="5" eb="7">
      <t>カイシャ</t>
    </rPh>
    <phoneticPr fontId="2"/>
  </si>
  <si>
    <t>草加市体育協会</t>
    <rPh sb="0" eb="3">
      <t>ソウカシ</t>
    </rPh>
    <rPh sb="3" eb="7">
      <t>タイイクキョウカイ</t>
    </rPh>
    <phoneticPr fontId="2"/>
  </si>
  <si>
    <t>草加市土地開発公社</t>
    <rPh sb="0" eb="3">
      <t>ソウカシ</t>
    </rPh>
    <rPh sb="3" eb="5">
      <t>トチ</t>
    </rPh>
    <rPh sb="5" eb="7">
      <t>カイハツ</t>
    </rPh>
    <rPh sb="7" eb="9">
      <t>コウシャ</t>
    </rPh>
    <phoneticPr fontId="2"/>
  </si>
  <si>
    <t>草加市文化協会</t>
    <rPh sb="0" eb="3">
      <t>ソウカシ</t>
    </rPh>
    <rPh sb="3" eb="5">
      <t>ブンカ</t>
    </rPh>
    <rPh sb="5" eb="7">
      <t>キョウカイ</t>
    </rPh>
    <phoneticPr fontId="2"/>
  </si>
  <si>
    <t>-</t>
    <phoneticPr fontId="2"/>
  </si>
  <si>
    <t>-</t>
    <phoneticPr fontId="2"/>
  </si>
  <si>
    <t>-</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</si>
  <si>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</si>
  <si>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</si>
  <si>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</si>
  <si>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</si>
  <si>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</si>
  <si>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東埼玉資源環境組合</t>
    <rPh sb="0" eb="1">
      <t>ヒガシ</t>
    </rPh>
    <rPh sb="1" eb="3">
      <t>サイタマ</t>
    </rPh>
    <rPh sb="3" eb="5">
      <t>シゲン</t>
    </rPh>
    <rPh sb="5" eb="7">
      <t>カンキョウ</t>
    </rPh>
    <rPh sb="7" eb="9">
      <t>クミアイ</t>
    </rPh>
    <phoneticPr fontId="2"/>
  </si>
  <si>
    <t>草加八潮消防組合</t>
    <rPh sb="0" eb="2">
      <t>ソウカ</t>
    </rPh>
    <rPh sb="2" eb="4">
      <t>ヤシオ</t>
    </rPh>
    <rPh sb="4" eb="6">
      <t>ショウボウ</t>
    </rPh>
    <rPh sb="6" eb="8">
      <t>クミアイ</t>
    </rPh>
    <phoneticPr fontId="2"/>
  </si>
  <si>
    <t>-</t>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</si>
  <si>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</si>
  <si>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</si>
  <si>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</si>
  <si>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t>
    <phoneticPr fontId="2"/>
  </si>
  <si>
    <t>庁舎建設基金</t>
    <rPh sb="0" eb="2">
      <t>チョウシャ</t>
    </rPh>
    <rPh sb="2" eb="4">
      <t>ケンセツ</t>
    </rPh>
    <rPh sb="4" eb="6">
      <t>キキン</t>
    </rPh>
    <phoneticPr fontId="5"/>
  </si>
  <si>
    <t>公共施設整備基金</t>
    <rPh sb="0" eb="2">
      <t>コウキョウ</t>
    </rPh>
    <rPh sb="2" eb="4">
      <t>シセツ</t>
    </rPh>
    <rPh sb="4" eb="6">
      <t>セイビ</t>
    </rPh>
    <rPh sb="6" eb="8">
      <t>キキン</t>
    </rPh>
    <phoneticPr fontId="5"/>
  </si>
  <si>
    <t>新栄町団地に係る都市計画街路の設置等に関する基金</t>
    <rPh sb="0" eb="2">
      <t>シンエイ</t>
    </rPh>
    <rPh sb="2" eb="3">
      <t>チョウ</t>
    </rPh>
    <rPh sb="3" eb="5">
      <t>ダンチ</t>
    </rPh>
    <rPh sb="6" eb="7">
      <t>カカ</t>
    </rPh>
    <rPh sb="8" eb="10">
      <t>トシ</t>
    </rPh>
    <rPh sb="10" eb="12">
      <t>ケイカク</t>
    </rPh>
    <rPh sb="12" eb="14">
      <t>ガイロ</t>
    </rPh>
    <rPh sb="15" eb="17">
      <t>セッチ</t>
    </rPh>
    <rPh sb="17" eb="18">
      <t>トウ</t>
    </rPh>
    <rPh sb="19" eb="20">
      <t>カン</t>
    </rPh>
    <rPh sb="22" eb="24">
      <t>キキン</t>
    </rPh>
    <phoneticPr fontId="5"/>
  </si>
  <si>
    <t>新型コロナウイルス感染症緊急対策基金</t>
    <phoneticPr fontId="2"/>
  </si>
  <si>
    <t>-</t>
    <phoneticPr fontId="2"/>
  </si>
  <si>
    <t>ふるさとまちづくり応援基金</t>
    <rPh sb="9" eb="11">
      <t>オウエン</t>
    </rPh>
    <rPh sb="11" eb="13">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</si>
  <si>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</si>
  <si>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</si>
  <si>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</si>
  <si>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</si>
  <si>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</si>
  <si>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</si>
  <si>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</si>
  <si>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</si>
  <si>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</si>
  <si>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</si>
  <si>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</si>
  <si>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将来負担比率については、充当可能な基金の額の減少や地方債現在高の増加等により、上昇している。
一方で実質公債費比率については、若干の改善が見られる。
これらについては、引き続き水準を抑え健全な財政を維持するよう努めていく。</t>
    <rPh sb="22" eb="24">
      <t>ゲンショウ</t>
    </rPh>
    <rPh sb="25" eb="28">
      <t>チホウサイ</t>
    </rPh>
    <rPh sb="28" eb="30">
      <t>ゲンザイ</t>
    </rPh>
    <rPh sb="30" eb="31">
      <t>ダカ</t>
    </rPh>
    <rPh sb="32" eb="34">
      <t>ゾウカ</t>
    </rPh>
    <rPh sb="39" eb="41">
      <t>ジョウショウ</t>
    </rPh>
    <rPh sb="63" eb="65">
      <t>ジャッカン</t>
    </rPh>
    <rPh sb="66" eb="68">
      <t>カイゼン</t>
    </rPh>
    <rPh sb="69" eb="70">
      <t>ミ</t>
    </rPh>
    <phoneticPr fontId="5"/>
  </si>
  <si>
    <t>有形固定資産減価償却率については、類似団体の平均をやや下回っており、将来負担比率は令和元年度と比較すると悪化はしているが類似団体を下回っている。
これは、主に新田駅周辺の土地区画整理事業や保育施設の建替、耐震化工事、学校施設の大規模改修などによる普通建設事業費の増加に伴うものと考える。
将来負担比率については、今後も適正な地方債の運用を図り、水準を抑えるよう努めていく。</t>
    <rPh sb="41" eb="43">
      <t>レイワ</t>
    </rPh>
    <rPh sb="43" eb="45">
      <t>ガンネン</t>
    </rPh>
    <rPh sb="45" eb="46">
      <t>ド</t>
    </rPh>
    <rPh sb="47" eb="49">
      <t>ヒカク</t>
    </rPh>
    <rPh sb="52" eb="54">
      <t>アッカ</t>
    </rPh>
    <rPh sb="77" eb="78">
      <t>オモ</t>
    </rPh>
    <rPh sb="79" eb="81">
      <t>シンデン</t>
    </rPh>
    <rPh sb="81" eb="82">
      <t>エキ</t>
    </rPh>
    <rPh sb="82" eb="84">
      <t>シュウヘン</t>
    </rPh>
    <rPh sb="85" eb="87">
      <t>トチ</t>
    </rPh>
    <rPh sb="87" eb="89">
      <t>クカク</t>
    </rPh>
    <rPh sb="89" eb="91">
      <t>セイリ</t>
    </rPh>
    <rPh sb="91" eb="93">
      <t>ジギョウ</t>
    </rPh>
    <rPh sb="94" eb="96">
      <t>ホイク</t>
    </rPh>
    <rPh sb="96" eb="98">
      <t>シセツ</t>
    </rPh>
    <rPh sb="99" eb="101">
      <t>タテカ</t>
    </rPh>
    <rPh sb="102" eb="105">
      <t>タイシンカ</t>
    </rPh>
    <rPh sb="105" eb="107">
      <t>コウジ</t>
    </rPh>
    <rPh sb="108" eb="110">
      <t>ガッコウ</t>
    </rPh>
    <rPh sb="110" eb="112">
      <t>シセツ</t>
    </rPh>
    <rPh sb="113" eb="116">
      <t>ダイキボ</t>
    </rPh>
    <rPh sb="116" eb="118">
      <t>カイシュウ</t>
    </rPh>
    <rPh sb="123" eb="125">
      <t>フツウ</t>
    </rPh>
    <rPh sb="125" eb="127">
      <t>ケンセツ</t>
    </rPh>
    <rPh sb="127" eb="130">
      <t>ジギョウヒ</t>
    </rPh>
    <rPh sb="131" eb="133">
      <t>ゾウカ</t>
    </rPh>
    <rPh sb="134" eb="135">
      <t>トモナ</t>
    </rPh>
    <rPh sb="139" eb="140">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</si>
</sst>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12" xfId="15" quotePrefix="1"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c:ext xmlns:c16="http://schemas.microsoft.com/office/drawing/2014/chart" uri="{C3380CC4-5D6E-409C-BE32-E72D297353CC}">
              <c16:uniqueId val="{00000000-A8FC-4258-8AC6-A3F3E302E3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21720</c:v>
                </c:pt>
                <c:pt idx="1">
                  <c:v>22617</c:v>
                </c:pt>
                <c:pt idx="2">
                  <c:v>22446</c:v>
                </c:pt>
                <c:pt idx="3">
                  <c:v>30778</c:v>
                </c:pt>
                <c:pt idx="4">
                  <c:v>39543</c:v>
                </c:pt>
              </c:numCache>
            </c:numRef>
          </c:val>
          <c:smooth val="0"/>
          <c:extLst>
            <c:ext xmlns:c16="http://schemas.microsoft.com/office/drawing/2014/chart" uri="{C3380CC4-5D6E-409C-BE32-E72D297353CC}">
              <c16:uniqueId val="{00000001-A8FC-4258-8AC6-A3F3E302E3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6.43</c:v>
                </c:pt>
                <c:pt idx="1">
                  <c:v>8.2899999999999991</c:v>
                </c:pt>
                <c:pt idx="2">
                  <c:v>9.4499999999999993</c:v>
                </c:pt>
                <c:pt idx="3">
                  <c:v>7.44</c:v>
                </c:pt>
                <c:pt idx="4">
                  <c:v>8.1199999999999992</c:v>
                </c:pt>
              </c:numCache>
            </c:numRef>
          </c:val>
          <c:extLst>
            <c:ext xmlns:c16="http://schemas.microsoft.com/office/drawing/2014/chart" uri="{C3380CC4-5D6E-409C-BE32-E72D297353CC}">
              <c16:uniqueId val="{00000000-5F8A-4335-840C-E19AA797EC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10.51</c:v>
                </c:pt>
                <c:pt idx="1">
                  <c:v>12.78</c:v>
                </c:pt>
                <c:pt idx="2">
                  <c:v>11.63</c:v>
                </c:pt>
                <c:pt idx="3">
                  <c:v>13.46</c:v>
                </c:pt>
                <c:pt idx="4">
                  <c:v>11.87</c:v>
                </c:pt>
              </c:numCache>
            </c:numRef>
          </c:val>
          <c:extLst>
            <c:ext xmlns:c16="http://schemas.microsoft.com/office/drawing/2014/chart" uri="{C3380CC4-5D6E-409C-BE32-E72D297353CC}">
              <c16:uniqueId val="{00000001-5F8A-4335-840C-E19AA797EC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-4.5599999999999996</c:v>
                </c:pt>
                <c:pt idx="1">
                  <c:v>4.26</c:v>
                </c:pt>
                <c:pt idx="2">
                  <c:v>0.34</c:v>
                </c:pt>
                <c:pt idx="3">
                  <c:v>-0.13</c:v>
                </c:pt>
                <c:pt idx="4">
                  <c:v>-0.32</c:v>
                </c:pt>
              </c:numCache>
            </c:numRef>
          </c:val>
          <c:smooth val="0"/>
          <c:extLst>
            <c:ext xmlns:c16="http://schemas.microsoft.com/office/drawing/2014/chart" uri="{C3380CC4-5D6E-409C-BE32-E72D297353CC}">
              <c16:uniqueId val="{00000002-5F8A-4335-840C-E19AA797EC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0.54</c:v>
                </c:pt>
                <c:pt idx="2">
                  <c:v>#N/A</c:v>
                </c:pt>
                <c:pt idx="3">
                  <c:v>0.25</c:v>
                </c:pt>
                <c:pt idx="4">
                  <c:v>#N/A</c:v>
                </c:pt>
                <c:pt idx="5">
                  <c:v>0.22</c:v>
                </c:pt>
                <c:pt idx="6">
                  <c:v>#N/A</c:v>
                </c:pt>
                <c:pt idx="7">
                  <c:v>0.23</c:v>
                </c:pt>
                <c:pt idx="8">
                  <c:v>#N/A</c:v>
                </c:pt>
                <c:pt idx="9">
                  <c:v>0.08</c:v>
                </c:pt>
              </c:numCache>
            </c:numRef>
          </c:val>
          <c:extLst>
            <c:ext xmlns:c16="http://schemas.microsoft.com/office/drawing/2014/chart" uri="{C3380CC4-5D6E-409C-BE32-E72D297353CC}">
              <c16:uniqueId val="{00000000-9470-4088-ABDA-CBFAC0D530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70-4088-ABDA-CBFAC0D53053}"/>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7.0000000000000007E-2</c:v>
                </c:pt>
                <c:pt idx="8">
                  <c:v>#N/A</c:v>
                </c:pt>
                <c:pt idx="9">
                  <c:v>0.11</c:v>
                </c:pt>
              </c:numCache>
            </c:numRef>
          </c:val>
          <c:extLst>
            <c:ext xmlns:c16="http://schemas.microsoft.com/office/drawing/2014/chart" uri="{C3380CC4-5D6E-409C-BE32-E72D297353CC}">
              <c16:uniqueId val="{00000002-9470-4088-ABDA-CBFAC0D53053}"/>
            </c:ext>
          </c:extLst>
        </c:ser>
        <c:ser>
          <c:idx val="3"/>
          <c:order val="3"/>
          <c:tx>
            <c:strRef>
              <c:f>データシート!$A$30</c:f>
              <c:strCache>
                <c:ptCount val="1"/>
                <c:pt idx="0">
                  <c:v>草加都市計画新田駅西口土地区画整理事業特別会計（一般会計等）</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#N/A</c:v>
                </c:pt>
                <c:pt idx="3">
                  <c:v>0.05</c:v>
                </c:pt>
                <c:pt idx="4">
                  <c:v>#N/A</c:v>
                </c:pt>
                <c:pt idx="5">
                  <c:v>7.0000000000000007E-2</c:v>
                </c:pt>
                <c:pt idx="6">
                  <c:v>#N/A</c:v>
                </c:pt>
                <c:pt idx="7">
                  <c:v>0.08</c:v>
                </c:pt>
                <c:pt idx="8">
                  <c:v>#N/A</c:v>
                </c:pt>
                <c:pt idx="9">
                  <c:v>0.3</c:v>
                </c:pt>
              </c:numCache>
            </c:numRef>
          </c:val>
          <c:extLst>
            <c:ext xmlns:c16="http://schemas.microsoft.com/office/drawing/2014/chart" uri="{C3380CC4-5D6E-409C-BE32-E72D297353CC}">
              <c16:uniqueId val="{00000003-9470-4088-ABDA-CBFAC0D53053}"/>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0.59</c:v>
                </c:pt>
                <c:pt idx="2">
                  <c:v>#N/A</c:v>
                </c:pt>
                <c:pt idx="3">
                  <c:v>0.45</c:v>
                </c:pt>
                <c:pt idx="4">
                  <c:v>#N/A</c:v>
                </c:pt>
                <c:pt idx="5">
                  <c:v>0.56999999999999995</c:v>
                </c:pt>
                <c:pt idx="6">
                  <c:v>#N/A</c:v>
                </c:pt>
                <c:pt idx="7">
                  <c:v>0.36</c:v>
                </c:pt>
                <c:pt idx="8">
                  <c:v>#N/A</c:v>
                </c:pt>
                <c:pt idx="9">
                  <c:v>0.67</c:v>
                </c:pt>
              </c:numCache>
            </c:numRef>
          </c:val>
          <c:extLst>
            <c:ext xmlns:c16="http://schemas.microsoft.com/office/drawing/2014/chart" uri="{C3380CC4-5D6E-409C-BE32-E72D297353CC}">
              <c16:uniqueId val="{00000004-9470-4088-ABDA-CBFAC0D5305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1.97</c:v>
                </c:pt>
                <c:pt idx="2">
                  <c:v>#N/A</c:v>
                </c:pt>
                <c:pt idx="3">
                  <c:v>0.91</c:v>
                </c:pt>
                <c:pt idx="4">
                  <c:v>#N/A</c:v>
                </c:pt>
                <c:pt idx="5">
                  <c:v>0.38</c:v>
                </c:pt>
                <c:pt idx="6">
                  <c:v>#N/A</c:v>
                </c:pt>
                <c:pt idx="7">
                  <c:v>0.2</c:v>
                </c:pt>
                <c:pt idx="8">
                  <c:v>#N/A</c:v>
                </c:pt>
                <c:pt idx="9">
                  <c:v>0.8</c:v>
                </c:pt>
              </c:numCache>
            </c:numRef>
          </c:val>
          <c:extLst>
            <c:ext xmlns:c16="http://schemas.microsoft.com/office/drawing/2014/chart" uri="{C3380CC4-5D6E-409C-BE32-E72D297353CC}">
              <c16:uniqueId val="{00000005-9470-4088-ABDA-CBFAC0D5305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4.54</c:v>
                </c:pt>
                <c:pt idx="2">
                  <c:v>#N/A</c:v>
                </c:pt>
                <c:pt idx="3">
                  <c:v>3.05</c:v>
                </c:pt>
                <c:pt idx="4">
                  <c:v>#N/A</c:v>
                </c:pt>
                <c:pt idx="5">
                  <c:v>1.72</c:v>
                </c:pt>
                <c:pt idx="6">
                  <c:v>#N/A</c:v>
                </c:pt>
                <c:pt idx="7">
                  <c:v>1.55</c:v>
                </c:pt>
                <c:pt idx="8">
                  <c:v>#N/A</c:v>
                </c:pt>
                <c:pt idx="9">
                  <c:v>1.81</c:v>
                </c:pt>
              </c:numCache>
            </c:numRef>
          </c:val>
          <c:extLst>
            <c:ext xmlns:c16="http://schemas.microsoft.com/office/drawing/2014/chart" uri="{C3380CC4-5D6E-409C-BE32-E72D297353CC}">
              <c16:uniqueId val="{00000006-9470-4088-ABDA-CBFAC0D53053}"/>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4.95</c:v>
                </c:pt>
                <c:pt idx="2">
                  <c:v>#N/A</c:v>
                </c:pt>
                <c:pt idx="3">
                  <c:v>3.04</c:v>
                </c:pt>
                <c:pt idx="4">
                  <c:v>#N/A</c:v>
                </c:pt>
                <c:pt idx="5">
                  <c:v>1.47</c:v>
                </c:pt>
                <c:pt idx="6">
                  <c:v>#N/A</c:v>
                </c:pt>
                <c:pt idx="7">
                  <c:v>0.95</c:v>
                </c:pt>
                <c:pt idx="8">
                  <c:v>#N/A</c:v>
                </c:pt>
                <c:pt idx="9">
                  <c:v>4.32</c:v>
                </c:pt>
              </c:numCache>
            </c:numRef>
          </c:val>
          <c:extLst>
            <c:ext xmlns:c16="http://schemas.microsoft.com/office/drawing/2014/chart" uri="{C3380CC4-5D6E-409C-BE32-E72D297353CC}">
              <c16:uniqueId val="{00000007-9470-4088-ABDA-CBFAC0D5305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6.1</c:v>
                </c:pt>
                <c:pt idx="2">
                  <c:v>#N/A</c:v>
                </c:pt>
                <c:pt idx="3">
                  <c:v>8.23</c:v>
                </c:pt>
                <c:pt idx="4">
                  <c:v>#N/A</c:v>
                </c:pt>
                <c:pt idx="5">
                  <c:v>9.3699999999999992</c:v>
                </c:pt>
                <c:pt idx="6">
                  <c:v>#N/A</c:v>
                </c:pt>
                <c:pt idx="7">
                  <c:v>7.32</c:v>
                </c:pt>
                <c:pt idx="8">
                  <c:v>#N/A</c:v>
                </c:pt>
                <c:pt idx="9">
                  <c:v>7.76</c:v>
                </c:pt>
              </c:numCache>
            </c:numRef>
          </c:val>
          <c:extLst>
            <c:ext xmlns:c16="http://schemas.microsoft.com/office/drawing/2014/chart" uri="{C3380CC4-5D6E-409C-BE32-E72D297353CC}">
              <c16:uniqueId val="{00000008-9470-4088-ABDA-CBFAC0D5305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15.29</c:v>
                </c:pt>
                <c:pt idx="2">
                  <c:v>#N/A</c:v>
                </c:pt>
                <c:pt idx="3">
                  <c:v>14.82</c:v>
                </c:pt>
                <c:pt idx="4">
                  <c:v>#N/A</c:v>
                </c:pt>
                <c:pt idx="5">
                  <c:v>12.27</c:v>
                </c:pt>
                <c:pt idx="6">
                  <c:v>#N/A</c:v>
                </c:pt>
                <c:pt idx="7">
                  <c:v>10.29</c:v>
                </c:pt>
                <c:pt idx="8">
                  <c:v>#N/A</c:v>
                </c:pt>
                <c:pt idx="9">
                  <c:v>10.4</c:v>
                </c:pt>
              </c:numCache>
            </c:numRef>
          </c:val>
          <c:extLst>
            <c:ext xmlns:c16="http://schemas.microsoft.com/office/drawing/2014/chart" uri="{C3380CC4-5D6E-409C-BE32-E72D297353CC}">
              <c16:uniqueId val="{00000009-9470-4088-ABDA-CBFAC0D530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7496</c:v>
                </c:pt>
                <c:pt idx="5">
                  <c:v>7533</c:v>
                </c:pt>
                <c:pt idx="8">
                  <c:v>7550</c:v>
                </c:pt>
                <c:pt idx="11">
                  <c:v>7414</c:v>
                </c:pt>
                <c:pt idx="14">
                  <c:v>6794</c:v>
                </c:pt>
              </c:numCache>
            </c:numRef>
          </c:val>
          <c:extLst>
            <c:ext xmlns:c16="http://schemas.microsoft.com/office/drawing/2014/chart" uri="{C3380CC4-5D6E-409C-BE32-E72D297353CC}">
              <c16:uniqueId val="{00000000-A5C2-4D97-9950-21B0A53BD5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C2-4D97-9950-21B0A53BD5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139</c:v>
                </c:pt>
                <c:pt idx="3">
                  <c:v>26</c:v>
                </c:pt>
                <c:pt idx="6">
                  <c:v>116</c:v>
                </c:pt>
                <c:pt idx="9">
                  <c:v>71</c:v>
                </c:pt>
                <c:pt idx="12">
                  <c:v>30</c:v>
                </c:pt>
              </c:numCache>
            </c:numRef>
          </c:val>
          <c:extLst>
            <c:ext xmlns:c16="http://schemas.microsoft.com/office/drawing/2014/chart" uri="{C3380CC4-5D6E-409C-BE32-E72D297353CC}">
              <c16:uniqueId val="{00000002-A5C2-4D97-9950-21B0A53BD5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132</c:v>
                </c:pt>
                <c:pt idx="3">
                  <c:v>90</c:v>
                </c:pt>
                <c:pt idx="6">
                  <c:v>133</c:v>
                </c:pt>
                <c:pt idx="9">
                  <c:v>175</c:v>
                </c:pt>
                <c:pt idx="12">
                  <c:v>255</c:v>
                </c:pt>
              </c:numCache>
            </c:numRef>
          </c:val>
          <c:extLst>
            <c:ext xmlns:c16="http://schemas.microsoft.com/office/drawing/2014/chart" uri="{C3380CC4-5D6E-409C-BE32-E72D297353CC}">
              <c16:uniqueId val="{00000003-A5C2-4D97-9950-21B0A53BD5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3494</c:v>
                </c:pt>
                <c:pt idx="3">
                  <c:v>3339</c:v>
                </c:pt>
                <c:pt idx="6">
                  <c:v>3361</c:v>
                </c:pt>
                <c:pt idx="9">
                  <c:v>3087</c:v>
                </c:pt>
                <c:pt idx="12">
                  <c:v>2162</c:v>
                </c:pt>
              </c:numCache>
            </c:numRef>
          </c:val>
          <c:extLst>
            <c:ext xmlns:c16="http://schemas.microsoft.com/office/drawing/2014/chart" uri="{C3380CC4-5D6E-409C-BE32-E72D297353CC}">
              <c16:uniqueId val="{00000004-A5C2-4D97-9950-21B0A53BD5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C2-4D97-9950-21B0A53BD5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C2-4D97-9950-21B0A53BD5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5289</c:v>
                </c:pt>
                <c:pt idx="3">
                  <c:v>5678</c:v>
                </c:pt>
                <c:pt idx="6">
                  <c:v>5584</c:v>
                </c:pt>
                <c:pt idx="9">
                  <c:v>5589</c:v>
                </c:pt>
                <c:pt idx="12">
                  <c:v>5778</c:v>
                </c:pt>
              </c:numCache>
            </c:numRef>
          </c:val>
          <c:extLst>
            <c:ext xmlns:c16="http://schemas.microsoft.com/office/drawing/2014/chart" uri="{C3380CC4-5D6E-409C-BE32-E72D297353CC}">
              <c16:uniqueId val="{00000007-A5C2-4D97-9950-21B0A53BD5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1558</c:v>
                </c:pt>
                <c:pt idx="2">
                  <c:v>#N/A</c:v>
                </c:pt>
                <c:pt idx="3">
                  <c:v>#N/A</c:v>
                </c:pt>
                <c:pt idx="4">
                  <c:v>1600</c:v>
                </c:pt>
                <c:pt idx="5">
                  <c:v>#N/A</c:v>
                </c:pt>
                <c:pt idx="6">
                  <c:v>#N/A</c:v>
                </c:pt>
                <c:pt idx="7">
                  <c:v>1644</c:v>
                </c:pt>
                <c:pt idx="8">
                  <c:v>#N/A</c:v>
                </c:pt>
                <c:pt idx="9">
                  <c:v>#N/A</c:v>
                </c:pt>
                <c:pt idx="10">
                  <c:v>1508</c:v>
                </c:pt>
                <c:pt idx="11">
                  <c:v>#N/A</c:v>
                </c:pt>
                <c:pt idx="12">
                  <c:v>#N/A</c:v>
                </c:pt>
                <c:pt idx="13">
                  <c:v>1431</c:v>
                </c:pt>
                <c:pt idx="14">
                  <c:v>#N/A</c:v>
                </c:pt>
              </c:numCache>
            </c:numRef>
          </c:val>
          <c:smooth val="0"/>
          <c:extLst>
            <c:ext xmlns:c16="http://schemas.microsoft.com/office/drawing/2014/chart" uri="{C3380CC4-5D6E-409C-BE32-E72D297353CC}">
              <c16:uniqueId val="{00000008-A5C2-4D97-9950-21B0A53BD5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65878</c:v>
                </c:pt>
                <c:pt idx="5">
                  <c:v>65490</c:v>
                </c:pt>
                <c:pt idx="8">
                  <c:v>64133</c:v>
                </c:pt>
                <c:pt idx="11">
                  <c:v>62906</c:v>
                </c:pt>
                <c:pt idx="14">
                  <c:v>61849</c:v>
                </c:pt>
              </c:numCache>
            </c:numRef>
          </c:val>
          <c:extLst>
            <c:ext xmlns:c16="http://schemas.microsoft.com/office/drawing/2014/chart" uri="{C3380CC4-5D6E-409C-BE32-E72D297353CC}">
              <c16:uniqueId val="{00000000-0F66-4F91-B1C4-3CC254233C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16598</c:v>
                </c:pt>
                <c:pt idx="5">
                  <c:v>16512</c:v>
                </c:pt>
                <c:pt idx="8">
                  <c:v>14481</c:v>
                </c:pt>
                <c:pt idx="11">
                  <c:v>14095</c:v>
                </c:pt>
                <c:pt idx="14">
                  <c:v>12294</c:v>
                </c:pt>
              </c:numCache>
            </c:numRef>
          </c:val>
          <c:extLst>
            <c:ext xmlns:c16="http://schemas.microsoft.com/office/drawing/2014/chart" uri="{C3380CC4-5D6E-409C-BE32-E72D297353CC}">
              <c16:uniqueId val="{00000001-0F66-4F91-B1C4-3CC254233C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12803</c:v>
                </c:pt>
                <c:pt idx="5">
                  <c:v>16083</c:v>
                </c:pt>
                <c:pt idx="8">
                  <c:v>16316</c:v>
                </c:pt>
                <c:pt idx="11">
                  <c:v>16918</c:v>
                </c:pt>
                <c:pt idx="14">
                  <c:v>14946</c:v>
                </c:pt>
              </c:numCache>
            </c:numRef>
          </c:val>
          <c:extLst>
            <c:ext xmlns:c16="http://schemas.microsoft.com/office/drawing/2014/chart" uri="{C3380CC4-5D6E-409C-BE32-E72D297353CC}">
              <c16:uniqueId val="{00000002-0F66-4F91-B1C4-3CC254233C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66-4F91-B1C4-3CC254233C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66-4F91-B1C4-3CC254233C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1</c:v>
                </c:pt>
                <c:pt idx="6">
                  <c:v>0</c:v>
                </c:pt>
                <c:pt idx="9">
                  <c:v>1</c:v>
                </c:pt>
                <c:pt idx="12">
                  <c:v>0</c:v>
                </c:pt>
              </c:numCache>
            </c:numRef>
          </c:val>
          <c:extLst>
            <c:ext xmlns:c16="http://schemas.microsoft.com/office/drawing/2014/chart" uri="{C3380CC4-5D6E-409C-BE32-E72D297353CC}">
              <c16:uniqueId val="{00000005-0F66-4F91-B1C4-3CC254233C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5725</c:v>
                </c:pt>
                <c:pt idx="3">
                  <c:v>5296</c:v>
                </c:pt>
                <c:pt idx="6">
                  <c:v>4893</c:v>
                </c:pt>
                <c:pt idx="9">
                  <c:v>4727</c:v>
                </c:pt>
                <c:pt idx="12">
                  <c:v>4219</c:v>
                </c:pt>
              </c:numCache>
            </c:numRef>
          </c:val>
          <c:extLst>
            <c:ext xmlns:c16="http://schemas.microsoft.com/office/drawing/2014/chart" uri="{C3380CC4-5D6E-409C-BE32-E72D297353CC}">
              <c16:uniqueId val="{00000006-0F66-4F91-B1C4-3CC254233C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2094</c:v>
                </c:pt>
                <c:pt idx="3">
                  <c:v>2092</c:v>
                </c:pt>
                <c:pt idx="6">
                  <c:v>1823</c:v>
                </c:pt>
                <c:pt idx="9">
                  <c:v>1761</c:v>
                </c:pt>
                <c:pt idx="12">
                  <c:v>1963</c:v>
                </c:pt>
              </c:numCache>
            </c:numRef>
          </c:val>
          <c:extLst>
            <c:ext xmlns:c16="http://schemas.microsoft.com/office/drawing/2014/chart" uri="{C3380CC4-5D6E-409C-BE32-E72D297353CC}">
              <c16:uniqueId val="{00000007-0F66-4F91-B1C4-3CC254233C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32476</c:v>
                </c:pt>
                <c:pt idx="3">
                  <c:v>31078</c:v>
                </c:pt>
                <c:pt idx="6">
                  <c:v>29532</c:v>
                </c:pt>
                <c:pt idx="9">
                  <c:v>27115</c:v>
                </c:pt>
                <c:pt idx="12">
                  <c:v>22504</c:v>
                </c:pt>
              </c:numCache>
            </c:numRef>
          </c:val>
          <c:extLst>
            <c:ext xmlns:c16="http://schemas.microsoft.com/office/drawing/2014/chart" uri="{C3380CC4-5D6E-409C-BE32-E72D297353CC}">
              <c16:uniqueId val="{00000008-0F66-4F91-B1C4-3CC254233C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2066</c:v>
                </c:pt>
                <c:pt idx="3">
                  <c:v>2337</c:v>
                </c:pt>
                <c:pt idx="6">
                  <c:v>2632</c:v>
                </c:pt>
                <c:pt idx="9">
                  <c:v>2455</c:v>
                </c:pt>
                <c:pt idx="12">
                  <c:v>2197</c:v>
                </c:pt>
              </c:numCache>
            </c:numRef>
          </c:val>
          <c:extLst>
            <c:ext xmlns:c16="http://schemas.microsoft.com/office/drawing/2014/chart" uri="{C3380CC4-5D6E-409C-BE32-E72D297353CC}">
              <c16:uniqueId val="{00000009-0F66-4F91-B1C4-3CC254233C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57095</c:v>
                </c:pt>
                <c:pt idx="3">
                  <c:v>58354</c:v>
                </c:pt>
                <c:pt idx="6">
                  <c:v>58402</c:v>
                </c:pt>
                <c:pt idx="9">
                  <c:v>59969</c:v>
                </c:pt>
                <c:pt idx="12">
                  <c:v>63218</c:v>
                </c:pt>
              </c:numCache>
            </c:numRef>
          </c:val>
          <c:extLst>
            <c:ext xmlns:c16="http://schemas.microsoft.com/office/drawing/2014/chart" uri="{C3380CC4-5D6E-409C-BE32-E72D297353CC}">
              <c16:uniqueId val="{0000000A-0F66-4F91-B1C4-3CC254233C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4178</c:v>
                </c:pt>
                <c:pt idx="2">
                  <c:v>#N/A</c:v>
                </c:pt>
                <c:pt idx="3">
                  <c:v>#N/A</c:v>
                </c:pt>
                <c:pt idx="4">
                  <c:v>1074</c:v>
                </c:pt>
                <c:pt idx="5">
                  <c:v>#N/A</c:v>
                </c:pt>
                <c:pt idx="6">
                  <c:v>#N/A</c:v>
                </c:pt>
                <c:pt idx="7">
                  <c:v>2351</c:v>
                </c:pt>
                <c:pt idx="8">
                  <c:v>#N/A</c:v>
                </c:pt>
                <c:pt idx="9">
                  <c:v>#N/A</c:v>
                </c:pt>
                <c:pt idx="10">
                  <c:v>2109</c:v>
                </c:pt>
                <c:pt idx="11">
                  <c:v>#N/A</c:v>
                </c:pt>
                <c:pt idx="12">
                  <c:v>#N/A</c:v>
                </c:pt>
                <c:pt idx="13">
                  <c:v>5012</c:v>
                </c:pt>
                <c:pt idx="14">
                  <c:v>#N/A</c:v>
                </c:pt>
              </c:numCache>
            </c:numRef>
          </c:val>
          <c:smooth val="0"/>
          <c:extLst>
            <c:ext xmlns:c16="http://schemas.microsoft.com/office/drawing/2014/chart" uri="{C3380CC4-5D6E-409C-BE32-E72D297353CC}">
              <c16:uniqueId val="{0000000B-0F66-4F91-B1C4-3CC254233C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5118</c:v>
                </c:pt>
                <c:pt idx="1">
                  <c:v>5938</c:v>
                </c:pt>
                <c:pt idx="2">
                  <c:v>5385</c:v>
                </c:pt>
              </c:numCache>
            </c:numRef>
          </c:val>
          <c:extLst>
            <c:ext xmlns:c16="http://schemas.microsoft.com/office/drawing/2014/chart" uri="{C3380CC4-5D6E-409C-BE32-E72D297353CC}">
              <c16:uniqueId val="{00000000-49E0-4CB7-B5FB-C70322CDF0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9E0-4CB7-B5FB-C70322CDF0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7994</c:v>
                </c:pt>
                <c:pt idx="1">
                  <c:v>7723</c:v>
                </c:pt>
                <c:pt idx="2">
                  <c:v>6256</c:v>
                </c:pt>
              </c:numCache>
            </c:numRef>
          </c:val>
          <c:extLst>
            <c:ext xmlns:c16="http://schemas.microsoft.com/office/drawing/2014/chart" uri="{C3380CC4-5D6E-409C-BE32-E72D297353CC}">
              <c16:uniqueId val="{00000002-49E0-4CB7-B5FB-C70322CDF0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{D1D4A6CA-368D-4AA0-8BE7-3D1526CAB38D}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A2A-4A0E-BA0E-C14C21E786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{BA577413-24E6-4896-A094-B912449C5D8D}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2A-4A0E-BA0E-C14C21E786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{6D3DD6F7-EC59-4F92-B509-8A3B71AFB541}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2A-4A0E-BA0E-C14C21E786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{7341033F-0CFC-46F7-B08B-7A34E04731C5}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2A-4A0E-BA0E-C14C21E786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{DCBD8FAC-ED8F-4EA3-8DA1-D63E93360CD8}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2A-4A0E-BA0E-C14C21E7865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{72B42A6D-4A13-4D37-A16E-62252BDB5083}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A2A-4A0E-BA0E-C14C21E7865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{C16AFAC9-B750-4AE2-A946-FA859B25438D}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A2A-4A0E-BA0E-C14C21E7865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{5981FBE8-4A3B-4333-A54A-E22C278D2D2B}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A2A-4A0E-BA0E-C14C21E7865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{F3140DB9-704B-4582-A1EA-0C7B78A552C9}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A2A-4A0E-BA0E-C14C21E786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55.2</c:v>
                </c:pt>
                <c:pt idx="16">
                  <c:v>56</c:v>
                </c:pt>
                <c:pt idx="24">
                  <c:v>56.8</c:v>
                </c:pt>
                <c:pt idx="32">
                  <c:v>57.5</c:v>
                </c:pt>
              </c:numCache>
            </c:numRef>
          </c:xVal>
          <c:yVal>
            <c:numRef>
              <c:f>公会計指標分析・財政指標組合せ分析表!$BP$51:$DC$51</c:f>
              <c:numCache>
                <c:formatCode>#,##0.0;"▲ "#,##0.0</c:formatCode>
                <c:ptCount val="40"/>
                <c:pt idx="0">
                  <c:v>11.2</c:v>
                </c:pt>
                <c:pt idx="8">
                  <c:v>2.8</c:v>
                </c:pt>
                <c:pt idx="16">
                  <c:v>6.1</c:v>
                </c:pt>
                <c:pt idx="24">
                  <c:v>5.4</c:v>
                </c:pt>
                <c:pt idx="32">
                  <c:v>12.6</c:v>
                </c:pt>
              </c:numCache>
            </c:numRef>
          </c:yVal>
          <c:smooth val="0"/>
          <c:extLst>
            <c:ext xmlns:c16="http://schemas.microsoft.com/office/drawing/2014/chart" uri="{C3380CC4-5D6E-409C-BE32-E72D297353CC}">
              <c16:uniqueId val="{00000009-9A2A-4A0E-BA0E-C14C21E786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{0920A5E3-371F-4895-BCA2-BB1090757F38}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A2A-4A0E-BA0E-C14C21E786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{642834E1-3EFA-43E2-91EB-0478B629EE06}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2A-4A0E-BA0E-C14C21E786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{6FE11262-B24F-47CB-A9B4-7AC21F731E97}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2A-4A0E-BA0E-C14C21E786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{A7D5B79E-96C7-4051-AEED-1BD641D68085}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2A-4A0E-BA0E-C14C21E786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{2DE5096E-DE53-4E6E-A757-A905166FD7B1}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2A-4A0E-BA0E-C14C21E7865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{9A87C04D-7293-4135-B524-9855E4262D19}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A2A-4A0E-BA0E-C14C21E7865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{26AED9D0-0BC5-49AD-B5B0-FA917F54C770}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A2A-4A0E-BA0E-C14C21E7865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{BB98C331-D4B7-4576-8C06-2A468E574B5F}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A2A-4A0E-BA0E-C14C21E7865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{7EAB9797-3476-4551-B1EA-DC65F93806B1}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A2A-4A0E-BA0E-C14C21E786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9A2A-4A0E-BA0E-C14C21E78655}"/>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88E-2"/>
                  <c:y val="-7.0429486261796126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{BAA435CE-E94B-43D8-A542-5A20A5FB09C4}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F64-41B2-A7E0-DCF5170E4B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{6102CF5E-C42A-4489-A2F8-CEF160210D40}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64-41B2-A7E0-DCF5170E4B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{1B5694BD-8DCF-455F-8329-08EA7EF15A16}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64-41B2-A7E0-DCF5170E4B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{2ED3F1F5-4EC5-49D6-A51F-A95D29B76E51}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64-41B2-A7E0-DCF5170E4B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{89461924-BCB5-4744-84AC-99275CAC78EC}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64-41B2-A7E0-DCF5170E4B9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{4A6D3686-6CB4-44EC-BA54-053C02E0D764}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F64-41B2-A7E0-DCF5170E4B9C}"/>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{DE1A1B68-7238-4BD2-8CF3-3290EC0F6B2D}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F64-41B2-A7E0-DCF5170E4B9C}"/>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{2FAF98CC-1CDF-4084-908C-2DBEAFCC61A4}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F64-41B2-A7E0-DCF5170E4B9C}"/>
                </c:ext>
              </c:extLst>
            </c:dLbl>
            <c:dLbl>
              <c:idx val="32"/>
              <c:layout>
                <c:manualLayout>
                  <c:x val="-1.8171803637232468E-2"/>
                  <c:y val="-5.44038079137917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{A9184546-BA7D-465C-AC8F-43BFA5743F88}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F64-41B2-A7E0-DCF5170E4B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4.2</c:v>
                </c:pt>
                <c:pt idx="16">
                  <c:v>4.2</c:v>
                </c:pt>
                <c:pt idx="24">
                  <c:v>4.0999999999999996</c:v>
                </c:pt>
                <c:pt idx="32">
                  <c:v>3.9</c:v>
                </c:pt>
              </c:numCache>
            </c:numRef>
          </c:xVal>
          <c:yVal>
            <c:numRef>
              <c:f>公会計指標分析・財政指標組合せ分析表!$BP$73:$DC$73</c:f>
              <c:numCache>
                <c:formatCode>#,##0.0;"▲ "#,##0.0</c:formatCode>
                <c:ptCount val="40"/>
                <c:pt idx="0">
                  <c:v>11.2</c:v>
                </c:pt>
                <c:pt idx="8">
                  <c:v>2.8</c:v>
                </c:pt>
                <c:pt idx="16">
                  <c:v>6.1</c:v>
                </c:pt>
                <c:pt idx="24">
                  <c:v>5.4</c:v>
                </c:pt>
                <c:pt idx="32">
                  <c:v>12.6</c:v>
                </c:pt>
              </c:numCache>
            </c:numRef>
          </c:yVal>
          <c:smooth val="0"/>
          <c:extLst>
            <c:ext xmlns:c16="http://schemas.microsoft.com/office/drawing/2014/chart" uri="{C3380CC4-5D6E-409C-BE32-E72D297353CC}">
              <c16:uniqueId val="{00000009-1F64-41B2-A7E0-DCF5170E4B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{557C2DB8-FDA0-49D3-AD8F-2C3C99991624}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F64-41B2-A7E0-DCF5170E4B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{91088FD4-9A15-4729-A68B-0003A0E01134}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64-41B2-A7E0-DCF5170E4B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{3FE8008B-04DB-4385-A42C-E1E7D1C7C80E}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64-41B2-A7E0-DCF5170E4B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{61A2AE19-54F6-47EB-9BD2-DFA4EB5DE8B4}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64-41B2-A7E0-DCF5170E4B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{0607DCF8-34C0-4B60-8549-76DBEDA5C7AB}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64-41B2-A7E0-DCF5170E4B9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{1A2F7B70-BB36-4754-9A3C-CE72A40BE0AE}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F64-41B2-A7E0-DCF5170E4B9C}"/>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{C75FBC5E-4420-47CD-BA77-127FE77BA047}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F64-41B2-A7E0-DCF5170E4B9C}"/>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{A4986305-74EA-415B-A8B6-2EA4F5BF07FB}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F64-41B2-A7E0-DCF5170E4B9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{A7F7EF09-3189-4B3A-BAB0-02542288662F}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F64-41B2-A7E0-DCF5170E4B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1F64-41B2-A7E0-DCF5170E4B9C}"/>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250,225
242,412
27.46
112,663,154
106,641,249
3,686,143
45,381,755
63,218,216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年度単年度において、税収入や普通交付税が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となったが、地方消費税交付金が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したことで、</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比でも</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ポイントの上昇となった。引き続き、税収入の収納率向上等による歳入の確保に努めるほか、事業効果・成果を検証し、事業の見直しを行う中で財政基盤の強化を図っていく。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54610</xdr:rowOff>
    </xdr:from>
    <xdr:to>
      <xdr:col>23</xdr:col>
      <xdr:colOff>133350</xdr:colOff>
      <xdr:row>40</xdr:row>
      <xdr:rowOff>78740</xdr:rowOff>
    </xdr:to>
    <xdr:cxnSp macro="">
      <xdr:nvCxnSpPr>
        <xdr:cNvPr id="67" name="直線コネクタ 66"/>
        <xdr:cNvCxnSpPr/>
      </xdr:nvCxnSpPr>
      <xdr:spPr>
        <a:xfrm flipV="1">
          <a:off x="4114800" y="691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78740</xdr:rowOff>
    </xdr:from>
    <xdr:to>
      <xdr:col>19</xdr:col>
      <xdr:colOff>133350</xdr:colOff>
      <xdr:row>40</xdr:row>
      <xdr:rowOff>78740</xdr:rowOff>
    </xdr:to>
    <xdr:cxnSp macro="">
      <xdr:nvCxnSpPr>
        <xdr:cNvPr id="70" name="直線コネクタ 69"/>
        <xdr:cNvCxnSpPr/>
      </xdr:nvCxnSpPr>
      <xdr:spPr>
        <a:xfrm>
          <a:off x="3225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78740</xdr:rowOff>
    </xdr:from>
    <xdr:to>
      <xdr:col>15</xdr:col>
      <xdr:colOff>82550</xdr:colOff>
      <xdr:row>40</xdr:row>
      <xdr:rowOff>102870</xdr:rowOff>
    </xdr:to>
    <xdr:cxnSp macro="">
      <xdr:nvCxnSpPr>
        <xdr:cNvPr id="73" name="直線コネクタ 72"/>
        <xdr:cNvCxnSpPr/>
      </xdr:nvCxnSpPr>
      <xdr:spPr>
        <a:xfrm flipV="1">
          <a:off x="2336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102870</xdr:rowOff>
    </xdr:from>
    <xdr:to>
      <xdr:col>11</xdr:col>
      <xdr:colOff>31750</xdr:colOff>
      <xdr:row>40</xdr:row>
      <xdr:rowOff>127000</xdr:rowOff>
    </xdr:to>
    <xdr:cxnSp macro="">
      <xdr:nvCxnSpPr>
        <xdr:cNvPr id="76" name="直線コネクタ 75"/>
        <xdr:cNvCxnSpPr/>
      </xdr:nvCxnSpPr>
      <xdr:spPr>
        <a:xfrm flipV="1">
          <a:off x="1447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78" name="テキスト ボックス 77"/>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3810</xdr:rowOff>
    </xdr:from>
    <xdr:to>
      <xdr:col>23</xdr:col>
      <xdr:colOff>184150</xdr:colOff>
      <xdr:row>40</xdr:row>
      <xdr:rowOff>105410</xdr:rowOff>
    </xdr:to>
    <xdr:sp macro="" textlink="">
      <xdr:nvSpPr>
        <xdr:cNvPr id="86" name="楕円 85"/>
        <xdr:cNvSpPr/>
      </xdr:nvSpPr>
      <xdr:spPr>
        <a:xfrm>
          <a:off x="4902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20337</xdr:rowOff>
    </xdr:from>
    <xdr:ext cx="762000" cy="259045"/>
    <xdr:sp macro="" textlink="">
      <xdr:nvSpPr>
        <xdr:cNvPr id="87" name="財政力該当値テキスト"/>
        <xdr:cNvSpPr txBox="1"/>
      </xdr:nvSpPr>
      <xdr:spPr>
        <a:xfrm>
          <a:off x="5041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27940</xdr:rowOff>
    </xdr:from>
    <xdr:to>
      <xdr:col>19</xdr:col>
      <xdr:colOff>184150</xdr:colOff>
      <xdr:row>40</xdr:row>
      <xdr:rowOff>129540</xdr:rowOff>
    </xdr:to>
    <xdr:sp macro="" textlink="">
      <xdr:nvSpPr>
        <xdr:cNvPr id="88" name="楕円 87"/>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89" name="テキスト ボックス 88"/>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27940</xdr:rowOff>
    </xdr:from>
    <xdr:to>
      <xdr:col>15</xdr:col>
      <xdr:colOff>133350</xdr:colOff>
      <xdr:row>40</xdr:row>
      <xdr:rowOff>129540</xdr:rowOff>
    </xdr:to>
    <xdr:sp macro="" textlink="">
      <xdr:nvSpPr>
        <xdr:cNvPr id="90" name="楕円 89"/>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91" name="テキスト ボックス 90"/>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52070</xdr:rowOff>
    </xdr:from>
    <xdr:to>
      <xdr:col>11</xdr:col>
      <xdr:colOff>82550</xdr:colOff>
      <xdr:row>40</xdr:row>
      <xdr:rowOff>153670</xdr:rowOff>
    </xdr:to>
    <xdr:sp macro="" textlink="">
      <xdr:nvSpPr>
        <xdr:cNvPr id="92" name="楕円 91"/>
        <xdr:cNvSpPr/>
      </xdr:nvSpPr>
      <xdr:spPr>
        <a:xfrm>
          <a:off x="2286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163847</xdr:rowOff>
    </xdr:from>
    <xdr:ext cx="762000" cy="259045"/>
    <xdr:sp macro="" textlink="">
      <xdr:nvSpPr>
        <xdr:cNvPr id="93" name="テキスト ボックス 92"/>
        <xdr:cNvSpPr txBox="1"/>
      </xdr:nvSpPr>
      <xdr:spPr>
        <a:xfrm>
          <a:off x="1955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4" name="楕円 93"/>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5" name="テキスト ボックス 94"/>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経常収支比率は、障害福祉費自立支援給付費の増、民間保育推進事業費の増による扶助費、補助費等の増を主な原因として、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今後も各方面で経常的な経費の増が見込まれる中、広く事業の見直しを行い、優先度の低い事務事業について計画的に廃止・縮小を進めるなど、弾力性のある財政構造の構築を図っていく</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42863</xdr:rowOff>
    </xdr:from>
    <xdr:to>
      <xdr:col>23</xdr:col>
      <xdr:colOff>133350</xdr:colOff>
      <xdr:row>65</xdr:row>
      <xdr:rowOff>97155</xdr:rowOff>
    </xdr:to>
    <xdr:cxnSp macro="">
      <xdr:nvCxnSpPr>
        <xdr:cNvPr id="126" name="直線コネクタ 125"/>
        <xdr:cNvCxnSpPr/>
      </xdr:nvCxnSpPr>
      <xdr:spPr>
        <a:xfrm>
          <a:off x="4114800" y="11187113"/>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27"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42863</xdr:rowOff>
    </xdr:to>
    <xdr:cxnSp macro="">
      <xdr:nvCxnSpPr>
        <xdr:cNvPr id="129" name="直線コネクタ 128"/>
        <xdr:cNvCxnSpPr/>
      </xdr:nvCxnSpPr>
      <xdr:spPr>
        <a:xfrm>
          <a:off x="3225800" y="1108456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1" name="テキスト ボックス 130"/>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111760</xdr:rowOff>
    </xdr:to>
    <xdr:cxnSp macro="">
      <xdr:nvCxnSpPr>
        <xdr:cNvPr id="132" name="直線コネクタ 131"/>
        <xdr:cNvCxnSpPr/>
      </xdr:nvCxnSpPr>
      <xdr:spPr>
        <a:xfrm>
          <a:off x="2336800" y="1089152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4" name="テキスト ボックス 133"/>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81597</xdr:rowOff>
    </xdr:to>
    <xdr:cxnSp macro="">
      <xdr:nvCxnSpPr>
        <xdr:cNvPr id="135" name="直線コネクタ 134"/>
        <xdr:cNvCxnSpPr/>
      </xdr:nvCxnSpPr>
      <xdr:spPr>
        <a:xfrm flipV="1">
          <a:off x="1447800" y="10891520"/>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167974</xdr:rowOff>
    </xdr:from>
    <xdr:ext cx="762000" cy="259045"/>
    <xdr:sp macro="" textlink="">
      <xdr:nvSpPr>
        <xdr:cNvPr id="137" name="テキスト ボックス 136"/>
        <xdr:cNvSpPr txBox="1"/>
      </xdr:nvSpPr>
      <xdr:spPr>
        <a:xfrm>
          <a:off x="1955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39" name="テキスト ボックス 138"/>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46355</xdr:rowOff>
    </xdr:from>
    <xdr:to>
      <xdr:col>23</xdr:col>
      <xdr:colOff>184150</xdr:colOff>
      <xdr:row>65</xdr:row>
      <xdr:rowOff>147955</xdr:rowOff>
    </xdr:to>
    <xdr:sp macro="" textlink="">
      <xdr:nvSpPr>
        <xdr:cNvPr id="145" name="楕円 144"/>
        <xdr:cNvSpPr/>
      </xdr:nvSpPr>
      <xdr:spPr>
        <a:xfrm>
          <a:off x="4902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113682</xdr:rowOff>
    </xdr:from>
    <xdr:ext cx="762000" cy="259045"/>
    <xdr:sp macro="" textlink="">
      <xdr:nvSpPr>
        <xdr:cNvPr id="146" name="財政構造の弾力性該当値テキスト"/>
        <xdr:cNvSpPr txBox="1"/>
      </xdr:nvSpPr>
      <xdr:spPr>
        <a:xfrm>
          <a:off x="5041900" y="1108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163513</xdr:rowOff>
    </xdr:from>
    <xdr:to>
      <xdr:col>19</xdr:col>
      <xdr:colOff>184150</xdr:colOff>
      <xdr:row>65</xdr:row>
      <xdr:rowOff>93663</xdr:rowOff>
    </xdr:to>
    <xdr:sp macro="" textlink="">
      <xdr:nvSpPr>
        <xdr:cNvPr id="147" name="楕円 146"/>
        <xdr:cNvSpPr/>
      </xdr:nvSpPr>
      <xdr:spPr>
        <a:xfrm>
          <a:off x="4064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78440</xdr:rowOff>
    </xdr:from>
    <xdr:ext cx="736600" cy="259045"/>
    <xdr:sp macro="" textlink="">
      <xdr:nvSpPr>
        <xdr:cNvPr id="148" name="テキスト ボックス 147"/>
        <xdr:cNvSpPr txBox="1"/>
      </xdr:nvSpPr>
      <xdr:spPr>
        <a:xfrm>
          <a:off x="3733800" y="1122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49" name="楕円 148"/>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0" name="テキスト ボックス 149"/>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1" name="楕円 150"/>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2" name="テキスト ボックス 151"/>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53" name="楕円 152"/>
        <xdr:cNvSpPr/>
      </xdr:nvSpPr>
      <xdr:spPr>
        <a:xfrm>
          <a:off x="1397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54" name="テキスト ボックス 153"/>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類似団体と比べ低くなっているのは、業務の民間委託や指定管理者制度の導入等を用いた経費抑制や事務効率化によるものである。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平成３０年度、令和元年度と児童福祉費一般職基本給の増、令和２年度においては、会計年度任用職員制度による臨時職員等からの任用替えによる増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などがあり、増加傾向にある。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24457</xdr:rowOff>
    </xdr:from>
    <xdr:to>
      <xdr:col>23</xdr:col>
      <xdr:colOff>133350</xdr:colOff>
      <xdr:row>90</xdr:row>
      <xdr:rowOff>73020</xdr:rowOff>
    </xdr:to>
    <xdr:cxnSp macro="">
      <xdr:nvCxnSpPr>
        <xdr:cNvPr id="184" name="直線コネクタ 183"/>
        <xdr:cNvCxnSpPr/>
      </xdr:nvCxnSpPr>
      <xdr:spPr>
        <a:xfrm flipV="1">
          <a:off x="4953000" y="14254807"/>
          <a:ext cx="0" cy="1248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45097</xdr:rowOff>
    </xdr:from>
    <xdr:ext cx="762000" cy="259045"/>
    <xdr:sp macro="" textlink="">
      <xdr:nvSpPr>
        <xdr:cNvPr id="185" name="人件費・物件費等の状況最小値テキスト"/>
        <xdr:cNvSpPr txBox="1"/>
      </xdr:nvSpPr>
      <xdr:spPr>
        <a:xfrm>
          <a:off x="5041900" y="1547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73020</xdr:rowOff>
    </xdr:from>
    <xdr:to>
      <xdr:col>24</xdr:col>
      <xdr:colOff>12700</xdr:colOff>
      <xdr:row>90</xdr:row>
      <xdr:rowOff>73020</xdr:rowOff>
    </xdr:to>
    <xdr:cxnSp macro="">
      <xdr:nvCxnSpPr>
        <xdr:cNvPr id="186" name="直線コネクタ 185"/>
        <xdr:cNvCxnSpPr/>
      </xdr:nvCxnSpPr>
      <xdr:spPr>
        <a:xfrm>
          <a:off x="4864100" y="155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110834</xdr:rowOff>
    </xdr:from>
    <xdr:ext cx="762000" cy="259045"/>
    <xdr:sp macro="" textlink="">
      <xdr:nvSpPr>
        <xdr:cNvPr id="187" name="人件費・物件費等の状況最大値テキスト"/>
        <xdr:cNvSpPr txBox="1"/>
      </xdr:nvSpPr>
      <xdr:spPr>
        <a:xfrm>
          <a:off x="5041900" y="1399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24457</xdr:rowOff>
    </xdr:from>
    <xdr:to>
      <xdr:col>24</xdr:col>
      <xdr:colOff>12700</xdr:colOff>
      <xdr:row>83</xdr:row>
      <xdr:rowOff>24457</xdr:rowOff>
    </xdr:to>
    <xdr:cxnSp macro="">
      <xdr:nvCxnSpPr>
        <xdr:cNvPr id="188" name="直線コネクタ 187"/>
        <xdr:cNvCxnSpPr/>
      </xdr:nvCxnSpPr>
      <xdr:spPr>
        <a:xfrm>
          <a:off x="4864100" y="1425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78487</xdr:rowOff>
    </xdr:from>
    <xdr:to>
      <xdr:col>23</xdr:col>
      <xdr:colOff>133350</xdr:colOff>
      <xdr:row>83</xdr:row>
      <xdr:rowOff>24457</xdr:rowOff>
    </xdr:to>
    <xdr:cxnSp macro="">
      <xdr:nvCxnSpPr>
        <xdr:cNvPr id="189" name="直線コネクタ 188"/>
        <xdr:cNvCxnSpPr/>
      </xdr:nvCxnSpPr>
      <xdr:spPr>
        <a:xfrm>
          <a:off x="4114800" y="14137387"/>
          <a:ext cx="838200" cy="1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98739</xdr:rowOff>
    </xdr:from>
    <xdr:ext cx="762000" cy="259045"/>
    <xdr:sp macro="" textlink="">
      <xdr:nvSpPr>
        <xdr:cNvPr id="190" name="人件費・物件費等の状況平均値テキスト"/>
        <xdr:cNvSpPr txBox="1"/>
      </xdr:nvSpPr>
      <xdr:spPr>
        <a:xfrm>
          <a:off x="5041900" y="14500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126662</xdr:rowOff>
    </xdr:from>
    <xdr:to>
      <xdr:col>23</xdr:col>
      <xdr:colOff>184150</xdr:colOff>
      <xdr:row>85</xdr:row>
      <xdr:rowOff>56812</xdr:rowOff>
    </xdr:to>
    <xdr:sp macro="" textlink="">
      <xdr:nvSpPr>
        <xdr:cNvPr id="191" name="フローチャート: 判断 190"/>
        <xdr:cNvSpPr/>
      </xdr:nvSpPr>
      <xdr:spPr>
        <a:xfrm>
          <a:off x="4902200" y="1452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36447</xdr:rowOff>
    </xdr:from>
    <xdr:to>
      <xdr:col>19</xdr:col>
      <xdr:colOff>133350</xdr:colOff>
      <xdr:row>82</xdr:row>
      <xdr:rowOff>78487</xdr:rowOff>
    </xdr:to>
    <xdr:cxnSp macro="">
      <xdr:nvCxnSpPr>
        <xdr:cNvPr id="192" name="直線コネクタ 191"/>
        <xdr:cNvCxnSpPr/>
      </xdr:nvCxnSpPr>
      <xdr:spPr>
        <a:xfrm>
          <a:off x="3225800" y="14095347"/>
          <a:ext cx="889000" cy="4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43842</xdr:rowOff>
    </xdr:from>
    <xdr:to>
      <xdr:col>19</xdr:col>
      <xdr:colOff>184150</xdr:colOff>
      <xdr:row>84</xdr:row>
      <xdr:rowOff>145442</xdr:rowOff>
    </xdr:to>
    <xdr:sp macro="" textlink="">
      <xdr:nvSpPr>
        <xdr:cNvPr id="193" name="フローチャート: 判断 192"/>
        <xdr:cNvSpPr/>
      </xdr:nvSpPr>
      <xdr:spPr>
        <a:xfrm>
          <a:off x="4064000" y="1444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130219</xdr:rowOff>
    </xdr:from>
    <xdr:ext cx="736600" cy="259045"/>
    <xdr:sp macro="" textlink="">
      <xdr:nvSpPr>
        <xdr:cNvPr id="194" name="テキスト ボックス 193"/>
        <xdr:cNvSpPr txBox="1"/>
      </xdr:nvSpPr>
      <xdr:spPr>
        <a:xfrm>
          <a:off x="3733800" y="14532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153189</xdr:rowOff>
    </xdr:from>
    <xdr:to>
      <xdr:col>15</xdr:col>
      <xdr:colOff>82550</xdr:colOff>
      <xdr:row>82</xdr:row>
      <xdr:rowOff>36447</xdr:rowOff>
    </xdr:to>
    <xdr:cxnSp macro="">
      <xdr:nvCxnSpPr>
        <xdr:cNvPr id="195" name="直線コネクタ 194"/>
        <xdr:cNvCxnSpPr/>
      </xdr:nvCxnSpPr>
      <xdr:spPr>
        <a:xfrm>
          <a:off x="2336800" y="14040639"/>
          <a:ext cx="889000" cy="5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157085</xdr:rowOff>
    </xdr:from>
    <xdr:to>
      <xdr:col>15</xdr:col>
      <xdr:colOff>133350</xdr:colOff>
      <xdr:row>84</xdr:row>
      <xdr:rowOff>87235</xdr:rowOff>
    </xdr:to>
    <xdr:sp macro="" textlink="">
      <xdr:nvSpPr>
        <xdr:cNvPr id="196" name="フローチャート: 判断 195"/>
        <xdr:cNvSpPr/>
      </xdr:nvSpPr>
      <xdr:spPr>
        <a:xfrm>
          <a:off x="3175000" y="1438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72012</xdr:rowOff>
    </xdr:from>
    <xdr:ext cx="762000" cy="259045"/>
    <xdr:sp macro="" textlink="">
      <xdr:nvSpPr>
        <xdr:cNvPr id="197" name="テキスト ボックス 196"/>
        <xdr:cNvSpPr txBox="1"/>
      </xdr:nvSpPr>
      <xdr:spPr>
        <a:xfrm>
          <a:off x="2844800" y="1447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153189</xdr:rowOff>
    </xdr:from>
    <xdr:to>
      <xdr:col>11</xdr:col>
      <xdr:colOff>31750</xdr:colOff>
      <xdr:row>82</xdr:row>
      <xdr:rowOff>10173</xdr:rowOff>
    </xdr:to>
    <xdr:cxnSp macro="">
      <xdr:nvCxnSpPr>
        <xdr:cNvPr id="198" name="直線コネクタ 197"/>
        <xdr:cNvCxnSpPr/>
      </xdr:nvCxnSpPr>
      <xdr:spPr>
        <a:xfrm flipV="1">
          <a:off x="1447800" y="14040639"/>
          <a:ext cx="8890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144176</xdr:rowOff>
    </xdr:from>
    <xdr:to>
      <xdr:col>11</xdr:col>
      <xdr:colOff>82550</xdr:colOff>
      <xdr:row>84</xdr:row>
      <xdr:rowOff>74326</xdr:rowOff>
    </xdr:to>
    <xdr:sp macro="" textlink="">
      <xdr:nvSpPr>
        <xdr:cNvPr id="199" name="フローチャート: 判断 198"/>
        <xdr:cNvSpPr/>
      </xdr:nvSpPr>
      <xdr:spPr>
        <a:xfrm>
          <a:off x="2286000" y="1437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59103</xdr:rowOff>
    </xdr:from>
    <xdr:ext cx="762000" cy="259045"/>
    <xdr:sp macro="" textlink="">
      <xdr:nvSpPr>
        <xdr:cNvPr id="200" name="テキスト ボックス 199"/>
        <xdr:cNvSpPr txBox="1"/>
      </xdr:nvSpPr>
      <xdr:spPr>
        <a:xfrm>
          <a:off x="1955800" y="144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118222</xdr:rowOff>
    </xdr:from>
    <xdr:to>
      <xdr:col>7</xdr:col>
      <xdr:colOff>31750</xdr:colOff>
      <xdr:row>84</xdr:row>
      <xdr:rowOff>48372</xdr:rowOff>
    </xdr:to>
    <xdr:sp macro="" textlink="">
      <xdr:nvSpPr>
        <xdr:cNvPr id="201" name="フローチャート: 判断 200"/>
        <xdr:cNvSpPr/>
      </xdr:nvSpPr>
      <xdr:spPr>
        <a:xfrm>
          <a:off x="1397000" y="1434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33149</xdr:rowOff>
    </xdr:from>
    <xdr:ext cx="762000" cy="259045"/>
    <xdr:sp macro="" textlink="">
      <xdr:nvSpPr>
        <xdr:cNvPr id="202" name="テキスト ボックス 201"/>
        <xdr:cNvSpPr txBox="1"/>
      </xdr:nvSpPr>
      <xdr:spPr>
        <a:xfrm>
          <a:off x="1066800" y="1443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145107</xdr:rowOff>
    </xdr:from>
    <xdr:to>
      <xdr:col>23</xdr:col>
      <xdr:colOff>184150</xdr:colOff>
      <xdr:row>83</xdr:row>
      <xdr:rowOff>75257</xdr:rowOff>
    </xdr:to>
    <xdr:sp macro="" textlink="">
      <xdr:nvSpPr>
        <xdr:cNvPr id="208" name="楕円 207"/>
        <xdr:cNvSpPr/>
      </xdr:nvSpPr>
      <xdr:spPr>
        <a:xfrm>
          <a:off x="4902200" y="1420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66384</xdr:rowOff>
    </xdr:from>
    <xdr:ext cx="762000" cy="259045"/>
    <xdr:sp macro="" textlink="">
      <xdr:nvSpPr>
        <xdr:cNvPr id="209" name="人件費・物件費等の状況該当値テキスト"/>
        <xdr:cNvSpPr txBox="1"/>
      </xdr:nvSpPr>
      <xdr:spPr>
        <a:xfrm>
          <a:off x="5041900" y="1412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27687</xdr:rowOff>
    </xdr:from>
    <xdr:to>
      <xdr:col>19</xdr:col>
      <xdr:colOff>184150</xdr:colOff>
      <xdr:row>82</xdr:row>
      <xdr:rowOff>129287</xdr:rowOff>
    </xdr:to>
    <xdr:sp macro="" textlink="">
      <xdr:nvSpPr>
        <xdr:cNvPr id="210" name="楕円 209"/>
        <xdr:cNvSpPr/>
      </xdr:nvSpPr>
      <xdr:spPr>
        <a:xfrm>
          <a:off x="4064000" y="1408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139464</xdr:rowOff>
    </xdr:from>
    <xdr:ext cx="736600" cy="259045"/>
    <xdr:sp macro="" textlink="">
      <xdr:nvSpPr>
        <xdr:cNvPr id="211" name="テキスト ボックス 210"/>
        <xdr:cNvSpPr txBox="1"/>
      </xdr:nvSpPr>
      <xdr:spPr>
        <a:xfrm>
          <a:off x="3733800" y="1385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157097</xdr:rowOff>
    </xdr:from>
    <xdr:to>
      <xdr:col>15</xdr:col>
      <xdr:colOff>133350</xdr:colOff>
      <xdr:row>82</xdr:row>
      <xdr:rowOff>87247</xdr:rowOff>
    </xdr:to>
    <xdr:sp macro="" textlink="">
      <xdr:nvSpPr>
        <xdr:cNvPr id="212" name="楕円 211"/>
        <xdr:cNvSpPr/>
      </xdr:nvSpPr>
      <xdr:spPr>
        <a:xfrm>
          <a:off x="3175000" y="1404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97424</xdr:rowOff>
    </xdr:from>
    <xdr:ext cx="762000" cy="259045"/>
    <xdr:sp macro="" textlink="">
      <xdr:nvSpPr>
        <xdr:cNvPr id="213" name="テキスト ボックス 212"/>
        <xdr:cNvSpPr txBox="1"/>
      </xdr:nvSpPr>
      <xdr:spPr>
        <a:xfrm>
          <a:off x="2844800" y="1381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102389</xdr:rowOff>
    </xdr:from>
    <xdr:to>
      <xdr:col>11</xdr:col>
      <xdr:colOff>82550</xdr:colOff>
      <xdr:row>82</xdr:row>
      <xdr:rowOff>32539</xdr:rowOff>
    </xdr:to>
    <xdr:sp macro="" textlink="">
      <xdr:nvSpPr>
        <xdr:cNvPr id="214" name="楕円 213"/>
        <xdr:cNvSpPr/>
      </xdr:nvSpPr>
      <xdr:spPr>
        <a:xfrm>
          <a:off x="2286000" y="1398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42716</xdr:rowOff>
    </xdr:from>
    <xdr:ext cx="762000" cy="259045"/>
    <xdr:sp macro="" textlink="">
      <xdr:nvSpPr>
        <xdr:cNvPr id="215" name="テキスト ボックス 214"/>
        <xdr:cNvSpPr txBox="1"/>
      </xdr:nvSpPr>
      <xdr:spPr>
        <a:xfrm>
          <a:off x="1955800" y="1375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130823</xdr:rowOff>
    </xdr:from>
    <xdr:to>
      <xdr:col>7</xdr:col>
      <xdr:colOff>31750</xdr:colOff>
      <xdr:row>82</xdr:row>
      <xdr:rowOff>60973</xdr:rowOff>
    </xdr:to>
    <xdr:sp macro="" textlink="">
      <xdr:nvSpPr>
        <xdr:cNvPr id="216" name="楕円 215"/>
        <xdr:cNvSpPr/>
      </xdr:nvSpPr>
      <xdr:spPr>
        <a:xfrm>
          <a:off x="1397000" y="1401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71150</xdr:rowOff>
    </xdr:from>
    <xdr:ext cx="762000" cy="259045"/>
    <xdr:sp macro="" textlink="">
      <xdr:nvSpPr>
        <xdr:cNvPr id="217" name="テキスト ボックス 216"/>
        <xdr:cNvSpPr txBox="1"/>
      </xdr:nvSpPr>
      <xdr:spPr>
        <a:xfrm>
          <a:off x="1066800" y="1378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国から発出される人事院勧告に基づき当市においても給与改定を実施している。各年齢区分の職員分布や、就退職による職員数の増減により前年度と比較すると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ポイント増となっており、国及び市平均を上回っていることから、今後は給料表及び諸手当の適正化を進め、より一層の給与水準の適正化に努めていく。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46" name="直線コネクタ 245"/>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47"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48" name="直線コネクタ 247"/>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49"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0" name="直線コネクタ 249"/>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85</xdr:row>
      <xdr:rowOff>152400</xdr:rowOff>
    </xdr:to>
    <xdr:cxnSp macro="">
      <xdr:nvCxnSpPr>
        <xdr:cNvPr id="251" name="直線コネクタ 250"/>
        <xdr:cNvCxnSpPr/>
      </xdr:nvCxnSpPr>
      <xdr:spPr>
        <a:xfrm>
          <a:off x="16179800" y="146653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2"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3" name="フローチャート: 判断 252"/>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86</xdr:row>
      <xdr:rowOff>21166</xdr:rowOff>
    </xdr:to>
    <xdr:cxnSp macro="">
      <xdr:nvCxnSpPr>
        <xdr:cNvPr id="254" name="直線コネクタ 253"/>
        <xdr:cNvCxnSpPr/>
      </xdr:nvCxnSpPr>
      <xdr:spPr>
        <a:xfrm flipV="1">
          <a:off x="15290800" y="1466532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5" name="フローチャート: 判断 254"/>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56" name="テキスト ボックス 255"/>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21166</xdr:rowOff>
    </xdr:to>
    <xdr:cxnSp macro="">
      <xdr:nvCxnSpPr>
        <xdr:cNvPr id="257" name="直線コネクタ 256"/>
        <xdr:cNvCxnSpPr/>
      </xdr:nvCxnSpPr>
      <xdr:spPr>
        <a:xfrm>
          <a:off x="14401800" y="147457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58" name="フローチャート: 判断 257"/>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59" name="テキスト ボックス 258"/>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1059</xdr:rowOff>
    </xdr:to>
    <xdr:cxnSp macro="">
      <xdr:nvCxnSpPr>
        <xdr:cNvPr id="260" name="直線コネクタ 259"/>
        <xdr:cNvCxnSpPr/>
      </xdr:nvCxnSpPr>
      <xdr:spPr>
        <a:xfrm>
          <a:off x="13512800" y="147256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1" name="フローチャート: 判断 26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2" name="テキスト ボックス 26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3" name="フローチャート: 判断 262"/>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4" name="テキスト ボックス 263"/>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0" name="楕円 26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1"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72" name="楕円 271"/>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73" name="テキスト ボックス 272"/>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4" name="楕円 273"/>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5" name="テキスト ボックス 27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76" name="楕円 275"/>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77" name="テキスト ボックス 276"/>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8" name="楕円 277"/>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9" name="テキスト ボックス 278"/>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行財政改革において、職員数の抑制に努めてきたため、毎年、全国平均や類似団体を大きく下回っており、今後も、より適正な定数管理に努める。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110672</xdr:rowOff>
    </xdr:from>
    <xdr:to>
      <xdr:col>81</xdr:col>
      <xdr:colOff>44450</xdr:colOff>
      <xdr:row>66</xdr:row>
      <xdr:rowOff>120469</xdr:rowOff>
    </xdr:to>
    <xdr:cxnSp macro="">
      <xdr:nvCxnSpPr>
        <xdr:cNvPr id="311" name="直線コネクタ 310"/>
        <xdr:cNvCxnSpPr/>
      </xdr:nvCxnSpPr>
      <xdr:spPr>
        <a:xfrm flipV="1">
          <a:off x="17018000" y="10226222"/>
          <a:ext cx="0" cy="1209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120469</xdr:rowOff>
    </xdr:from>
    <xdr:to>
      <xdr:col>81</xdr:col>
      <xdr:colOff>133350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25599</xdr:rowOff>
    </xdr:from>
    <xdr:ext cx="762000" cy="259045"/>
    <xdr:sp macro="" textlink="">
      <xdr:nvSpPr>
        <xdr:cNvPr id="314" name="定員管理の状況最大値テキスト"/>
        <xdr:cNvSpPr txBox="1"/>
      </xdr:nvSpPr>
      <xdr:spPr>
        <a:xfrm>
          <a:off x="17106900" y="996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110672</xdr:rowOff>
    </xdr:from>
    <xdr:to>
      <xdr:col>81</xdr:col>
      <xdr:colOff>133350</xdr:colOff>
      <xdr:row>59</xdr:row>
      <xdr:rowOff>110672</xdr:rowOff>
    </xdr:to>
    <xdr:cxnSp macro="">
      <xdr:nvCxnSpPr>
        <xdr:cNvPr id="315" name="直線コネクタ 314"/>
        <xdr:cNvCxnSpPr/>
      </xdr:nvCxnSpPr>
      <xdr:spPr>
        <a:xfrm>
          <a:off x="16929100" y="1022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76200</xdr:rowOff>
    </xdr:from>
    <xdr:to>
      <xdr:col>81</xdr:col>
      <xdr:colOff>44450</xdr:colOff>
      <xdr:row>59</xdr:row>
      <xdr:rowOff>110672</xdr:rowOff>
    </xdr:to>
    <xdr:cxnSp macro="">
      <xdr:nvCxnSpPr>
        <xdr:cNvPr id="316" name="直線コネクタ 315"/>
        <xdr:cNvCxnSpPr/>
      </xdr:nvCxnSpPr>
      <xdr:spPr>
        <a:xfrm>
          <a:off x="16179800" y="101917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55353</xdr:rowOff>
    </xdr:from>
    <xdr:ext cx="762000" cy="259045"/>
    <xdr:sp macro="" textlink="">
      <xdr:nvSpPr>
        <xdr:cNvPr id="317" name="定員管理の状況平均値テキスト"/>
        <xdr:cNvSpPr txBox="1"/>
      </xdr:nvSpPr>
      <xdr:spPr>
        <a:xfrm>
          <a:off x="17106900" y="10685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83276</xdr:rowOff>
    </xdr:from>
    <xdr:to>
      <xdr:col>81</xdr:col>
      <xdr:colOff>95250</xdr:colOff>
      <xdr:row>63</xdr:row>
      <xdr:rowOff>13426</xdr:rowOff>
    </xdr:to>
    <xdr:sp macro="" textlink="">
      <xdr:nvSpPr>
        <xdr:cNvPr id="318" name="フローチャート: 判断 317"/>
        <xdr:cNvSpPr/>
      </xdr:nvSpPr>
      <xdr:spPr>
        <a:xfrm>
          <a:off x="169672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24493</xdr:rowOff>
    </xdr:from>
    <xdr:to>
      <xdr:col>77</xdr:col>
      <xdr:colOff>44450</xdr:colOff>
      <xdr:row>59</xdr:row>
      <xdr:rowOff>76200</xdr:rowOff>
    </xdr:to>
    <xdr:cxnSp macro="">
      <xdr:nvCxnSpPr>
        <xdr:cNvPr id="319" name="直線コネクタ 318"/>
        <xdr:cNvCxnSpPr/>
      </xdr:nvCxnSpPr>
      <xdr:spPr>
        <a:xfrm>
          <a:off x="15290800" y="101400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83276</xdr:rowOff>
    </xdr:from>
    <xdr:to>
      <xdr:col>77</xdr:col>
      <xdr:colOff>95250</xdr:colOff>
      <xdr:row>63</xdr:row>
      <xdr:rowOff>13426</xdr:rowOff>
    </xdr:to>
    <xdr:sp macro="" textlink="">
      <xdr:nvSpPr>
        <xdr:cNvPr id="320" name="フローチャート: 判断 319"/>
        <xdr:cNvSpPr/>
      </xdr:nvSpPr>
      <xdr:spPr>
        <a:xfrm>
          <a:off x="16129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169653</xdr:rowOff>
    </xdr:from>
    <xdr:ext cx="736600" cy="259045"/>
    <xdr:sp macro="" textlink="">
      <xdr:nvSpPr>
        <xdr:cNvPr id="321" name="テキスト ボックス 320"/>
        <xdr:cNvSpPr txBox="1"/>
      </xdr:nvSpPr>
      <xdr:spPr>
        <a:xfrm>
          <a:off x="15798800" y="107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127000</xdr:rowOff>
    </xdr:from>
    <xdr:to>
      <xdr:col>72</xdr:col>
      <xdr:colOff>203200</xdr:colOff>
      <xdr:row>59</xdr:row>
      <xdr:rowOff>24493</xdr:rowOff>
    </xdr:to>
    <xdr:cxnSp macro="">
      <xdr:nvCxnSpPr>
        <xdr:cNvPr id="322" name="直線コネクタ 321"/>
        <xdr:cNvCxnSpPr/>
      </xdr:nvCxnSpPr>
      <xdr:spPr>
        <a:xfrm>
          <a:off x="14401800" y="100711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48804</xdr:rowOff>
    </xdr:from>
    <xdr:to>
      <xdr:col>73</xdr:col>
      <xdr:colOff>44450</xdr:colOff>
      <xdr:row>62</xdr:row>
      <xdr:rowOff>150404</xdr:rowOff>
    </xdr:to>
    <xdr:sp macro="" textlink="">
      <xdr:nvSpPr>
        <xdr:cNvPr id="323" name="フローチャート: 判断 322"/>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135181</xdr:rowOff>
    </xdr:from>
    <xdr:ext cx="762000" cy="259045"/>
    <xdr:sp macro="" textlink="">
      <xdr:nvSpPr>
        <xdr:cNvPr id="324" name="テキスト ボックス 323"/>
        <xdr:cNvSpPr txBox="1"/>
      </xdr:nvSpPr>
      <xdr:spPr>
        <a:xfrm>
          <a:off x="14909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75293</xdr:rowOff>
    </xdr:from>
    <xdr:to>
      <xdr:col>68</xdr:col>
      <xdr:colOff>152400</xdr:colOff>
      <xdr:row>58</xdr:row>
      <xdr:rowOff>127000</xdr:rowOff>
    </xdr:to>
    <xdr:cxnSp macro="">
      <xdr:nvCxnSpPr>
        <xdr:cNvPr id="325" name="直線コネクタ 324"/>
        <xdr:cNvCxnSpPr/>
      </xdr:nvCxnSpPr>
      <xdr:spPr>
        <a:xfrm>
          <a:off x="13512800" y="100193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28122</xdr:rowOff>
    </xdr:from>
    <xdr:to>
      <xdr:col>68</xdr:col>
      <xdr:colOff>203200</xdr:colOff>
      <xdr:row>62</xdr:row>
      <xdr:rowOff>129722</xdr:rowOff>
    </xdr:to>
    <xdr:sp macro="" textlink="">
      <xdr:nvSpPr>
        <xdr:cNvPr id="326" name="フローチャート: 判断 325"/>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114499</xdr:rowOff>
    </xdr:from>
    <xdr:ext cx="762000" cy="259045"/>
    <xdr:sp macro="" textlink="">
      <xdr:nvSpPr>
        <xdr:cNvPr id="327" name="テキスト ボックス 326"/>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544</xdr:rowOff>
    </xdr:from>
    <xdr:to>
      <xdr:col>64</xdr:col>
      <xdr:colOff>152400</xdr:colOff>
      <xdr:row>62</xdr:row>
      <xdr:rowOff>102144</xdr:rowOff>
    </xdr:to>
    <xdr:sp macro="" textlink="">
      <xdr:nvSpPr>
        <xdr:cNvPr id="328" name="フローチャート: 判断 327"/>
        <xdr:cNvSpPr/>
      </xdr:nvSpPr>
      <xdr:spPr>
        <a:xfrm>
          <a:off x="13462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86921</xdr:rowOff>
    </xdr:from>
    <xdr:ext cx="762000" cy="259045"/>
    <xdr:sp macro="" textlink="">
      <xdr:nvSpPr>
        <xdr:cNvPr id="329" name="テキスト ボックス 328"/>
        <xdr:cNvSpPr txBox="1"/>
      </xdr:nvSpPr>
      <xdr:spPr>
        <a:xfrm>
          <a:off x="13131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59872</xdr:rowOff>
    </xdr:from>
    <xdr:to>
      <xdr:col>81</xdr:col>
      <xdr:colOff>95250</xdr:colOff>
      <xdr:row>59</xdr:row>
      <xdr:rowOff>161472</xdr:rowOff>
    </xdr:to>
    <xdr:sp macro="" textlink="">
      <xdr:nvSpPr>
        <xdr:cNvPr id="335" name="楕円 334"/>
        <xdr:cNvSpPr/>
      </xdr:nvSpPr>
      <xdr:spPr>
        <a:xfrm>
          <a:off x="169672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152599</xdr:rowOff>
    </xdr:from>
    <xdr:ext cx="762000" cy="259045"/>
    <xdr:sp macro="" textlink="">
      <xdr:nvSpPr>
        <xdr:cNvPr id="336" name="定員管理の状況該当値テキスト"/>
        <xdr:cNvSpPr txBox="1"/>
      </xdr:nvSpPr>
      <xdr:spPr>
        <a:xfrm>
          <a:off x="17106900" y="1009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25400</xdr:rowOff>
    </xdr:from>
    <xdr:to>
      <xdr:col>77</xdr:col>
      <xdr:colOff>95250</xdr:colOff>
      <xdr:row>59</xdr:row>
      <xdr:rowOff>127000</xdr:rowOff>
    </xdr:to>
    <xdr:sp macro="" textlink="">
      <xdr:nvSpPr>
        <xdr:cNvPr id="337" name="楕円 336"/>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137177</xdr:rowOff>
    </xdr:from>
    <xdr:ext cx="736600" cy="259045"/>
    <xdr:sp macro="" textlink="">
      <xdr:nvSpPr>
        <xdr:cNvPr id="338" name="テキスト ボックス 337"/>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145143</xdr:rowOff>
    </xdr:from>
    <xdr:to>
      <xdr:col>73</xdr:col>
      <xdr:colOff>44450</xdr:colOff>
      <xdr:row>59</xdr:row>
      <xdr:rowOff>75293</xdr:rowOff>
    </xdr:to>
    <xdr:sp macro="" textlink="">
      <xdr:nvSpPr>
        <xdr:cNvPr id="339" name="楕円 338"/>
        <xdr:cNvSpPr/>
      </xdr:nvSpPr>
      <xdr:spPr>
        <a:xfrm>
          <a:off x="15240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85470</xdr:rowOff>
    </xdr:from>
    <xdr:ext cx="762000" cy="259045"/>
    <xdr:sp macro="" textlink="">
      <xdr:nvSpPr>
        <xdr:cNvPr id="340" name="テキスト ボックス 339"/>
        <xdr:cNvSpPr txBox="1"/>
      </xdr:nvSpPr>
      <xdr:spPr>
        <a:xfrm>
          <a:off x="14909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76200</xdr:rowOff>
    </xdr:from>
    <xdr:to>
      <xdr:col>68</xdr:col>
      <xdr:colOff>203200</xdr:colOff>
      <xdr:row>59</xdr:row>
      <xdr:rowOff>6350</xdr:rowOff>
    </xdr:to>
    <xdr:sp macro="" textlink="">
      <xdr:nvSpPr>
        <xdr:cNvPr id="341" name="楕円 340"/>
        <xdr:cNvSpPr/>
      </xdr:nvSpPr>
      <xdr:spPr>
        <a:xfrm>
          <a:off x="1435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16527</xdr:rowOff>
    </xdr:from>
    <xdr:ext cx="762000" cy="259045"/>
    <xdr:sp macro="" textlink="">
      <xdr:nvSpPr>
        <xdr:cNvPr id="342" name="テキスト ボックス 341"/>
        <xdr:cNvSpPr txBox="1"/>
      </xdr:nvSpPr>
      <xdr:spPr>
        <a:xfrm>
          <a:off x="14020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24493</xdr:rowOff>
    </xdr:from>
    <xdr:to>
      <xdr:col>64</xdr:col>
      <xdr:colOff>152400</xdr:colOff>
      <xdr:row>58</xdr:row>
      <xdr:rowOff>126093</xdr:rowOff>
    </xdr:to>
    <xdr:sp macro="" textlink="">
      <xdr:nvSpPr>
        <xdr:cNvPr id="343" name="楕円 342"/>
        <xdr:cNvSpPr/>
      </xdr:nvSpPr>
      <xdr:spPr>
        <a:xfrm>
          <a:off x="13462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136270</xdr:rowOff>
    </xdr:from>
    <xdr:ext cx="762000" cy="259045"/>
    <xdr:sp macro="" textlink="">
      <xdr:nvSpPr>
        <xdr:cNvPr id="344" name="テキスト ボックス 343"/>
        <xdr:cNvSpPr txBox="1"/>
      </xdr:nvSpPr>
      <xdr:spPr>
        <a:xfrm>
          <a:off x="13131800" y="97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年度単年度においては、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単年度と比べて、分子の「公営企業に要する経費の財源とする地方債の償還の財源に充てたと認められる繰入金」の額が約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億円減少し、分母の「標準財政規模」が約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12.5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億円増加したことなどにより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0.32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ポイント下がった</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、３か年平均で</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ポイント下がっている。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4" name="直線コネクタ 373"/>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5"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6" name="直線コネクタ 375"/>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7"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78" name="直線コネクタ 377"/>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81038</xdr:rowOff>
    </xdr:to>
    <xdr:cxnSp macro="">
      <xdr:nvCxnSpPr>
        <xdr:cNvPr id="379" name="直線コネクタ 378"/>
        <xdr:cNvCxnSpPr/>
      </xdr:nvCxnSpPr>
      <xdr:spPr>
        <a:xfrm flipV="1">
          <a:off x="16179800" y="69160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0"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1" name="フローチャート: 判断 38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81038</xdr:rowOff>
    </xdr:from>
    <xdr:to>
      <xdr:col>77</xdr:col>
      <xdr:colOff>44450</xdr:colOff>
      <xdr:row>40</xdr:row>
      <xdr:rowOff>92528</xdr:rowOff>
    </xdr:to>
    <xdr:cxnSp macro="">
      <xdr:nvCxnSpPr>
        <xdr:cNvPr id="382" name="直線コネクタ 381"/>
        <xdr:cNvCxnSpPr/>
      </xdr:nvCxnSpPr>
      <xdr:spPr>
        <a:xfrm flipV="1">
          <a:off x="15290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3" name="フローチャート: 判断 38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4" name="テキスト ボックス 383"/>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40</xdr:row>
      <xdr:rowOff>92528</xdr:rowOff>
    </xdr:to>
    <xdr:cxnSp macro="">
      <xdr:nvCxnSpPr>
        <xdr:cNvPr id="385" name="直線コネクタ 384"/>
        <xdr:cNvCxnSpPr/>
      </xdr:nvCxnSpPr>
      <xdr:spPr>
        <a:xfrm>
          <a:off x="14401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6" name="フローチャート: 判断 385"/>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87" name="テキスト ボックス 386"/>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92528</xdr:rowOff>
    </xdr:to>
    <xdr:cxnSp macro="">
      <xdr:nvCxnSpPr>
        <xdr:cNvPr id="388" name="直線コネクタ 387"/>
        <xdr:cNvCxnSpPr/>
      </xdr:nvCxnSpPr>
      <xdr:spPr>
        <a:xfrm>
          <a:off x="13512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89" name="フローチャート: 判断 388"/>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0" name="テキスト ボックス 389"/>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1" name="フローチャート: 判断 390"/>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2" name="テキスト ボックス 391"/>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98" name="楕円 397"/>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150784</xdr:rowOff>
    </xdr:from>
    <xdr:ext cx="762000" cy="259045"/>
    <xdr:sp macro="" textlink="">
      <xdr:nvSpPr>
        <xdr:cNvPr id="399" name="公債費負担の状況該当値テキスト"/>
        <xdr:cNvSpPr txBox="1"/>
      </xdr:nvSpPr>
      <xdr:spPr>
        <a:xfrm>
          <a:off x="17106900" y="683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30238</xdr:rowOff>
    </xdr:from>
    <xdr:to>
      <xdr:col>77</xdr:col>
      <xdr:colOff>95250</xdr:colOff>
      <xdr:row>40</xdr:row>
      <xdr:rowOff>131838</xdr:rowOff>
    </xdr:to>
    <xdr:sp macro="" textlink="">
      <xdr:nvSpPr>
        <xdr:cNvPr id="400" name="楕円 399"/>
        <xdr:cNvSpPr/>
      </xdr:nvSpPr>
      <xdr:spPr>
        <a:xfrm>
          <a:off x="16129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116615</xdr:rowOff>
    </xdr:from>
    <xdr:ext cx="736600" cy="259045"/>
    <xdr:sp macro="" textlink="">
      <xdr:nvSpPr>
        <xdr:cNvPr id="401" name="テキスト ボックス 400"/>
        <xdr:cNvSpPr txBox="1"/>
      </xdr:nvSpPr>
      <xdr:spPr>
        <a:xfrm>
          <a:off x="15798800" y="697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02" name="楕円 401"/>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403" name="テキスト ボックス 402"/>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04" name="楕円 403"/>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405" name="テキスト ボックス 404"/>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6" name="楕円 405"/>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07" name="テキスト ボックス 406"/>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下水道事業債の償還が進んだことなどにより、公営企業債等繰入見込額が約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46.1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億円減少するも、</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新田駅東口及び</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土地区画整理事業</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や本庁舎建設事業など</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の大規模事業により、地方債の現在高が約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32.5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億円増となっていることなどから、分子が約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億円減となった。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一方で、分母については標準財政規模が約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12.5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億円増額し、将来負担比率は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将来世代への負担を少しでも軽減するために、新規事業の実施等については十分に検討するなど財政の健全化を図っていく。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6" name="直線コネクタ 435"/>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7" name="将来負担の状況最小値テキスト"/>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38" name="直線コネクタ 437"/>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78952</xdr:rowOff>
    </xdr:from>
    <xdr:to>
      <xdr:col>81</xdr:col>
      <xdr:colOff>44450</xdr:colOff>
      <xdr:row>15</xdr:row>
      <xdr:rowOff>52282</xdr:rowOff>
    </xdr:to>
    <xdr:cxnSp macro="">
      <xdr:nvCxnSpPr>
        <xdr:cNvPr id="441" name="直線コネクタ 440"/>
        <xdr:cNvCxnSpPr/>
      </xdr:nvCxnSpPr>
      <xdr:spPr>
        <a:xfrm>
          <a:off x="16179800" y="247925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82144</xdr:rowOff>
    </xdr:from>
    <xdr:ext cx="762000" cy="259045"/>
    <xdr:sp macro="" textlink="">
      <xdr:nvSpPr>
        <xdr:cNvPr id="442" name="将来負担の状況平均値テキスト"/>
        <xdr:cNvSpPr txBox="1"/>
      </xdr:nvSpPr>
      <xdr:spPr>
        <a:xfrm>
          <a:off x="17106900" y="2653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3" name="フローチャート: 判断 442"/>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78952</xdr:rowOff>
    </xdr:from>
    <xdr:to>
      <xdr:col>77</xdr:col>
      <xdr:colOff>44450</xdr:colOff>
      <xdr:row>14</xdr:row>
      <xdr:rowOff>93027</xdr:rowOff>
    </xdr:to>
    <xdr:cxnSp macro="">
      <xdr:nvCxnSpPr>
        <xdr:cNvPr id="444" name="直線コネクタ 443"/>
        <xdr:cNvCxnSpPr/>
      </xdr:nvCxnSpPr>
      <xdr:spPr>
        <a:xfrm flipV="1">
          <a:off x="15290800" y="2479252"/>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5" name="フローチャート: 判断 444"/>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45102</xdr:rowOff>
    </xdr:from>
    <xdr:ext cx="736600" cy="259045"/>
    <xdr:sp macro="" textlink="">
      <xdr:nvSpPr>
        <xdr:cNvPr id="446" name="テキスト ボックス 445"/>
        <xdr:cNvSpPr txBox="1"/>
      </xdr:nvSpPr>
      <xdr:spPr>
        <a:xfrm>
          <a:off x="15798800" y="278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26670</xdr:rowOff>
    </xdr:from>
    <xdr:to>
      <xdr:col>72</xdr:col>
      <xdr:colOff>203200</xdr:colOff>
      <xdr:row>14</xdr:row>
      <xdr:rowOff>93027</xdr:rowOff>
    </xdr:to>
    <xdr:cxnSp macro="">
      <xdr:nvCxnSpPr>
        <xdr:cNvPr id="447" name="直線コネクタ 446"/>
        <xdr:cNvCxnSpPr/>
      </xdr:nvCxnSpPr>
      <xdr:spPr>
        <a:xfrm>
          <a:off x="14401800" y="242697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41169</xdr:rowOff>
    </xdr:from>
    <xdr:to>
      <xdr:col>73</xdr:col>
      <xdr:colOff>44450</xdr:colOff>
      <xdr:row>16</xdr:row>
      <xdr:rowOff>142769</xdr:rowOff>
    </xdr:to>
    <xdr:sp macro="" textlink="">
      <xdr:nvSpPr>
        <xdr:cNvPr id="448" name="フローチャート: 判断 447"/>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127546</xdr:rowOff>
    </xdr:from>
    <xdr:ext cx="762000" cy="259045"/>
    <xdr:sp macro="" textlink="">
      <xdr:nvSpPr>
        <xdr:cNvPr id="449" name="テキスト ボックス 448"/>
        <xdr:cNvSpPr txBox="1"/>
      </xdr:nvSpPr>
      <xdr:spPr>
        <a:xfrm>
          <a:off x="14909800" y="287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26670</xdr:rowOff>
    </xdr:from>
    <xdr:to>
      <xdr:col>68</xdr:col>
      <xdr:colOff>152400</xdr:colOff>
      <xdr:row>15</xdr:row>
      <xdr:rowOff>24130</xdr:rowOff>
    </xdr:to>
    <xdr:cxnSp macro="">
      <xdr:nvCxnSpPr>
        <xdr:cNvPr id="450" name="直線コネクタ 449"/>
        <xdr:cNvCxnSpPr/>
      </xdr:nvCxnSpPr>
      <xdr:spPr>
        <a:xfrm flipV="1">
          <a:off x="13512800" y="24269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8467</xdr:rowOff>
    </xdr:from>
    <xdr:to>
      <xdr:col>68</xdr:col>
      <xdr:colOff>203200</xdr:colOff>
      <xdr:row>17</xdr:row>
      <xdr:rowOff>110067</xdr:rowOff>
    </xdr:to>
    <xdr:sp macro="" textlink="">
      <xdr:nvSpPr>
        <xdr:cNvPr id="451" name="フローチャート: 判断 450"/>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94844</xdr:rowOff>
    </xdr:from>
    <xdr:ext cx="762000" cy="259045"/>
    <xdr:sp macro="" textlink="">
      <xdr:nvSpPr>
        <xdr:cNvPr id="452" name="テキスト ボックス 451"/>
        <xdr:cNvSpPr txBox="1"/>
      </xdr:nvSpPr>
      <xdr:spPr>
        <a:xfrm>
          <a:off x="14020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3" name="フローチャート: 判断 452"/>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114952</xdr:rowOff>
    </xdr:from>
    <xdr:ext cx="762000" cy="259045"/>
    <xdr:sp macro="" textlink="">
      <xdr:nvSpPr>
        <xdr:cNvPr id="454" name="テキスト ボックス 453"/>
        <xdr:cNvSpPr txBox="1"/>
      </xdr:nvSpPr>
      <xdr:spPr>
        <a:xfrm>
          <a:off x="13131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60" name="楕円 459"/>
        <xdr:cNvSpPr/>
      </xdr:nvSpPr>
      <xdr:spPr>
        <a:xfrm>
          <a:off x="16967200" y="25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18009</xdr:rowOff>
    </xdr:from>
    <xdr:ext cx="762000" cy="259045"/>
    <xdr:sp macro="" textlink="">
      <xdr:nvSpPr>
        <xdr:cNvPr id="461" name="将来負担の状況該当値テキスト"/>
        <xdr:cNvSpPr txBox="1"/>
      </xdr:nvSpPr>
      <xdr:spPr>
        <a:xfrm>
          <a:off x="17106900" y="241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28152</xdr:rowOff>
    </xdr:from>
    <xdr:to>
      <xdr:col>77</xdr:col>
      <xdr:colOff>95250</xdr:colOff>
      <xdr:row>14</xdr:row>
      <xdr:rowOff>129752</xdr:rowOff>
    </xdr:to>
    <xdr:sp macro="" textlink="">
      <xdr:nvSpPr>
        <xdr:cNvPr id="462" name="楕円 461"/>
        <xdr:cNvSpPr/>
      </xdr:nvSpPr>
      <xdr:spPr>
        <a:xfrm>
          <a:off x="16129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63" name="テキスト ボックス 462"/>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42227</xdr:rowOff>
    </xdr:from>
    <xdr:to>
      <xdr:col>73</xdr:col>
      <xdr:colOff>44450</xdr:colOff>
      <xdr:row>14</xdr:row>
      <xdr:rowOff>143827</xdr:rowOff>
    </xdr:to>
    <xdr:sp macro="" textlink="">
      <xdr:nvSpPr>
        <xdr:cNvPr id="464" name="楕円 463"/>
        <xdr:cNvSpPr/>
      </xdr:nvSpPr>
      <xdr:spPr>
        <a:xfrm>
          <a:off x="15240000" y="24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154004</xdr:rowOff>
    </xdr:from>
    <xdr:ext cx="762000" cy="259045"/>
    <xdr:sp macro="" textlink="">
      <xdr:nvSpPr>
        <xdr:cNvPr id="465" name="テキスト ボックス 464"/>
        <xdr:cNvSpPr txBox="1"/>
      </xdr:nvSpPr>
      <xdr:spPr>
        <a:xfrm>
          <a:off x="14909800" y="221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147320</xdr:rowOff>
    </xdr:from>
    <xdr:to>
      <xdr:col>68</xdr:col>
      <xdr:colOff>203200</xdr:colOff>
      <xdr:row>14</xdr:row>
      <xdr:rowOff>77470</xdr:rowOff>
    </xdr:to>
    <xdr:sp macro="" textlink="">
      <xdr:nvSpPr>
        <xdr:cNvPr id="466" name="楕円 465"/>
        <xdr:cNvSpPr/>
      </xdr:nvSpPr>
      <xdr:spPr>
        <a:xfrm>
          <a:off x="14351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87647</xdr:rowOff>
    </xdr:from>
    <xdr:ext cx="762000" cy="259045"/>
    <xdr:sp macro="" textlink="">
      <xdr:nvSpPr>
        <xdr:cNvPr id="467" name="テキスト ボックス 466"/>
        <xdr:cNvSpPr txBox="1"/>
      </xdr:nvSpPr>
      <xdr:spPr>
        <a:xfrm>
          <a:off x="14020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68" name="楕円 467"/>
        <xdr:cNvSpPr/>
      </xdr:nvSpPr>
      <xdr:spPr>
        <a:xfrm>
          <a:off x="1346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69" name="テキスト ボックス 468"/>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250,225
242,412
27.46
112,663,154
106,641,249
3,686,143
45,381,755
63,218,216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令和２年度からの会計年度任用職員制度により、臨時職員の賃金を人件費へ移行していることから、前年度と比較し、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なったが、類似団体平均、埼玉県平均を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会計年度任用職員</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等を積極的に活用し、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を抑制していることによるものである。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36</xdr:row>
      <xdr:rowOff>35560</xdr:rowOff>
    </xdr:from>
    <xdr:to>
      <xdr:col>24</xdr:col>
      <xdr:colOff>25400</xdr:colOff>
      <xdr:row>40</xdr:row>
      <xdr:rowOff>157480</xdr:rowOff>
    </xdr:to>
    <xdr:cxnSp macro="">
      <xdr:nvCxnSpPr>
        <xdr:cNvPr id="61" name="直線コネクタ 60"/>
        <xdr:cNvCxnSpPr/>
      </xdr:nvCxnSpPr>
      <xdr:spPr>
        <a:xfrm flipV="1">
          <a:off x="4826000" y="6207760"/>
          <a:ext cx="0" cy="807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762000" cy="259045"/>
    <xdr:sp macro="" textlink="">
      <xdr:nvSpPr>
        <xdr:cNvPr id="64" name="人件費最大値テキスト"/>
        <xdr:cNvSpPr txBox="1"/>
      </xdr:nvSpPr>
      <xdr:spPr>
        <a:xfrm>
          <a:off x="4914900" y="595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36</xdr:row>
      <xdr:rowOff>35560</xdr:rowOff>
    </xdr:from>
    <xdr:to>
      <xdr:col>24</xdr:col>
      <xdr:colOff>114300</xdr:colOff>
      <xdr:row>36</xdr:row>
      <xdr:rowOff>35560</xdr:rowOff>
    </xdr:to>
    <xdr:cxnSp macro="">
      <xdr:nvCxnSpPr>
        <xdr:cNvPr id="65" name="直線コネクタ 64"/>
        <xdr:cNvCxnSpPr/>
      </xdr:nvCxnSpPr>
      <xdr:spPr>
        <a:xfrm>
          <a:off x="4737100" y="620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36</xdr:row>
      <xdr:rowOff>35560</xdr:rowOff>
    </xdr:to>
    <xdr:cxnSp macro="">
      <xdr:nvCxnSpPr>
        <xdr:cNvPr id="66" name="直線コネクタ 65"/>
        <xdr:cNvCxnSpPr/>
      </xdr:nvCxnSpPr>
      <xdr:spPr>
        <a:xfrm>
          <a:off x="3987800" y="584962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113047</xdr:rowOff>
    </xdr:from>
    <xdr:ext cx="762000" cy="259045"/>
    <xdr:sp macro="" textlink="">
      <xdr:nvSpPr>
        <xdr:cNvPr id="67" name="人件費平均値テキスト"/>
        <xdr:cNvSpPr txBox="1"/>
      </xdr:nvSpPr>
      <xdr:spPr>
        <a:xfrm>
          <a:off x="4914900" y="645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68" name="フローチャート: 判断 67"/>
        <xdr:cNvSpPr/>
      </xdr:nvSpPr>
      <xdr:spPr>
        <a:xfrm>
          <a:off x="47752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146050</xdr:rowOff>
    </xdr:from>
    <xdr:to>
      <xdr:col>19</xdr:col>
      <xdr:colOff>187325</xdr:colOff>
      <xdr:row>34</xdr:row>
      <xdr:rowOff>20320</xdr:rowOff>
    </xdr:to>
    <xdr:cxnSp macro="">
      <xdr:nvCxnSpPr>
        <xdr:cNvPr id="69" name="直線コネクタ 68"/>
        <xdr:cNvCxnSpPr/>
      </xdr:nvCxnSpPr>
      <xdr:spPr>
        <a:xfrm>
          <a:off x="3098800" y="580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71" name="テキスト ボックス 70"/>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85090</xdr:rowOff>
    </xdr:from>
    <xdr:to>
      <xdr:col>15</xdr:col>
      <xdr:colOff>98425</xdr:colOff>
      <xdr:row>33</xdr:row>
      <xdr:rowOff>146050</xdr:rowOff>
    </xdr:to>
    <xdr:cxnSp macro="">
      <xdr:nvCxnSpPr>
        <xdr:cNvPr id="72" name="直線コネクタ 71"/>
        <xdr:cNvCxnSpPr/>
      </xdr:nvCxnSpPr>
      <xdr:spPr>
        <a:xfrm>
          <a:off x="2209800" y="5742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85090</xdr:rowOff>
    </xdr:from>
    <xdr:to>
      <xdr:col>11</xdr:col>
      <xdr:colOff>9525</xdr:colOff>
      <xdr:row>33</xdr:row>
      <xdr:rowOff>130810</xdr:rowOff>
    </xdr:to>
    <xdr:cxnSp macro="">
      <xdr:nvCxnSpPr>
        <xdr:cNvPr id="75" name="直線コネクタ 74"/>
        <xdr:cNvCxnSpPr/>
      </xdr:nvCxnSpPr>
      <xdr:spPr>
        <a:xfrm flipV="1">
          <a:off x="1320800" y="5742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64787</xdr:rowOff>
    </xdr:from>
    <xdr:ext cx="762000" cy="259045"/>
    <xdr:sp macro="" textlink="">
      <xdr:nvSpPr>
        <xdr:cNvPr id="86" name="人件費該当値テキスト"/>
        <xdr:cNvSpPr txBox="1"/>
      </xdr:nvSpPr>
      <xdr:spPr>
        <a:xfrm>
          <a:off x="4914900" y="606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140970</xdr:rowOff>
    </xdr:from>
    <xdr:to>
      <xdr:col>20</xdr:col>
      <xdr:colOff>38100</xdr:colOff>
      <xdr:row>34</xdr:row>
      <xdr:rowOff>71120</xdr:rowOff>
    </xdr:to>
    <xdr:sp macro="" textlink="">
      <xdr:nvSpPr>
        <xdr:cNvPr id="87" name="楕円 86"/>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81297</xdr:rowOff>
    </xdr:from>
    <xdr:ext cx="736600" cy="259045"/>
    <xdr:sp macro="" textlink="">
      <xdr:nvSpPr>
        <xdr:cNvPr id="88" name="テキスト ボックス 87"/>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95250</xdr:rowOff>
    </xdr:from>
    <xdr:to>
      <xdr:col>15</xdr:col>
      <xdr:colOff>149225</xdr:colOff>
      <xdr:row>34</xdr:row>
      <xdr:rowOff>25400</xdr:rowOff>
    </xdr:to>
    <xdr:sp macro="" textlink="">
      <xdr:nvSpPr>
        <xdr:cNvPr id="89" name="楕円 88"/>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35577</xdr:rowOff>
    </xdr:from>
    <xdr:ext cx="762000" cy="259045"/>
    <xdr:sp macro="" textlink="">
      <xdr:nvSpPr>
        <xdr:cNvPr id="90" name="テキスト ボックス 89"/>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34290</xdr:rowOff>
    </xdr:from>
    <xdr:to>
      <xdr:col>11</xdr:col>
      <xdr:colOff>60325</xdr:colOff>
      <xdr:row>33</xdr:row>
      <xdr:rowOff>135890</xdr:rowOff>
    </xdr:to>
    <xdr:sp macro="" textlink="">
      <xdr:nvSpPr>
        <xdr:cNvPr id="91" name="楕円 90"/>
        <xdr:cNvSpPr/>
      </xdr:nvSpPr>
      <xdr:spPr>
        <a:xfrm>
          <a:off x="2159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146067</xdr:rowOff>
    </xdr:from>
    <xdr:ext cx="762000" cy="259045"/>
    <xdr:sp macro="" textlink="">
      <xdr:nvSpPr>
        <xdr:cNvPr id="92" name="テキスト ボックス 91"/>
        <xdr:cNvSpPr txBox="1"/>
      </xdr:nvSpPr>
      <xdr:spPr>
        <a:xfrm>
          <a:off x="1828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80010</xdr:rowOff>
    </xdr:from>
    <xdr:to>
      <xdr:col>6</xdr:col>
      <xdr:colOff>171450</xdr:colOff>
      <xdr:row>34</xdr:row>
      <xdr:rowOff>10160</xdr:rowOff>
    </xdr:to>
    <xdr:sp macro="" textlink="">
      <xdr:nvSpPr>
        <xdr:cNvPr id="93" name="楕円 92"/>
        <xdr:cNvSpPr/>
      </xdr:nvSpPr>
      <xdr:spPr>
        <a:xfrm>
          <a:off x="1270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20337</xdr:rowOff>
    </xdr:from>
    <xdr:ext cx="762000" cy="259045"/>
    <xdr:sp macro="" textlink="">
      <xdr:nvSpPr>
        <xdr:cNvPr id="94" name="テキスト ボックス 93"/>
        <xdr:cNvSpPr txBox="1"/>
      </xdr:nvSpPr>
      <xdr:spPr>
        <a:xfrm>
          <a:off x="939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物件費にかかる経常収支比率は、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令和２年度からの会計年度任用職員制度により、臨時職員の賃金を人件費へ移行していることから、前年度と比較し、減となったが、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類似団体平均、埼玉県平均を上回っている。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これは、業務の民間委託や指定管理者制度の導入等により、委託料（物件費）を支出していることが要因である。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4" name="直線コネクタ 123"/>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7" name="物件費最大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28" name="直線コネクタ 127"/>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21</xdr:row>
      <xdr:rowOff>118836</xdr:rowOff>
    </xdr:to>
    <xdr:cxnSp macro="">
      <xdr:nvCxnSpPr>
        <xdr:cNvPr id="129" name="直線コネクタ 128"/>
        <xdr:cNvCxnSpPr/>
      </xdr:nvCxnSpPr>
      <xdr:spPr>
        <a:xfrm flipV="1">
          <a:off x="15671800" y="3441700"/>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118836</xdr:rowOff>
    </xdr:from>
    <xdr:to>
      <xdr:col>78</xdr:col>
      <xdr:colOff>69850</xdr:colOff>
      <xdr:row>22</xdr:row>
      <xdr:rowOff>45357</xdr:rowOff>
    </xdr:to>
    <xdr:cxnSp macro="">
      <xdr:nvCxnSpPr>
        <xdr:cNvPr id="132" name="直線コネクタ 131"/>
        <xdr:cNvCxnSpPr/>
      </xdr:nvCxnSpPr>
      <xdr:spPr>
        <a:xfrm flipV="1">
          <a:off x="14782800" y="37192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4" name="テキスト ボックス 133"/>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61686</xdr:rowOff>
    </xdr:from>
    <xdr:to>
      <xdr:col>73</xdr:col>
      <xdr:colOff>180975</xdr:colOff>
      <xdr:row>22</xdr:row>
      <xdr:rowOff>45357</xdr:rowOff>
    </xdr:to>
    <xdr:cxnSp macro="">
      <xdr:nvCxnSpPr>
        <xdr:cNvPr id="135" name="直線コネクタ 134"/>
        <xdr:cNvCxnSpPr/>
      </xdr:nvCxnSpPr>
      <xdr:spPr>
        <a:xfrm>
          <a:off x="13893800" y="3490686"/>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61686</xdr:rowOff>
    </xdr:from>
    <xdr:to>
      <xdr:col>69</xdr:col>
      <xdr:colOff>92075</xdr:colOff>
      <xdr:row>22</xdr:row>
      <xdr:rowOff>61686</xdr:rowOff>
    </xdr:to>
    <xdr:cxnSp macro="">
      <xdr:nvCxnSpPr>
        <xdr:cNvPr id="138" name="直線コネクタ 137"/>
        <xdr:cNvCxnSpPr/>
      </xdr:nvCxnSpPr>
      <xdr:spPr>
        <a:xfrm flipV="1">
          <a:off x="13004800" y="3490686"/>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9" name="フローチャート: 判断 138"/>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0" name="テキスト ボックス 139"/>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42" name="テキスト ボックス 141"/>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8" name="楕円 147"/>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9"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68036</xdr:rowOff>
    </xdr:from>
    <xdr:to>
      <xdr:col>78</xdr:col>
      <xdr:colOff>120650</xdr:colOff>
      <xdr:row>21</xdr:row>
      <xdr:rowOff>169636</xdr:rowOff>
    </xdr:to>
    <xdr:sp macro="" textlink="">
      <xdr:nvSpPr>
        <xdr:cNvPr id="150" name="楕円 149"/>
        <xdr:cNvSpPr/>
      </xdr:nvSpPr>
      <xdr:spPr>
        <a:xfrm>
          <a:off x="15621000" y="36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154413</xdr:rowOff>
    </xdr:from>
    <xdr:ext cx="736600" cy="259045"/>
    <xdr:sp macro="" textlink="">
      <xdr:nvSpPr>
        <xdr:cNvPr id="151" name="テキスト ボックス 150"/>
        <xdr:cNvSpPr txBox="1"/>
      </xdr:nvSpPr>
      <xdr:spPr>
        <a:xfrm>
          <a:off x="15290800" y="375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166007</xdr:rowOff>
    </xdr:from>
    <xdr:to>
      <xdr:col>74</xdr:col>
      <xdr:colOff>31750</xdr:colOff>
      <xdr:row>22</xdr:row>
      <xdr:rowOff>96157</xdr:rowOff>
    </xdr:to>
    <xdr:sp macro="" textlink="">
      <xdr:nvSpPr>
        <xdr:cNvPr id="152" name="楕円 151"/>
        <xdr:cNvSpPr/>
      </xdr:nvSpPr>
      <xdr:spPr>
        <a:xfrm>
          <a:off x="14732000" y="37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80934</xdr:rowOff>
    </xdr:from>
    <xdr:ext cx="762000" cy="259045"/>
    <xdr:sp macro="" textlink="">
      <xdr:nvSpPr>
        <xdr:cNvPr id="153" name="テキスト ボックス 152"/>
        <xdr:cNvSpPr txBox="1"/>
      </xdr:nvSpPr>
      <xdr:spPr>
        <a:xfrm>
          <a:off x="14401800" y="385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10886</xdr:rowOff>
    </xdr:from>
    <xdr:to>
      <xdr:col>69</xdr:col>
      <xdr:colOff>142875</xdr:colOff>
      <xdr:row>20</xdr:row>
      <xdr:rowOff>112486</xdr:rowOff>
    </xdr:to>
    <xdr:sp macro="" textlink="">
      <xdr:nvSpPr>
        <xdr:cNvPr id="154" name="楕円 153"/>
        <xdr:cNvSpPr/>
      </xdr:nvSpPr>
      <xdr:spPr>
        <a:xfrm>
          <a:off x="13843000" y="34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97263</xdr:rowOff>
    </xdr:from>
    <xdr:ext cx="762000" cy="259045"/>
    <xdr:sp macro="" textlink="">
      <xdr:nvSpPr>
        <xdr:cNvPr id="155" name="テキスト ボックス 154"/>
        <xdr:cNvSpPr txBox="1"/>
      </xdr:nvSpPr>
      <xdr:spPr>
        <a:xfrm>
          <a:off x="13512800" y="352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22</xdr:row>
      <xdr:rowOff>10886</xdr:rowOff>
    </xdr:from>
    <xdr:to>
      <xdr:col>65</xdr:col>
      <xdr:colOff>53975</xdr:colOff>
      <xdr:row>22</xdr:row>
      <xdr:rowOff>112486</xdr:rowOff>
    </xdr:to>
    <xdr:sp macro="" textlink="">
      <xdr:nvSpPr>
        <xdr:cNvPr id="156" name="楕円 155"/>
        <xdr:cNvSpPr/>
      </xdr:nvSpPr>
      <xdr:spPr>
        <a:xfrm>
          <a:off x="12954000" y="37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97263</xdr:rowOff>
    </xdr:from>
    <xdr:ext cx="762000" cy="259045"/>
    <xdr:sp macro="" textlink="">
      <xdr:nvSpPr>
        <xdr:cNvPr id="157" name="テキスト ボックス 156"/>
        <xdr:cNvSpPr txBox="1"/>
      </xdr:nvSpPr>
      <xdr:spPr>
        <a:xfrm>
          <a:off x="12623800" y="386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扶助費に係る経常収支比率は、類似団体平均及び埼玉県平均を下回る水準を維持している。これは、本市の高齢化比率（老年人口割合）が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月現在）と、埼玉県内の市町村と比較して低いことが一因である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。障がい福祉自立支援給付費が増となったが、こども医療費の減により、全体として減額となったが、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今後も生活保護費や自立支援給付費などの増加が見込まれる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適正な扶助費の支給に努めていく。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7" name="直線コネクタ 186"/>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20865</xdr:rowOff>
    </xdr:to>
    <xdr:cxnSp macro="">
      <xdr:nvCxnSpPr>
        <xdr:cNvPr id="192" name="直線コネクタ 191"/>
        <xdr:cNvCxnSpPr/>
      </xdr:nvCxnSpPr>
      <xdr:spPr>
        <a:xfrm flipV="1">
          <a:off x="3987800" y="97118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3"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57</xdr:row>
      <xdr:rowOff>20865</xdr:rowOff>
    </xdr:to>
    <xdr:cxnSp macro="">
      <xdr:nvCxnSpPr>
        <xdr:cNvPr id="195" name="直線コネクタ 194"/>
        <xdr:cNvCxnSpPr/>
      </xdr:nvCxnSpPr>
      <xdr:spPr>
        <a:xfrm>
          <a:off x="3098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6" name="フローチャート: 判断 195"/>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197" name="テキスト ボックス 196"/>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56</xdr:row>
      <xdr:rowOff>78015</xdr:rowOff>
    </xdr:to>
    <xdr:cxnSp macro="">
      <xdr:nvCxnSpPr>
        <xdr:cNvPr id="198" name="直線コネクタ 197"/>
        <xdr:cNvCxnSpPr/>
      </xdr:nvCxnSpPr>
      <xdr:spPr>
        <a:xfrm>
          <a:off x="2209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9" name="フローチャート: 判断 198"/>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00" name="テキスト ボックス 199"/>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56</xdr:row>
      <xdr:rowOff>61685</xdr:rowOff>
    </xdr:to>
    <xdr:cxnSp macro="">
      <xdr:nvCxnSpPr>
        <xdr:cNvPr id="201" name="直線コネクタ 200"/>
        <xdr:cNvCxnSpPr/>
      </xdr:nvCxnSpPr>
      <xdr:spPr>
        <a:xfrm>
          <a:off x="1320800" y="966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3" name="テキスト ボックス 202"/>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4" name="フローチャート: 判断 203"/>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05" name="テキスト ボックス 204"/>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1" name="楕円 210"/>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12" name="扶助費該当値テキスト"/>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3" name="楕円 212"/>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81842</xdr:rowOff>
    </xdr:from>
    <xdr:ext cx="736600" cy="259045"/>
    <xdr:sp macro="" textlink="">
      <xdr:nvSpPr>
        <xdr:cNvPr id="214" name="テキスト ボックス 213"/>
        <xdr:cNvSpPr txBox="1"/>
      </xdr:nvSpPr>
      <xdr:spPr>
        <a:xfrm>
          <a:off x="3606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6" name="テキスト ボックス 21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7" name="楕円 216"/>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18" name="テキスト ボックス 217"/>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9" name="楕円 218"/>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20" name="テキスト ボックス 219"/>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その他にかかる経常収支比率は類似団体平均、埼玉県平均より低くなっている。しかし、国民健康保険事業及び公共下水道事業など公営企業会計への繰出金が多額になっており、今後は、使用料、保険料等の適正化を図り、繰出金の抑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50" name="直線コネクタ 249"/>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3" name="その他最大値テキスト"/>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4" name="直線コネクタ 253"/>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53522</xdr:rowOff>
    </xdr:from>
    <xdr:to>
      <xdr:col>82</xdr:col>
      <xdr:colOff>107950</xdr:colOff>
      <xdr:row>56</xdr:row>
      <xdr:rowOff>159657</xdr:rowOff>
    </xdr:to>
    <xdr:cxnSp macro="">
      <xdr:nvCxnSpPr>
        <xdr:cNvPr id="255" name="直線コネクタ 254"/>
        <xdr:cNvCxnSpPr/>
      </xdr:nvCxnSpPr>
      <xdr:spPr>
        <a:xfrm flipV="1">
          <a:off x="15671800" y="9140372"/>
          <a:ext cx="8382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162577</xdr:rowOff>
    </xdr:from>
    <xdr:ext cx="762000" cy="259045"/>
    <xdr:sp macro="" textlink="">
      <xdr:nvSpPr>
        <xdr:cNvPr id="256" name="その他平均値テキスト"/>
        <xdr:cNvSpPr txBox="1"/>
      </xdr:nvSpPr>
      <xdr:spPr>
        <a:xfrm>
          <a:off x="16598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7" name="フローチャート: 判断 256"/>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159657</xdr:rowOff>
    </xdr:from>
    <xdr:to>
      <xdr:col>78</xdr:col>
      <xdr:colOff>69850</xdr:colOff>
      <xdr:row>57</xdr:row>
      <xdr:rowOff>69850</xdr:rowOff>
    </xdr:to>
    <xdr:cxnSp macro="">
      <xdr:nvCxnSpPr>
        <xdr:cNvPr id="258" name="直線コネクタ 257"/>
        <xdr:cNvCxnSpPr/>
      </xdr:nvCxnSpPr>
      <xdr:spPr>
        <a:xfrm flipV="1">
          <a:off x="14782800" y="97608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9" name="フローチャート: 判断 258"/>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60" name="テキスト ボックス 259"/>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159657</xdr:rowOff>
    </xdr:from>
    <xdr:to>
      <xdr:col>73</xdr:col>
      <xdr:colOff>180975</xdr:colOff>
      <xdr:row>57</xdr:row>
      <xdr:rowOff>69850</xdr:rowOff>
    </xdr:to>
    <xdr:cxnSp macro="">
      <xdr:nvCxnSpPr>
        <xdr:cNvPr id="261" name="直線コネクタ 260"/>
        <xdr:cNvCxnSpPr/>
      </xdr:nvCxnSpPr>
      <xdr:spPr>
        <a:xfrm>
          <a:off x="13893800" y="97608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2" name="フローチャート: 判断 261"/>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170742</xdr:rowOff>
    </xdr:from>
    <xdr:ext cx="762000" cy="259045"/>
    <xdr:sp macro="" textlink="">
      <xdr:nvSpPr>
        <xdr:cNvPr id="263" name="テキスト ボックス 262"/>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159657</xdr:rowOff>
    </xdr:from>
    <xdr:to>
      <xdr:col>69</xdr:col>
      <xdr:colOff>92075</xdr:colOff>
      <xdr:row>57</xdr:row>
      <xdr:rowOff>69850</xdr:rowOff>
    </xdr:to>
    <xdr:cxnSp macro="">
      <xdr:nvCxnSpPr>
        <xdr:cNvPr id="264" name="直線コネクタ 263"/>
        <xdr:cNvCxnSpPr/>
      </xdr:nvCxnSpPr>
      <xdr:spPr>
        <a:xfrm flipV="1">
          <a:off x="13004800" y="97608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5" name="フローチャート: 判断 264"/>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6" name="テキスト ボックス 265"/>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8" name="テキスト ボックス 267"/>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2722</xdr:rowOff>
    </xdr:from>
    <xdr:to>
      <xdr:col>82</xdr:col>
      <xdr:colOff>158750</xdr:colOff>
      <xdr:row>53</xdr:row>
      <xdr:rowOff>104322</xdr:rowOff>
    </xdr:to>
    <xdr:sp macro="" textlink="">
      <xdr:nvSpPr>
        <xdr:cNvPr id="274" name="楕円 273"/>
        <xdr:cNvSpPr/>
      </xdr:nvSpPr>
      <xdr:spPr>
        <a:xfrm>
          <a:off x="164592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82749</xdr:rowOff>
    </xdr:from>
    <xdr:ext cx="762000" cy="259045"/>
    <xdr:sp macro="" textlink="">
      <xdr:nvSpPr>
        <xdr:cNvPr id="275" name="その他該当値テキスト"/>
        <xdr:cNvSpPr txBox="1"/>
      </xdr:nvSpPr>
      <xdr:spPr>
        <a:xfrm>
          <a:off x="16598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108857</xdr:rowOff>
    </xdr:from>
    <xdr:to>
      <xdr:col>78</xdr:col>
      <xdr:colOff>120650</xdr:colOff>
      <xdr:row>57</xdr:row>
      <xdr:rowOff>39007</xdr:rowOff>
    </xdr:to>
    <xdr:sp macro="" textlink="">
      <xdr:nvSpPr>
        <xdr:cNvPr id="276" name="楕円 275"/>
        <xdr:cNvSpPr/>
      </xdr:nvSpPr>
      <xdr:spPr>
        <a:xfrm>
          <a:off x="15621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49184</xdr:rowOff>
    </xdr:from>
    <xdr:ext cx="736600" cy="259045"/>
    <xdr:sp macro="" textlink="">
      <xdr:nvSpPr>
        <xdr:cNvPr id="277" name="テキスト ボックス 276"/>
        <xdr:cNvSpPr txBox="1"/>
      </xdr:nvSpPr>
      <xdr:spPr>
        <a:xfrm>
          <a:off x="15290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8" name="楕円 277"/>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9" name="テキスト ボックス 278"/>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108857</xdr:rowOff>
    </xdr:from>
    <xdr:to>
      <xdr:col>69</xdr:col>
      <xdr:colOff>142875</xdr:colOff>
      <xdr:row>57</xdr:row>
      <xdr:rowOff>39007</xdr:rowOff>
    </xdr:to>
    <xdr:sp macro="" textlink="">
      <xdr:nvSpPr>
        <xdr:cNvPr id="280" name="楕円 279"/>
        <xdr:cNvSpPr/>
      </xdr:nvSpPr>
      <xdr:spPr>
        <a:xfrm>
          <a:off x="13843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49184</xdr:rowOff>
    </xdr:from>
    <xdr:ext cx="762000" cy="259045"/>
    <xdr:sp macro="" textlink="">
      <xdr:nvSpPr>
        <xdr:cNvPr id="281" name="テキスト ボックス 280"/>
        <xdr:cNvSpPr txBox="1"/>
      </xdr:nvSpPr>
      <xdr:spPr>
        <a:xfrm>
          <a:off x="13512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2" name="楕円 281"/>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83" name="テキスト ボックス 282"/>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補助費等にかかる経常収支比率は類似団体平均、埼玉県平均をそれぞれ大きく上回っている。これは、ゴミ処理業務を一部事務組合（東埼玉資源環境組合）で行っていることから、組合に対する負担金を支出していることによるものである。また、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消防が一部事務組合へ移行したことにより補助費等に係る経常収支比率が上昇している。市の出資する法人等各種団体への補助金については、補助目的や補助内容を精査するほか、補助対象経費及び補助率を明確化するなどし、適正な補助事業を進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11" name="直線コネクタ 310"/>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2" name="補助費等最小値テキスト"/>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3" name="直線コネクタ 312"/>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81280</xdr:rowOff>
    </xdr:from>
    <xdr:to>
      <xdr:col>82</xdr:col>
      <xdr:colOff>107950</xdr:colOff>
      <xdr:row>41</xdr:row>
      <xdr:rowOff>54610</xdr:rowOff>
    </xdr:to>
    <xdr:cxnSp macro="">
      <xdr:nvCxnSpPr>
        <xdr:cNvPr id="316" name="直線コネクタ 315"/>
        <xdr:cNvCxnSpPr/>
      </xdr:nvCxnSpPr>
      <xdr:spPr>
        <a:xfrm>
          <a:off x="15671800" y="69392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138447</xdr:rowOff>
    </xdr:from>
    <xdr:ext cx="762000" cy="259045"/>
    <xdr:sp macro="" textlink="">
      <xdr:nvSpPr>
        <xdr:cNvPr id="317" name="補助費等平均値テキスト"/>
        <xdr:cNvSpPr txBox="1"/>
      </xdr:nvSpPr>
      <xdr:spPr>
        <a:xfrm>
          <a:off x="16598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8" name="フローチャート: 判断 317"/>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130810</xdr:rowOff>
    </xdr:from>
    <xdr:to>
      <xdr:col>78</xdr:col>
      <xdr:colOff>69850</xdr:colOff>
      <xdr:row>40</xdr:row>
      <xdr:rowOff>81280</xdr:rowOff>
    </xdr:to>
    <xdr:cxnSp macro="">
      <xdr:nvCxnSpPr>
        <xdr:cNvPr id="319" name="直線コネクタ 318"/>
        <xdr:cNvCxnSpPr/>
      </xdr:nvCxnSpPr>
      <xdr:spPr>
        <a:xfrm>
          <a:off x="14782800" y="6817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20" name="フローチャート: 判断 319"/>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1" name="テキスト ボックス 320"/>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130810</xdr:rowOff>
    </xdr:from>
    <xdr:to>
      <xdr:col>73</xdr:col>
      <xdr:colOff>180975</xdr:colOff>
      <xdr:row>39</xdr:row>
      <xdr:rowOff>130810</xdr:rowOff>
    </xdr:to>
    <xdr:cxnSp macro="">
      <xdr:nvCxnSpPr>
        <xdr:cNvPr id="322" name="直線コネクタ 321"/>
        <xdr:cNvCxnSpPr/>
      </xdr:nvCxnSpPr>
      <xdr:spPr>
        <a:xfrm>
          <a:off x="13893800" y="6817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3" name="フローチャート: 判断 322"/>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24" name="テキスト ボックス 323"/>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85090</xdr:rowOff>
    </xdr:from>
    <xdr:to>
      <xdr:col>69</xdr:col>
      <xdr:colOff>92075</xdr:colOff>
      <xdr:row>39</xdr:row>
      <xdr:rowOff>130810</xdr:rowOff>
    </xdr:to>
    <xdr:cxnSp macro="">
      <xdr:nvCxnSpPr>
        <xdr:cNvPr id="325" name="直線コネクタ 324"/>
        <xdr:cNvCxnSpPr/>
      </xdr:nvCxnSpPr>
      <xdr:spPr>
        <a:xfrm>
          <a:off x="13004800" y="677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6" name="フローチャート: 判断 325"/>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27" name="テキスト ボックス 326"/>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8" name="フローチャート: 判断 327"/>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29" name="テキスト ボックス 328"/>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3810</xdr:rowOff>
    </xdr:from>
    <xdr:to>
      <xdr:col>82</xdr:col>
      <xdr:colOff>158750</xdr:colOff>
      <xdr:row>41</xdr:row>
      <xdr:rowOff>105410</xdr:rowOff>
    </xdr:to>
    <xdr:sp macro="" textlink="">
      <xdr:nvSpPr>
        <xdr:cNvPr id="335" name="楕円 334"/>
        <xdr:cNvSpPr/>
      </xdr:nvSpPr>
      <xdr:spPr>
        <a:xfrm>
          <a:off x="164592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83837</xdr:rowOff>
    </xdr:from>
    <xdr:ext cx="762000" cy="259045"/>
    <xdr:sp macro="" textlink="">
      <xdr:nvSpPr>
        <xdr:cNvPr id="336" name="補助費等該当値テキスト"/>
        <xdr:cNvSpPr txBox="1"/>
      </xdr:nvSpPr>
      <xdr:spPr>
        <a:xfrm>
          <a:off x="16598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30480</xdr:rowOff>
    </xdr:from>
    <xdr:to>
      <xdr:col>78</xdr:col>
      <xdr:colOff>120650</xdr:colOff>
      <xdr:row>40</xdr:row>
      <xdr:rowOff>132080</xdr:rowOff>
    </xdr:to>
    <xdr:sp macro="" textlink="">
      <xdr:nvSpPr>
        <xdr:cNvPr id="337" name="楕円 336"/>
        <xdr:cNvSpPr/>
      </xdr:nvSpPr>
      <xdr:spPr>
        <a:xfrm>
          <a:off x="15621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116857</xdr:rowOff>
    </xdr:from>
    <xdr:ext cx="736600" cy="259045"/>
    <xdr:sp macro="" textlink="">
      <xdr:nvSpPr>
        <xdr:cNvPr id="338" name="テキスト ボックス 337"/>
        <xdr:cNvSpPr txBox="1"/>
      </xdr:nvSpPr>
      <xdr:spPr>
        <a:xfrm>
          <a:off x="15290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80010</xdr:rowOff>
    </xdr:from>
    <xdr:to>
      <xdr:col>74</xdr:col>
      <xdr:colOff>31750</xdr:colOff>
      <xdr:row>40</xdr:row>
      <xdr:rowOff>10160</xdr:rowOff>
    </xdr:to>
    <xdr:sp macro="" textlink="">
      <xdr:nvSpPr>
        <xdr:cNvPr id="339" name="楕円 338"/>
        <xdr:cNvSpPr/>
      </xdr:nvSpPr>
      <xdr:spPr>
        <a:xfrm>
          <a:off x="14732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166387</xdr:rowOff>
    </xdr:from>
    <xdr:ext cx="762000" cy="259045"/>
    <xdr:sp macro="" textlink="">
      <xdr:nvSpPr>
        <xdr:cNvPr id="340" name="テキスト ボックス 339"/>
        <xdr:cNvSpPr txBox="1"/>
      </xdr:nvSpPr>
      <xdr:spPr>
        <a:xfrm>
          <a:off x="14401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80010</xdr:rowOff>
    </xdr:from>
    <xdr:to>
      <xdr:col>69</xdr:col>
      <xdr:colOff>142875</xdr:colOff>
      <xdr:row>40</xdr:row>
      <xdr:rowOff>10160</xdr:rowOff>
    </xdr:to>
    <xdr:sp macro="" textlink="">
      <xdr:nvSpPr>
        <xdr:cNvPr id="341" name="楕円 340"/>
        <xdr:cNvSpPr/>
      </xdr:nvSpPr>
      <xdr:spPr>
        <a:xfrm>
          <a:off x="13843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166387</xdr:rowOff>
    </xdr:from>
    <xdr:ext cx="762000" cy="259045"/>
    <xdr:sp macro="" textlink="">
      <xdr:nvSpPr>
        <xdr:cNvPr id="342" name="テキスト ボックス 341"/>
        <xdr:cNvSpPr txBox="1"/>
      </xdr:nvSpPr>
      <xdr:spPr>
        <a:xfrm>
          <a:off x="13512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34290</xdr:rowOff>
    </xdr:from>
    <xdr:to>
      <xdr:col>65</xdr:col>
      <xdr:colOff>53975</xdr:colOff>
      <xdr:row>39</xdr:row>
      <xdr:rowOff>135890</xdr:rowOff>
    </xdr:to>
    <xdr:sp macro="" textlink="">
      <xdr:nvSpPr>
        <xdr:cNvPr id="343" name="楕円 342"/>
        <xdr:cNvSpPr/>
      </xdr:nvSpPr>
      <xdr:spPr>
        <a:xfrm>
          <a:off x="12954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120667</xdr:rowOff>
    </xdr:from>
    <xdr:ext cx="762000" cy="259045"/>
    <xdr:sp macro="" textlink="">
      <xdr:nvSpPr>
        <xdr:cNvPr id="344" name="テキスト ボックス 343"/>
        <xdr:cNvSpPr txBox="1"/>
      </xdr:nvSpPr>
      <xdr:spPr>
        <a:xfrm>
          <a:off x="12623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公債費に係る経常収支比率が類似団体平均、埼玉県平均より低くなっており、また、人口一人当たりの決算額も類似団体平均を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下回っている。今後も起債の借入れをできる限り抑制しながら実質公債費比率の上昇を抑えるように努める。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2" name="直線コネクタ 371"/>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3" name="公債費最小値テキスト"/>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4" name="直線コネクタ 373"/>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5"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6" name="直線コネクタ 375"/>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107950</xdr:rowOff>
    </xdr:to>
    <xdr:cxnSp macro="">
      <xdr:nvCxnSpPr>
        <xdr:cNvPr id="377" name="直線コネクタ 376"/>
        <xdr:cNvCxnSpPr/>
      </xdr:nvCxnSpPr>
      <xdr:spPr>
        <a:xfrm>
          <a:off x="3987800" y="12928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8"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フローチャート: 判断 378"/>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82550</xdr:rowOff>
    </xdr:to>
    <xdr:cxnSp macro="">
      <xdr:nvCxnSpPr>
        <xdr:cNvPr id="380" name="直線コネクタ 379"/>
        <xdr:cNvCxnSpPr/>
      </xdr:nvCxnSpPr>
      <xdr:spPr>
        <a:xfrm flipV="1">
          <a:off x="3098800" y="1292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81" name="フローチャート: 判断 380"/>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60977</xdr:rowOff>
    </xdr:from>
    <xdr:ext cx="736600" cy="259045"/>
    <xdr:sp macro="" textlink="">
      <xdr:nvSpPr>
        <xdr:cNvPr id="382" name="テキスト ボックス 381"/>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82550</xdr:rowOff>
    </xdr:from>
    <xdr:to>
      <xdr:col>15</xdr:col>
      <xdr:colOff>98425</xdr:colOff>
      <xdr:row>75</xdr:row>
      <xdr:rowOff>107950</xdr:rowOff>
    </xdr:to>
    <xdr:cxnSp macro="">
      <xdr:nvCxnSpPr>
        <xdr:cNvPr id="383" name="直線コネクタ 382"/>
        <xdr:cNvCxnSpPr/>
      </xdr:nvCxnSpPr>
      <xdr:spPr>
        <a:xfrm flipV="1">
          <a:off x="2209800" y="1294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4" name="フローチャート: 判断 383"/>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137177</xdr:rowOff>
    </xdr:from>
    <xdr:ext cx="762000" cy="259045"/>
    <xdr:sp macro="" textlink="">
      <xdr:nvSpPr>
        <xdr:cNvPr id="385" name="テキスト ボックス 384"/>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120650</xdr:rowOff>
    </xdr:to>
    <xdr:cxnSp macro="">
      <xdr:nvCxnSpPr>
        <xdr:cNvPr id="386" name="直線コネクタ 385"/>
        <xdr:cNvCxnSpPr/>
      </xdr:nvCxnSpPr>
      <xdr:spPr>
        <a:xfrm flipV="1">
          <a:off x="1320800" y="1296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8" name="テキスト ボックス 387"/>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90" name="テキスト ボックス 389"/>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6" name="楕円 395"/>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7"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8" name="楕円 397"/>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9" name="テキスト ボックス 398"/>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31750</xdr:rowOff>
    </xdr:from>
    <xdr:to>
      <xdr:col>15</xdr:col>
      <xdr:colOff>149225</xdr:colOff>
      <xdr:row>75</xdr:row>
      <xdr:rowOff>133350</xdr:rowOff>
    </xdr:to>
    <xdr:sp macro="" textlink="">
      <xdr:nvSpPr>
        <xdr:cNvPr id="400" name="楕円 399"/>
        <xdr:cNvSpPr/>
      </xdr:nvSpPr>
      <xdr:spPr>
        <a:xfrm>
          <a:off x="30480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143527</xdr:rowOff>
    </xdr:from>
    <xdr:ext cx="762000" cy="259045"/>
    <xdr:sp macro="" textlink="">
      <xdr:nvSpPr>
        <xdr:cNvPr id="401" name="テキスト ボックス 400"/>
        <xdr:cNvSpPr txBox="1"/>
      </xdr:nvSpPr>
      <xdr:spPr>
        <a:xfrm>
          <a:off x="2717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402" name="楕円 401"/>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403" name="テキスト ボックス 402"/>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69850</xdr:rowOff>
    </xdr:from>
    <xdr:to>
      <xdr:col>6</xdr:col>
      <xdr:colOff>171450</xdr:colOff>
      <xdr:row>76</xdr:row>
      <xdr:rowOff>0</xdr:rowOff>
    </xdr:to>
    <xdr:sp macro="" textlink="">
      <xdr:nvSpPr>
        <xdr:cNvPr id="404" name="楕円 403"/>
        <xdr:cNvSpPr/>
      </xdr:nvSpPr>
      <xdr:spPr>
        <a:xfrm>
          <a:off x="12700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10177</xdr:rowOff>
    </xdr:from>
    <xdr:ext cx="762000" cy="259045"/>
    <xdr:sp macro="" textlink="">
      <xdr:nvSpPr>
        <xdr:cNvPr id="405" name="テキスト ボックス 404"/>
        <xdr:cNvSpPr txBox="1"/>
      </xdr:nvSpPr>
      <xdr:spPr>
        <a:xfrm>
          <a:off x="939800" y="1269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公債費以外に係る経常収支比率は、昨年度と比較し高くなったものの、平成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年度より消防が一部事務組合へ移行したことにより、埼玉県平均及び類似団体平均を上回っているのが現状である。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今後も事務事業の見直しによる経費の削減や、公営企業会計における使用料等の適正化による繰出金の抑制など、普通会計の負担額を減らしていくよう努める。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3" name="直線コネクタ 432"/>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4" name="公債費以外最小値テキスト"/>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5" name="直線コネクタ 434"/>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6"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7" name="直線コネクタ 436"/>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79</xdr:row>
      <xdr:rowOff>92711</xdr:rowOff>
    </xdr:to>
    <xdr:cxnSp macro="">
      <xdr:nvCxnSpPr>
        <xdr:cNvPr id="438" name="直線コネクタ 437"/>
        <xdr:cNvCxnSpPr/>
      </xdr:nvCxnSpPr>
      <xdr:spPr>
        <a:xfrm>
          <a:off x="15671800" y="135915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9"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0" name="フローチャート: 判断 439"/>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46989</xdr:rowOff>
    </xdr:to>
    <xdr:cxnSp macro="">
      <xdr:nvCxnSpPr>
        <xdr:cNvPr id="441" name="直線コネクタ 440"/>
        <xdr:cNvCxnSpPr/>
      </xdr:nvCxnSpPr>
      <xdr:spPr>
        <a:xfrm>
          <a:off x="14782800" y="134543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78</xdr:row>
      <xdr:rowOff>81280</xdr:rowOff>
    </xdr:to>
    <xdr:cxnSp macro="">
      <xdr:nvCxnSpPr>
        <xdr:cNvPr id="444" name="直線コネクタ 443"/>
        <xdr:cNvCxnSpPr/>
      </xdr:nvCxnSpPr>
      <xdr:spPr>
        <a:xfrm>
          <a:off x="13893800" y="131953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5" name="フローチャート: 判断 444"/>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46" name="テキスト ボックス 445"/>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78</xdr:row>
      <xdr:rowOff>20320</xdr:rowOff>
    </xdr:to>
    <xdr:cxnSp macro="">
      <xdr:nvCxnSpPr>
        <xdr:cNvPr id="447" name="直線コネクタ 446"/>
        <xdr:cNvCxnSpPr/>
      </xdr:nvCxnSpPr>
      <xdr:spPr>
        <a:xfrm flipV="1">
          <a:off x="13004800" y="131953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8" name="フローチャート: 判断 447"/>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9" name="テキスト ボックス 448"/>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0" name="フローチャート: 判断 449"/>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51" name="テキスト ボックス 450"/>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57" name="楕円 456"/>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58" name="公債費以外該当値テキスト"/>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9" name="楕円 458"/>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60" name="テキスト ボックス 459"/>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61" name="楕円 460"/>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62" name="テキスト ボックス 461"/>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63" name="楕円 462"/>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64" name="テキスト ボックス 463"/>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65" name="楕円 464"/>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66" name="テキスト ボックス 465"/>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154855</xdr:rowOff>
    </xdr:from>
    <xdr:ext cx="762000" cy="259045"/>
    <xdr:sp macro="" textlink="">
      <xdr:nvSpPr>
        <xdr:cNvPr id="46" name="人口1人当たり決算額の推移最小値テキスト130"/>
        <xdr:cNvSpPr txBox="1"/>
      </xdr:nvSpPr>
      <xdr:spPr>
        <a:xfrm>
          <a:off x="5740400" y="346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160375</xdr:rowOff>
    </xdr:from>
    <xdr:to>
      <xdr:col>29</xdr:col>
      <xdr:colOff>127000</xdr:colOff>
      <xdr:row>19</xdr:row>
      <xdr:rowOff>126543</xdr:rowOff>
    </xdr:to>
    <xdr:cxnSp macro="">
      <xdr:nvCxnSpPr>
        <xdr:cNvPr id="50" name="直線コネクタ 49"/>
        <xdr:cNvCxnSpPr/>
      </xdr:nvCxnSpPr>
      <xdr:spPr bwMode="auto">
        <a:xfrm flipV="1">
          <a:off x="5003800" y="3294100"/>
          <a:ext cx="647700" cy="137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126560</xdr:rowOff>
    </xdr:from>
    <xdr:ext cx="762000" cy="259045"/>
    <xdr:sp macro="" textlink="">
      <xdr:nvSpPr>
        <xdr:cNvPr id="51" name="人口1人当たり決算額の推移平均値テキスト130"/>
        <xdr:cNvSpPr txBox="1"/>
      </xdr:nvSpPr>
      <xdr:spPr>
        <a:xfrm>
          <a:off x="5740400" y="2745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126543</xdr:rowOff>
    </xdr:from>
    <xdr:to>
      <xdr:col>26</xdr:col>
      <xdr:colOff>50800</xdr:colOff>
      <xdr:row>20</xdr:row>
      <xdr:rowOff>49695</xdr:rowOff>
    </xdr:to>
    <xdr:cxnSp macro="">
      <xdr:nvCxnSpPr>
        <xdr:cNvPr id="53" name="直線コネクタ 52"/>
        <xdr:cNvCxnSpPr/>
      </xdr:nvCxnSpPr>
      <xdr:spPr bwMode="auto">
        <a:xfrm flipV="1">
          <a:off x="4305300" y="3431718"/>
          <a:ext cx="698500" cy="94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119283</xdr:rowOff>
    </xdr:from>
    <xdr:ext cx="736600" cy="259045"/>
    <xdr:sp macro="" textlink="">
      <xdr:nvSpPr>
        <xdr:cNvPr id="55" name="テキスト ボックス 54"/>
        <xdr:cNvSpPr txBox="1"/>
      </xdr:nvSpPr>
      <xdr:spPr>
        <a:xfrm>
          <a:off x="4622800" y="273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49695</xdr:rowOff>
    </xdr:from>
    <xdr:to>
      <xdr:col>22</xdr:col>
      <xdr:colOff>114300</xdr:colOff>
      <xdr:row>20</xdr:row>
      <xdr:rowOff>109207</xdr:rowOff>
    </xdr:to>
    <xdr:cxnSp macro="">
      <xdr:nvCxnSpPr>
        <xdr:cNvPr id="56" name="直線コネクタ 55"/>
        <xdr:cNvCxnSpPr/>
      </xdr:nvCxnSpPr>
      <xdr:spPr bwMode="auto">
        <a:xfrm flipV="1">
          <a:off x="3606800" y="3526320"/>
          <a:ext cx="698500" cy="5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147858</xdr:rowOff>
    </xdr:from>
    <xdr:ext cx="762000" cy="259045"/>
    <xdr:sp macro="" textlink="">
      <xdr:nvSpPr>
        <xdr:cNvPr id="58" name="テキスト ボックス 57"/>
        <xdr:cNvSpPr txBox="1"/>
      </xdr:nvSpPr>
      <xdr:spPr>
        <a:xfrm>
          <a:off x="39243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109207</xdr:rowOff>
    </xdr:from>
    <xdr:to>
      <xdr:col>18</xdr:col>
      <xdr:colOff>177800</xdr:colOff>
      <xdr:row>20</xdr:row>
      <xdr:rowOff>122161</xdr:rowOff>
    </xdr:to>
    <xdr:cxnSp macro="">
      <xdr:nvCxnSpPr>
        <xdr:cNvPr id="59" name="直線コネクタ 58"/>
        <xdr:cNvCxnSpPr/>
      </xdr:nvCxnSpPr>
      <xdr:spPr bwMode="auto">
        <a:xfrm flipV="1">
          <a:off x="2908300" y="3585832"/>
          <a:ext cx="6985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3802</xdr:rowOff>
    </xdr:from>
    <xdr:ext cx="762000" cy="259045"/>
    <xdr:sp macro="" textlink="">
      <xdr:nvSpPr>
        <xdr:cNvPr id="61" name="テキスト ボックス 60"/>
        <xdr:cNvSpPr txBox="1"/>
      </xdr:nvSpPr>
      <xdr:spPr>
        <a:xfrm>
          <a:off x="32258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37444</xdr:rowOff>
    </xdr:from>
    <xdr:ext cx="762000" cy="259045"/>
    <xdr:sp macro="" textlink="">
      <xdr:nvSpPr>
        <xdr:cNvPr id="63" name="テキスト ボックス 62"/>
        <xdr:cNvSpPr txBox="1"/>
      </xdr:nvSpPr>
      <xdr:spPr>
        <a:xfrm>
          <a:off x="2527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109576</xdr:rowOff>
    </xdr:from>
    <xdr:to>
      <xdr:col>29</xdr:col>
      <xdr:colOff>177800</xdr:colOff>
      <xdr:row>19</xdr:row>
      <xdr:rowOff>39725</xdr:rowOff>
    </xdr:to>
    <xdr:sp macro="" textlink="">
      <xdr:nvSpPr>
        <xdr:cNvPr id="69" name="楕円 68"/>
        <xdr:cNvSpPr/>
      </xdr:nvSpPr>
      <xdr:spPr bwMode="auto">
        <a:xfrm>
          <a:off x="5600700" y="324330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81652</xdr:rowOff>
    </xdr:from>
    <xdr:ext cx="762000" cy="259045"/>
    <xdr:sp macro="" textlink="">
      <xdr:nvSpPr>
        <xdr:cNvPr id="70" name="人口1人当たり決算額の推移該当値テキスト130"/>
        <xdr:cNvSpPr txBox="1"/>
      </xdr:nvSpPr>
      <xdr:spPr>
        <a:xfrm>
          <a:off x="5740400" y="32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75743</xdr:rowOff>
    </xdr:from>
    <xdr:to>
      <xdr:col>26</xdr:col>
      <xdr:colOff>101600</xdr:colOff>
      <xdr:row>20</xdr:row>
      <xdr:rowOff>5893</xdr:rowOff>
    </xdr:to>
    <xdr:sp macro="" textlink="">
      <xdr:nvSpPr>
        <xdr:cNvPr id="71" name="楕円 70"/>
        <xdr:cNvSpPr/>
      </xdr:nvSpPr>
      <xdr:spPr bwMode="auto">
        <a:xfrm>
          <a:off x="4953000" y="3380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162120</xdr:rowOff>
    </xdr:from>
    <xdr:ext cx="736600" cy="259045"/>
    <xdr:sp macro="" textlink="">
      <xdr:nvSpPr>
        <xdr:cNvPr id="72" name="テキスト ボックス 71"/>
        <xdr:cNvSpPr txBox="1"/>
      </xdr:nvSpPr>
      <xdr:spPr>
        <a:xfrm>
          <a:off x="4622800" y="346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170345</xdr:rowOff>
    </xdr:from>
    <xdr:to>
      <xdr:col>22</xdr:col>
      <xdr:colOff>165100</xdr:colOff>
      <xdr:row>20</xdr:row>
      <xdr:rowOff>100495</xdr:rowOff>
    </xdr:to>
    <xdr:sp macro="" textlink="">
      <xdr:nvSpPr>
        <xdr:cNvPr id="73" name="楕円 72"/>
        <xdr:cNvSpPr/>
      </xdr:nvSpPr>
      <xdr:spPr bwMode="auto">
        <a:xfrm>
          <a:off x="4254500" y="347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85272</xdr:rowOff>
    </xdr:from>
    <xdr:ext cx="762000" cy="259045"/>
    <xdr:sp macro="" textlink="">
      <xdr:nvSpPr>
        <xdr:cNvPr id="74" name="テキスト ボックス 73"/>
        <xdr:cNvSpPr txBox="1"/>
      </xdr:nvSpPr>
      <xdr:spPr>
        <a:xfrm>
          <a:off x="3924300" y="35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58407</xdr:rowOff>
    </xdr:from>
    <xdr:to>
      <xdr:col>19</xdr:col>
      <xdr:colOff>38100</xdr:colOff>
      <xdr:row>20</xdr:row>
      <xdr:rowOff>160007</xdr:rowOff>
    </xdr:to>
    <xdr:sp macro="" textlink="">
      <xdr:nvSpPr>
        <xdr:cNvPr id="75" name="楕円 74"/>
        <xdr:cNvSpPr/>
      </xdr:nvSpPr>
      <xdr:spPr bwMode="auto">
        <a:xfrm>
          <a:off x="3556000" y="3535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144784</xdr:rowOff>
    </xdr:from>
    <xdr:ext cx="762000" cy="259045"/>
    <xdr:sp macro="" textlink="">
      <xdr:nvSpPr>
        <xdr:cNvPr id="76" name="テキスト ボックス 75"/>
        <xdr:cNvSpPr txBox="1"/>
      </xdr:nvSpPr>
      <xdr:spPr>
        <a:xfrm>
          <a:off x="3225800" y="362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71361</xdr:rowOff>
    </xdr:from>
    <xdr:to>
      <xdr:col>15</xdr:col>
      <xdr:colOff>101600</xdr:colOff>
      <xdr:row>21</xdr:row>
      <xdr:rowOff>1511</xdr:rowOff>
    </xdr:to>
    <xdr:sp macro="" textlink="">
      <xdr:nvSpPr>
        <xdr:cNvPr id="77" name="楕円 76"/>
        <xdr:cNvSpPr/>
      </xdr:nvSpPr>
      <xdr:spPr bwMode="auto">
        <a:xfrm>
          <a:off x="2857500" y="354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157738</xdr:rowOff>
    </xdr:from>
    <xdr:ext cx="762000" cy="259045"/>
    <xdr:sp macro="" textlink="">
      <xdr:nvSpPr>
        <xdr:cNvPr id="78" name="テキスト ボックス 77"/>
        <xdr:cNvSpPr txBox="1"/>
      </xdr:nvSpPr>
      <xdr:spPr>
        <a:xfrm>
          <a:off x="2527300" y="363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7" name="人口1人当たり決算額の推移最小値テキスト445"/>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334950</xdr:rowOff>
    </xdr:from>
    <xdr:to>
      <xdr:col>29</xdr:col>
      <xdr:colOff>127000</xdr:colOff>
      <xdr:row>36</xdr:row>
      <xdr:rowOff>4166</xdr:rowOff>
    </xdr:to>
    <xdr:cxnSp macro="">
      <xdr:nvCxnSpPr>
        <xdr:cNvPr id="111" name="直線コネクタ 110"/>
        <xdr:cNvCxnSpPr/>
      </xdr:nvCxnSpPr>
      <xdr:spPr bwMode="auto">
        <a:xfrm>
          <a:off x="5003800" y="6945300"/>
          <a:ext cx="6477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112044</xdr:rowOff>
    </xdr:from>
    <xdr:ext cx="762000" cy="259045"/>
    <xdr:sp macro="" textlink="">
      <xdr:nvSpPr>
        <xdr:cNvPr id="112" name="人口1人当たり決算額の推移平均値テキスト445"/>
        <xdr:cNvSpPr txBox="1"/>
      </xdr:nvSpPr>
      <xdr:spPr>
        <a:xfrm>
          <a:off x="5740400" y="6722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313080</xdr:rowOff>
    </xdr:from>
    <xdr:to>
      <xdr:col>26</xdr:col>
      <xdr:colOff>50800</xdr:colOff>
      <xdr:row>35</xdr:row>
      <xdr:rowOff>334950</xdr:rowOff>
    </xdr:to>
    <xdr:cxnSp macro="">
      <xdr:nvCxnSpPr>
        <xdr:cNvPr id="114" name="直線コネクタ 113"/>
        <xdr:cNvCxnSpPr/>
      </xdr:nvCxnSpPr>
      <xdr:spPr bwMode="auto">
        <a:xfrm>
          <a:off x="4305300" y="6923430"/>
          <a:ext cx="698500" cy="2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39425</xdr:rowOff>
    </xdr:from>
    <xdr:ext cx="736600" cy="259045"/>
    <xdr:sp macro="" textlink="">
      <xdr:nvSpPr>
        <xdr:cNvPr id="116" name="テキスト ボックス 115"/>
        <xdr:cNvSpPr txBox="1"/>
      </xdr:nvSpPr>
      <xdr:spPr>
        <a:xfrm>
          <a:off x="4622800" y="664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313080</xdr:rowOff>
    </xdr:from>
    <xdr:to>
      <xdr:col>22</xdr:col>
      <xdr:colOff>114300</xdr:colOff>
      <xdr:row>35</xdr:row>
      <xdr:rowOff>319139</xdr:rowOff>
    </xdr:to>
    <xdr:cxnSp macro="">
      <xdr:nvCxnSpPr>
        <xdr:cNvPr id="117" name="直線コネクタ 116"/>
        <xdr:cNvCxnSpPr/>
      </xdr:nvCxnSpPr>
      <xdr:spPr bwMode="auto">
        <a:xfrm flipV="1">
          <a:off x="3606800" y="6923430"/>
          <a:ext cx="698500" cy="6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26928</xdr:rowOff>
    </xdr:from>
    <xdr:ext cx="762000" cy="259045"/>
    <xdr:sp macro="" textlink="">
      <xdr:nvSpPr>
        <xdr:cNvPr id="119" name="テキスト ボックス 118"/>
        <xdr:cNvSpPr txBox="1"/>
      </xdr:nvSpPr>
      <xdr:spPr>
        <a:xfrm>
          <a:off x="3924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319139</xdr:rowOff>
    </xdr:from>
    <xdr:to>
      <xdr:col>18</xdr:col>
      <xdr:colOff>177800</xdr:colOff>
      <xdr:row>35</xdr:row>
      <xdr:rowOff>324815</xdr:rowOff>
    </xdr:to>
    <xdr:cxnSp macro="">
      <xdr:nvCxnSpPr>
        <xdr:cNvPr id="120" name="直線コネクタ 119"/>
        <xdr:cNvCxnSpPr/>
      </xdr:nvCxnSpPr>
      <xdr:spPr bwMode="auto">
        <a:xfrm flipV="1">
          <a:off x="2908300" y="6929489"/>
          <a:ext cx="698500" cy="5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2" name="テキスト ボックス 121"/>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4" name="テキスト ボックス 123"/>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296266</xdr:rowOff>
    </xdr:from>
    <xdr:to>
      <xdr:col>29</xdr:col>
      <xdr:colOff>177800</xdr:colOff>
      <xdr:row>36</xdr:row>
      <xdr:rowOff>54966</xdr:rowOff>
    </xdr:to>
    <xdr:sp macro="" textlink="">
      <xdr:nvSpPr>
        <xdr:cNvPr id="130" name="楕円 129"/>
        <xdr:cNvSpPr/>
      </xdr:nvSpPr>
      <xdr:spPr bwMode="auto">
        <a:xfrm>
          <a:off x="5600700" y="6906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268343</xdr:rowOff>
    </xdr:from>
    <xdr:ext cx="762000" cy="259045"/>
    <xdr:sp macro="" textlink="">
      <xdr:nvSpPr>
        <xdr:cNvPr id="131" name="人口1人当たり決算額の推移該当値テキスト445"/>
        <xdr:cNvSpPr txBox="1"/>
      </xdr:nvSpPr>
      <xdr:spPr>
        <a:xfrm>
          <a:off x="5740400" y="687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284150</xdr:rowOff>
    </xdr:from>
    <xdr:to>
      <xdr:col>26</xdr:col>
      <xdr:colOff>101600</xdr:colOff>
      <xdr:row>36</xdr:row>
      <xdr:rowOff>42850</xdr:rowOff>
    </xdr:to>
    <xdr:sp macro="" textlink="">
      <xdr:nvSpPr>
        <xdr:cNvPr id="132" name="楕円 131"/>
        <xdr:cNvSpPr/>
      </xdr:nvSpPr>
      <xdr:spPr bwMode="auto">
        <a:xfrm>
          <a:off x="4953000" y="689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27627</xdr:rowOff>
    </xdr:from>
    <xdr:ext cx="736600" cy="259045"/>
    <xdr:sp macro="" textlink="">
      <xdr:nvSpPr>
        <xdr:cNvPr id="133" name="テキスト ボックス 132"/>
        <xdr:cNvSpPr txBox="1"/>
      </xdr:nvSpPr>
      <xdr:spPr>
        <a:xfrm>
          <a:off x="4622800" y="698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262280</xdr:rowOff>
    </xdr:from>
    <xdr:to>
      <xdr:col>22</xdr:col>
      <xdr:colOff>165100</xdr:colOff>
      <xdr:row>36</xdr:row>
      <xdr:rowOff>20980</xdr:rowOff>
    </xdr:to>
    <xdr:sp macro="" textlink="">
      <xdr:nvSpPr>
        <xdr:cNvPr id="134" name="楕円 133"/>
        <xdr:cNvSpPr/>
      </xdr:nvSpPr>
      <xdr:spPr bwMode="auto">
        <a:xfrm>
          <a:off x="4254500" y="6872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5757</xdr:rowOff>
    </xdr:from>
    <xdr:ext cx="762000" cy="259045"/>
    <xdr:sp macro="" textlink="">
      <xdr:nvSpPr>
        <xdr:cNvPr id="135" name="テキスト ボックス 134"/>
        <xdr:cNvSpPr txBox="1"/>
      </xdr:nvSpPr>
      <xdr:spPr>
        <a:xfrm>
          <a:off x="3924300" y="695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268339</xdr:rowOff>
    </xdr:from>
    <xdr:to>
      <xdr:col>19</xdr:col>
      <xdr:colOff>38100</xdr:colOff>
      <xdr:row>36</xdr:row>
      <xdr:rowOff>27039</xdr:rowOff>
    </xdr:to>
    <xdr:sp macro="" textlink="">
      <xdr:nvSpPr>
        <xdr:cNvPr id="136" name="楕円 135"/>
        <xdr:cNvSpPr/>
      </xdr:nvSpPr>
      <xdr:spPr bwMode="auto">
        <a:xfrm>
          <a:off x="3556000" y="6878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11816</xdr:rowOff>
    </xdr:from>
    <xdr:ext cx="762000" cy="259045"/>
    <xdr:sp macro="" textlink="">
      <xdr:nvSpPr>
        <xdr:cNvPr id="137" name="テキスト ボックス 136"/>
        <xdr:cNvSpPr txBox="1"/>
      </xdr:nvSpPr>
      <xdr:spPr>
        <a:xfrm>
          <a:off x="3225800" y="696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274015</xdr:rowOff>
    </xdr:from>
    <xdr:to>
      <xdr:col>15</xdr:col>
      <xdr:colOff>101600</xdr:colOff>
      <xdr:row>36</xdr:row>
      <xdr:rowOff>32715</xdr:rowOff>
    </xdr:to>
    <xdr:sp macro="" textlink="">
      <xdr:nvSpPr>
        <xdr:cNvPr id="138" name="楕円 137"/>
        <xdr:cNvSpPr/>
      </xdr:nvSpPr>
      <xdr:spPr bwMode="auto">
        <a:xfrm>
          <a:off x="2857500" y="688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17492</xdr:rowOff>
    </xdr:from>
    <xdr:ext cx="762000" cy="259045"/>
    <xdr:sp macro="" textlink="">
      <xdr:nvSpPr>
        <xdr:cNvPr id="139" name="テキスト ボックス 138"/>
        <xdr:cNvSpPr txBox="1"/>
      </xdr:nvSpPr>
      <xdr:spPr>
        <a:xfrm>
          <a:off x="2527300" y="697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250,225
242,412
27.46
112,663,154
106,641,249
3,686,143
45,381,755
63,218,216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34247</xdr:rowOff>
    </xdr:from>
    <xdr:to>
      <xdr:col>24</xdr:col>
      <xdr:colOff>62865</xdr:colOff>
      <xdr:row>35</xdr:row>
      <xdr:rowOff>73086</xdr:rowOff>
    </xdr:to>
    <xdr:cxnSp macro="">
      <xdr:nvCxnSpPr>
        <xdr:cNvPr id="54" name="直線コネクタ 53"/>
        <xdr:cNvCxnSpPr/>
      </xdr:nvCxnSpPr>
      <xdr:spPr>
        <a:xfrm flipV="1">
          <a:off x="4633595" y="5177747"/>
          <a:ext cx="1270" cy="896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76913</xdr:rowOff>
    </xdr:from>
    <xdr:ext cx="534377" cy="259045"/>
    <xdr:sp macro="" textlink="">
      <xdr:nvSpPr>
        <xdr:cNvPr id="55" name="人件費最小値テキスト"/>
        <xdr:cNvSpPr txBox="1"/>
      </xdr:nvSpPr>
      <xdr:spPr>
        <a:xfrm>
          <a:off x="4686300" y="607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73086</xdr:rowOff>
    </xdr:from>
    <xdr:to>
      <xdr:col>24</xdr:col>
      <xdr:colOff>152400</xdr:colOff>
      <xdr:row>35</xdr:row>
      <xdr:rowOff>73086</xdr:rowOff>
    </xdr:to>
    <xdr:cxnSp macro="">
      <xdr:nvCxnSpPr>
        <xdr:cNvPr id="56" name="直線コネクタ 55"/>
        <xdr:cNvCxnSpPr/>
      </xdr:nvCxnSpPr>
      <xdr:spPr>
        <a:xfrm>
          <a:off x="4546600" y="60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152374</xdr:rowOff>
    </xdr:from>
    <xdr:ext cx="534377" cy="259045"/>
    <xdr:sp macro="" textlink="">
      <xdr:nvSpPr>
        <xdr:cNvPr id="57" name="人件費最大値テキスト"/>
        <xdr:cNvSpPr txBox="1"/>
      </xdr:nvSpPr>
      <xdr:spPr>
        <a:xfrm>
          <a:off x="4686300" y="495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34247</xdr:rowOff>
    </xdr:from>
    <xdr:to>
      <xdr:col>24</xdr:col>
      <xdr:colOff>152400</xdr:colOff>
      <xdr:row>30</xdr:row>
      <xdr:rowOff>34247</xdr:rowOff>
    </xdr:to>
    <xdr:cxnSp macro="">
      <xdr:nvCxnSpPr>
        <xdr:cNvPr id="58" name="直線コネクタ 57"/>
        <xdr:cNvCxnSpPr/>
      </xdr:nvCxnSpPr>
      <xdr:spPr>
        <a:xfrm>
          <a:off x="4546600" y="5177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73086</xdr:rowOff>
    </xdr:from>
    <xdr:to>
      <xdr:col>24</xdr:col>
      <xdr:colOff>63500</xdr:colOff>
      <xdr:row>36</xdr:row>
      <xdr:rowOff>106713</xdr:rowOff>
    </xdr:to>
    <xdr:cxnSp macro="">
      <xdr:nvCxnSpPr>
        <xdr:cNvPr id="59" name="直線コネクタ 58"/>
        <xdr:cNvCxnSpPr/>
      </xdr:nvCxnSpPr>
      <xdr:spPr>
        <a:xfrm flipV="1">
          <a:off x="3797300" y="6073836"/>
          <a:ext cx="838200" cy="20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170482</xdr:rowOff>
    </xdr:from>
    <xdr:ext cx="534377" cy="259045"/>
    <xdr:sp macro="" textlink="">
      <xdr:nvSpPr>
        <xdr:cNvPr id="60" name="人件費平均値テキスト"/>
        <xdr:cNvSpPr txBox="1"/>
      </xdr:nvSpPr>
      <xdr:spPr>
        <a:xfrm>
          <a:off x="4686300" y="54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147605</xdr:rowOff>
    </xdr:from>
    <xdr:to>
      <xdr:col>24</xdr:col>
      <xdr:colOff>114300</xdr:colOff>
      <xdr:row>33</xdr:row>
      <xdr:rowOff>77755</xdr:rowOff>
    </xdr:to>
    <xdr:sp macro="" textlink="">
      <xdr:nvSpPr>
        <xdr:cNvPr id="61" name="フローチャート: 判断 60"/>
        <xdr:cNvSpPr/>
      </xdr:nvSpPr>
      <xdr:spPr>
        <a:xfrm>
          <a:off x="4584700" y="56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106713</xdr:rowOff>
    </xdr:from>
    <xdr:to>
      <xdr:col>19</xdr:col>
      <xdr:colOff>177800</xdr:colOff>
      <xdr:row>36</xdr:row>
      <xdr:rowOff>133734</xdr:rowOff>
    </xdr:to>
    <xdr:cxnSp macro="">
      <xdr:nvCxnSpPr>
        <xdr:cNvPr id="62" name="直線コネクタ 61"/>
        <xdr:cNvCxnSpPr/>
      </xdr:nvCxnSpPr>
      <xdr:spPr>
        <a:xfrm flipV="1">
          <a:off x="2908300" y="6278913"/>
          <a:ext cx="889000" cy="2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100970</xdr:rowOff>
    </xdr:from>
    <xdr:to>
      <xdr:col>20</xdr:col>
      <xdr:colOff>38100</xdr:colOff>
      <xdr:row>34</xdr:row>
      <xdr:rowOff>31120</xdr:rowOff>
    </xdr:to>
    <xdr:sp macro="" textlink="">
      <xdr:nvSpPr>
        <xdr:cNvPr id="63" name="フローチャート: 判断 62"/>
        <xdr:cNvSpPr/>
      </xdr:nvSpPr>
      <xdr:spPr>
        <a:xfrm>
          <a:off x="3746500" y="575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47647</xdr:rowOff>
    </xdr:from>
    <xdr:ext cx="534377" cy="259045"/>
    <xdr:sp macro="" textlink="">
      <xdr:nvSpPr>
        <xdr:cNvPr id="64" name="テキスト ボックス 63"/>
        <xdr:cNvSpPr txBox="1"/>
      </xdr:nvSpPr>
      <xdr:spPr>
        <a:xfrm>
          <a:off x="3530111" y="553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133734</xdr:rowOff>
    </xdr:from>
    <xdr:to>
      <xdr:col>15</xdr:col>
      <xdr:colOff>50800</xdr:colOff>
      <xdr:row>36</xdr:row>
      <xdr:rowOff>163749</xdr:rowOff>
    </xdr:to>
    <xdr:cxnSp macro="">
      <xdr:nvCxnSpPr>
        <xdr:cNvPr id="65" name="直線コネクタ 64"/>
        <xdr:cNvCxnSpPr/>
      </xdr:nvCxnSpPr>
      <xdr:spPr>
        <a:xfrm flipV="1">
          <a:off x="2019300" y="6305934"/>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112103</xdr:rowOff>
    </xdr:from>
    <xdr:to>
      <xdr:col>15</xdr:col>
      <xdr:colOff>101600</xdr:colOff>
      <xdr:row>34</xdr:row>
      <xdr:rowOff>42253</xdr:rowOff>
    </xdr:to>
    <xdr:sp macro="" textlink="">
      <xdr:nvSpPr>
        <xdr:cNvPr id="66" name="フローチャート: 判断 65"/>
        <xdr:cNvSpPr/>
      </xdr:nvSpPr>
      <xdr:spPr>
        <a:xfrm>
          <a:off x="2857500" y="576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58780</xdr:rowOff>
    </xdr:from>
    <xdr:ext cx="534377" cy="259045"/>
    <xdr:sp macro="" textlink="">
      <xdr:nvSpPr>
        <xdr:cNvPr id="67" name="テキスト ボックス 66"/>
        <xdr:cNvSpPr txBox="1"/>
      </xdr:nvSpPr>
      <xdr:spPr>
        <a:xfrm>
          <a:off x="2641111" y="554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163749</xdr:rowOff>
    </xdr:from>
    <xdr:to>
      <xdr:col>10</xdr:col>
      <xdr:colOff>114300</xdr:colOff>
      <xdr:row>36</xdr:row>
      <xdr:rowOff>164320</xdr:rowOff>
    </xdr:to>
    <xdr:cxnSp macro="">
      <xdr:nvCxnSpPr>
        <xdr:cNvPr id="68" name="直線コネクタ 67"/>
        <xdr:cNvCxnSpPr/>
      </xdr:nvCxnSpPr>
      <xdr:spPr>
        <a:xfrm flipV="1">
          <a:off x="1130300" y="633594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121361</xdr:rowOff>
    </xdr:from>
    <xdr:to>
      <xdr:col>10</xdr:col>
      <xdr:colOff>165100</xdr:colOff>
      <xdr:row>34</xdr:row>
      <xdr:rowOff>51511</xdr:rowOff>
    </xdr:to>
    <xdr:sp macro="" textlink="">
      <xdr:nvSpPr>
        <xdr:cNvPr id="69" name="フローチャート: 判断 68"/>
        <xdr:cNvSpPr/>
      </xdr:nvSpPr>
      <xdr:spPr>
        <a:xfrm>
          <a:off x="19685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68038</xdr:rowOff>
    </xdr:from>
    <xdr:ext cx="534377" cy="259045"/>
    <xdr:sp macro="" textlink="">
      <xdr:nvSpPr>
        <xdr:cNvPr id="70" name="テキスト ボックス 69"/>
        <xdr:cNvSpPr txBox="1"/>
      </xdr:nvSpPr>
      <xdr:spPr>
        <a:xfrm>
          <a:off x="1752111" y="55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127396</xdr:rowOff>
    </xdr:from>
    <xdr:to>
      <xdr:col>6</xdr:col>
      <xdr:colOff>38100</xdr:colOff>
      <xdr:row>34</xdr:row>
      <xdr:rowOff>57546</xdr:rowOff>
    </xdr:to>
    <xdr:sp macro="" textlink="">
      <xdr:nvSpPr>
        <xdr:cNvPr id="71" name="フローチャート: 判断 70"/>
        <xdr:cNvSpPr/>
      </xdr:nvSpPr>
      <xdr:spPr>
        <a:xfrm>
          <a:off x="1079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74073</xdr:rowOff>
    </xdr:from>
    <xdr:ext cx="534377" cy="259045"/>
    <xdr:sp macro="" textlink="">
      <xdr:nvSpPr>
        <xdr:cNvPr id="72" name="テキスト ボックス 71"/>
        <xdr:cNvSpPr txBox="1"/>
      </xdr:nvSpPr>
      <xdr:spPr>
        <a:xfrm>
          <a:off x="863111" y="556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22286</xdr:rowOff>
    </xdr:from>
    <xdr:to>
      <xdr:col>24</xdr:col>
      <xdr:colOff>114300</xdr:colOff>
      <xdr:row>35</xdr:row>
      <xdr:rowOff>123886</xdr:rowOff>
    </xdr:to>
    <xdr:sp macro="" textlink="">
      <xdr:nvSpPr>
        <xdr:cNvPr id="78" name="楕円 77"/>
        <xdr:cNvSpPr/>
      </xdr:nvSpPr>
      <xdr:spPr>
        <a:xfrm>
          <a:off x="4584700" y="60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108663</xdr:rowOff>
    </xdr:from>
    <xdr:ext cx="534377" cy="259045"/>
    <xdr:sp macro="" textlink="">
      <xdr:nvSpPr>
        <xdr:cNvPr id="79" name="人件費該当値テキスト"/>
        <xdr:cNvSpPr txBox="1"/>
      </xdr:nvSpPr>
      <xdr:spPr>
        <a:xfrm>
          <a:off x="4686300" y="593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55913</xdr:rowOff>
    </xdr:from>
    <xdr:to>
      <xdr:col>20</xdr:col>
      <xdr:colOff>38100</xdr:colOff>
      <xdr:row>36</xdr:row>
      <xdr:rowOff>157513</xdr:rowOff>
    </xdr:to>
    <xdr:sp macro="" textlink="">
      <xdr:nvSpPr>
        <xdr:cNvPr id="80" name="楕円 79"/>
        <xdr:cNvSpPr/>
      </xdr:nvSpPr>
      <xdr:spPr>
        <a:xfrm>
          <a:off x="3746500" y="62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148640</xdr:rowOff>
    </xdr:from>
    <xdr:ext cx="534377" cy="259045"/>
    <xdr:sp macro="" textlink="">
      <xdr:nvSpPr>
        <xdr:cNvPr id="81" name="テキスト ボックス 80"/>
        <xdr:cNvSpPr txBox="1"/>
      </xdr:nvSpPr>
      <xdr:spPr>
        <a:xfrm>
          <a:off x="3530111" y="632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82934</xdr:rowOff>
    </xdr:from>
    <xdr:to>
      <xdr:col>15</xdr:col>
      <xdr:colOff>101600</xdr:colOff>
      <xdr:row>37</xdr:row>
      <xdr:rowOff>13084</xdr:rowOff>
    </xdr:to>
    <xdr:sp macro="" textlink="">
      <xdr:nvSpPr>
        <xdr:cNvPr id="82" name="楕円 81"/>
        <xdr:cNvSpPr/>
      </xdr:nvSpPr>
      <xdr:spPr>
        <a:xfrm>
          <a:off x="2857500" y="62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4211</xdr:rowOff>
    </xdr:from>
    <xdr:ext cx="534377" cy="259045"/>
    <xdr:sp macro="" textlink="">
      <xdr:nvSpPr>
        <xdr:cNvPr id="83" name="テキスト ボックス 82"/>
        <xdr:cNvSpPr txBox="1"/>
      </xdr:nvSpPr>
      <xdr:spPr>
        <a:xfrm>
          <a:off x="2641111" y="634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112949</xdr:rowOff>
    </xdr:from>
    <xdr:to>
      <xdr:col>10</xdr:col>
      <xdr:colOff>165100</xdr:colOff>
      <xdr:row>37</xdr:row>
      <xdr:rowOff>43099</xdr:rowOff>
    </xdr:to>
    <xdr:sp macro="" textlink="">
      <xdr:nvSpPr>
        <xdr:cNvPr id="84" name="楕円 83"/>
        <xdr:cNvSpPr/>
      </xdr:nvSpPr>
      <xdr:spPr>
        <a:xfrm>
          <a:off x="1968500" y="628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34226</xdr:rowOff>
    </xdr:from>
    <xdr:ext cx="534377" cy="259045"/>
    <xdr:sp macro="" textlink="">
      <xdr:nvSpPr>
        <xdr:cNvPr id="85" name="テキスト ボックス 84"/>
        <xdr:cNvSpPr txBox="1"/>
      </xdr:nvSpPr>
      <xdr:spPr>
        <a:xfrm>
          <a:off x="1752111" y="637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113520</xdr:rowOff>
    </xdr:from>
    <xdr:to>
      <xdr:col>6</xdr:col>
      <xdr:colOff>38100</xdr:colOff>
      <xdr:row>37</xdr:row>
      <xdr:rowOff>43670</xdr:rowOff>
    </xdr:to>
    <xdr:sp macro="" textlink="">
      <xdr:nvSpPr>
        <xdr:cNvPr id="86" name="楕円 85"/>
        <xdr:cNvSpPr/>
      </xdr:nvSpPr>
      <xdr:spPr>
        <a:xfrm>
          <a:off x="1079500" y="628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34797</xdr:rowOff>
    </xdr:from>
    <xdr:ext cx="534377" cy="259045"/>
    <xdr:sp macro="" textlink="">
      <xdr:nvSpPr>
        <xdr:cNvPr id="87" name="テキスト ボックス 86"/>
        <xdr:cNvSpPr txBox="1"/>
      </xdr:nvSpPr>
      <xdr:spPr>
        <a:xfrm>
          <a:off x="863111" y="637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0" name="直線コネクタ 109"/>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1" name="物件費最小値テキスト"/>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2" name="直線コネクタ 111"/>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3" name="物件費最大値テキスト"/>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4" name="直線コネクタ 113"/>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21834</xdr:rowOff>
    </xdr:from>
    <xdr:to>
      <xdr:col>24</xdr:col>
      <xdr:colOff>63500</xdr:colOff>
      <xdr:row>56</xdr:row>
      <xdr:rowOff>28463</xdr:rowOff>
    </xdr:to>
    <xdr:cxnSp macro="">
      <xdr:nvCxnSpPr>
        <xdr:cNvPr id="115" name="直線コネクタ 114"/>
        <xdr:cNvCxnSpPr/>
      </xdr:nvCxnSpPr>
      <xdr:spPr>
        <a:xfrm flipV="1">
          <a:off x="3797300" y="9623034"/>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56410</xdr:rowOff>
    </xdr:from>
    <xdr:ext cx="534377" cy="259045"/>
    <xdr:sp macro="" textlink="">
      <xdr:nvSpPr>
        <xdr:cNvPr id="116" name="物件費平均値テキスト"/>
        <xdr:cNvSpPr txBox="1"/>
      </xdr:nvSpPr>
      <xdr:spPr>
        <a:xfrm>
          <a:off x="4686300" y="9314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17" name="フローチャート: 判断 116"/>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28463</xdr:rowOff>
    </xdr:from>
    <xdr:to>
      <xdr:col>19</xdr:col>
      <xdr:colOff>177800</xdr:colOff>
      <xdr:row>56</xdr:row>
      <xdr:rowOff>99512</xdr:rowOff>
    </xdr:to>
    <xdr:cxnSp macro="">
      <xdr:nvCxnSpPr>
        <xdr:cNvPr id="118" name="直線コネクタ 117"/>
        <xdr:cNvCxnSpPr/>
      </xdr:nvCxnSpPr>
      <xdr:spPr>
        <a:xfrm flipV="1">
          <a:off x="2908300" y="9629663"/>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19" name="フローチャート: 判断 118"/>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141327</xdr:rowOff>
    </xdr:from>
    <xdr:ext cx="534377" cy="259045"/>
    <xdr:sp macro="" textlink="">
      <xdr:nvSpPr>
        <xdr:cNvPr id="120" name="テキスト ボックス 119"/>
        <xdr:cNvSpPr txBox="1"/>
      </xdr:nvSpPr>
      <xdr:spPr>
        <a:xfrm>
          <a:off x="3530111" y="92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99512</xdr:rowOff>
    </xdr:from>
    <xdr:to>
      <xdr:col>15</xdr:col>
      <xdr:colOff>50800</xdr:colOff>
      <xdr:row>57</xdr:row>
      <xdr:rowOff>65085</xdr:rowOff>
    </xdr:to>
    <xdr:cxnSp macro="">
      <xdr:nvCxnSpPr>
        <xdr:cNvPr id="121" name="直線コネクタ 120"/>
        <xdr:cNvCxnSpPr/>
      </xdr:nvCxnSpPr>
      <xdr:spPr>
        <a:xfrm flipV="1">
          <a:off x="2019300" y="9700712"/>
          <a:ext cx="889000" cy="13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2" name="フローチャート: 判断 121"/>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124731</xdr:rowOff>
    </xdr:from>
    <xdr:ext cx="534377" cy="259045"/>
    <xdr:sp macro="" textlink="">
      <xdr:nvSpPr>
        <xdr:cNvPr id="123" name="テキスト ボックス 122"/>
        <xdr:cNvSpPr txBox="1"/>
      </xdr:nvSpPr>
      <xdr:spPr>
        <a:xfrm>
          <a:off x="2641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112496</xdr:rowOff>
    </xdr:from>
    <xdr:to>
      <xdr:col>10</xdr:col>
      <xdr:colOff>114300</xdr:colOff>
      <xdr:row>57</xdr:row>
      <xdr:rowOff>65085</xdr:rowOff>
    </xdr:to>
    <xdr:cxnSp macro="">
      <xdr:nvCxnSpPr>
        <xdr:cNvPr id="124" name="直線コネクタ 123"/>
        <xdr:cNvCxnSpPr/>
      </xdr:nvCxnSpPr>
      <xdr:spPr>
        <a:xfrm>
          <a:off x="1130300" y="9713696"/>
          <a:ext cx="889000" cy="1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5" name="フローチャート: 判断 124"/>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9334</xdr:rowOff>
    </xdr:from>
    <xdr:ext cx="534377" cy="259045"/>
    <xdr:sp macro="" textlink="">
      <xdr:nvSpPr>
        <xdr:cNvPr id="126" name="テキスト ボックス 125"/>
        <xdr:cNvSpPr txBox="1"/>
      </xdr:nvSpPr>
      <xdr:spPr>
        <a:xfrm>
          <a:off x="1752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27" name="フローチャート: 判断 126"/>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2953</xdr:rowOff>
    </xdr:from>
    <xdr:ext cx="534377" cy="259045"/>
    <xdr:sp macro="" textlink="">
      <xdr:nvSpPr>
        <xdr:cNvPr id="128" name="テキスト ボックス 127"/>
        <xdr:cNvSpPr txBox="1"/>
      </xdr:nvSpPr>
      <xdr:spPr>
        <a:xfrm>
          <a:off x="863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142484</xdr:rowOff>
    </xdr:from>
    <xdr:to>
      <xdr:col>24</xdr:col>
      <xdr:colOff>114300</xdr:colOff>
      <xdr:row>56</xdr:row>
      <xdr:rowOff>72634</xdr:rowOff>
    </xdr:to>
    <xdr:sp macro="" textlink="">
      <xdr:nvSpPr>
        <xdr:cNvPr id="134" name="楕円 133"/>
        <xdr:cNvSpPr/>
      </xdr:nvSpPr>
      <xdr:spPr>
        <a:xfrm>
          <a:off x="4584700" y="957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120911</xdr:rowOff>
    </xdr:from>
    <xdr:ext cx="534377" cy="259045"/>
    <xdr:sp macro="" textlink="">
      <xdr:nvSpPr>
        <xdr:cNvPr id="135" name="物件費該当値テキスト"/>
        <xdr:cNvSpPr txBox="1"/>
      </xdr:nvSpPr>
      <xdr:spPr>
        <a:xfrm>
          <a:off x="4686300" y="955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149113</xdr:rowOff>
    </xdr:from>
    <xdr:to>
      <xdr:col>20</xdr:col>
      <xdr:colOff>38100</xdr:colOff>
      <xdr:row>56</xdr:row>
      <xdr:rowOff>79263</xdr:rowOff>
    </xdr:to>
    <xdr:sp macro="" textlink="">
      <xdr:nvSpPr>
        <xdr:cNvPr id="136" name="楕円 135"/>
        <xdr:cNvSpPr/>
      </xdr:nvSpPr>
      <xdr:spPr>
        <a:xfrm>
          <a:off x="3746500" y="95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70390</xdr:rowOff>
    </xdr:from>
    <xdr:ext cx="534377" cy="259045"/>
    <xdr:sp macro="" textlink="">
      <xdr:nvSpPr>
        <xdr:cNvPr id="137" name="テキスト ボックス 136"/>
        <xdr:cNvSpPr txBox="1"/>
      </xdr:nvSpPr>
      <xdr:spPr>
        <a:xfrm>
          <a:off x="3530111" y="967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48712</xdr:rowOff>
    </xdr:from>
    <xdr:to>
      <xdr:col>15</xdr:col>
      <xdr:colOff>101600</xdr:colOff>
      <xdr:row>56</xdr:row>
      <xdr:rowOff>150312</xdr:rowOff>
    </xdr:to>
    <xdr:sp macro="" textlink="">
      <xdr:nvSpPr>
        <xdr:cNvPr id="138" name="楕円 137"/>
        <xdr:cNvSpPr/>
      </xdr:nvSpPr>
      <xdr:spPr>
        <a:xfrm>
          <a:off x="2857500" y="96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141439</xdr:rowOff>
    </xdr:from>
    <xdr:ext cx="534377" cy="259045"/>
    <xdr:sp macro="" textlink="">
      <xdr:nvSpPr>
        <xdr:cNvPr id="139" name="テキスト ボックス 138"/>
        <xdr:cNvSpPr txBox="1"/>
      </xdr:nvSpPr>
      <xdr:spPr>
        <a:xfrm>
          <a:off x="2641111" y="974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14285</xdr:rowOff>
    </xdr:from>
    <xdr:to>
      <xdr:col>10</xdr:col>
      <xdr:colOff>165100</xdr:colOff>
      <xdr:row>57</xdr:row>
      <xdr:rowOff>115885</xdr:rowOff>
    </xdr:to>
    <xdr:sp macro="" textlink="">
      <xdr:nvSpPr>
        <xdr:cNvPr id="140" name="楕円 139"/>
        <xdr:cNvSpPr/>
      </xdr:nvSpPr>
      <xdr:spPr>
        <a:xfrm>
          <a:off x="1968500" y="978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107012</xdr:rowOff>
    </xdr:from>
    <xdr:ext cx="534377" cy="259045"/>
    <xdr:sp macro="" textlink="">
      <xdr:nvSpPr>
        <xdr:cNvPr id="141" name="テキスト ボックス 140"/>
        <xdr:cNvSpPr txBox="1"/>
      </xdr:nvSpPr>
      <xdr:spPr>
        <a:xfrm>
          <a:off x="1752111" y="987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61696</xdr:rowOff>
    </xdr:from>
    <xdr:to>
      <xdr:col>6</xdr:col>
      <xdr:colOff>38100</xdr:colOff>
      <xdr:row>56</xdr:row>
      <xdr:rowOff>163296</xdr:rowOff>
    </xdr:to>
    <xdr:sp macro="" textlink="">
      <xdr:nvSpPr>
        <xdr:cNvPr id="142" name="楕円 141"/>
        <xdr:cNvSpPr/>
      </xdr:nvSpPr>
      <xdr:spPr>
        <a:xfrm>
          <a:off x="1079500" y="96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8373</xdr:rowOff>
    </xdr:from>
    <xdr:ext cx="534377" cy="259045"/>
    <xdr:sp macro="" textlink="">
      <xdr:nvSpPr>
        <xdr:cNvPr id="143" name="テキスト ボックス 142"/>
        <xdr:cNvSpPr txBox="1"/>
      </xdr:nvSpPr>
      <xdr:spPr>
        <a:xfrm>
          <a:off x="863111" y="94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67" name="直線コネクタ 166"/>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68" name="維持補修費最小値テキスト"/>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69" name="直線コネクタ 168"/>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0" name="維持補修費最大値テキスト"/>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1" name="直線コネクタ 170"/>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21856</xdr:rowOff>
    </xdr:from>
    <xdr:to>
      <xdr:col>24</xdr:col>
      <xdr:colOff>63500</xdr:colOff>
      <xdr:row>79</xdr:row>
      <xdr:rowOff>24752</xdr:rowOff>
    </xdr:to>
    <xdr:cxnSp macro="">
      <xdr:nvCxnSpPr>
        <xdr:cNvPr id="172" name="直線コネクタ 171"/>
        <xdr:cNvCxnSpPr/>
      </xdr:nvCxnSpPr>
      <xdr:spPr>
        <a:xfrm>
          <a:off x="3797300" y="13566406"/>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147781</xdr:rowOff>
    </xdr:from>
    <xdr:ext cx="469744" cy="259045"/>
    <xdr:sp macro="" textlink="">
      <xdr:nvSpPr>
        <xdr:cNvPr id="173" name="維持補修費平均値テキスト"/>
        <xdr:cNvSpPr txBox="1"/>
      </xdr:nvSpPr>
      <xdr:spPr>
        <a:xfrm>
          <a:off x="4686300" y="13177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4" name="フローチャート: 判断 173"/>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21056</xdr:rowOff>
    </xdr:from>
    <xdr:to>
      <xdr:col>19</xdr:col>
      <xdr:colOff>177800</xdr:colOff>
      <xdr:row>79</xdr:row>
      <xdr:rowOff>21856</xdr:rowOff>
    </xdr:to>
    <xdr:cxnSp macro="">
      <xdr:nvCxnSpPr>
        <xdr:cNvPr id="175" name="直線コネクタ 174"/>
        <xdr:cNvCxnSpPr/>
      </xdr:nvCxnSpPr>
      <xdr:spPr>
        <a:xfrm>
          <a:off x="2908300" y="1356560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76" name="フローチャート: 判断 175"/>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107053</xdr:rowOff>
    </xdr:from>
    <xdr:ext cx="469744" cy="259045"/>
    <xdr:sp macro="" textlink="">
      <xdr:nvSpPr>
        <xdr:cNvPr id="177" name="テキスト ボックス 176"/>
        <xdr:cNvSpPr txBox="1"/>
      </xdr:nvSpPr>
      <xdr:spPr>
        <a:xfrm>
          <a:off x="3562428" y="1313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17551</xdr:rowOff>
    </xdr:from>
    <xdr:to>
      <xdr:col>15</xdr:col>
      <xdr:colOff>50800</xdr:colOff>
      <xdr:row>79</xdr:row>
      <xdr:rowOff>21056</xdr:rowOff>
    </xdr:to>
    <xdr:cxnSp macro="">
      <xdr:nvCxnSpPr>
        <xdr:cNvPr id="178" name="直線コネクタ 177"/>
        <xdr:cNvCxnSpPr/>
      </xdr:nvCxnSpPr>
      <xdr:spPr>
        <a:xfrm>
          <a:off x="2019300" y="13562101"/>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79" name="フローチャート: 判断 178"/>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111549</xdr:rowOff>
    </xdr:from>
    <xdr:ext cx="469744" cy="259045"/>
    <xdr:sp macro="" textlink="">
      <xdr:nvSpPr>
        <xdr:cNvPr id="180" name="テキスト ボックス 179"/>
        <xdr:cNvSpPr txBox="1"/>
      </xdr:nvSpPr>
      <xdr:spPr>
        <a:xfrm>
          <a:off x="2673428" y="131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17551</xdr:rowOff>
    </xdr:from>
    <xdr:to>
      <xdr:col>10</xdr:col>
      <xdr:colOff>114300</xdr:colOff>
      <xdr:row>79</xdr:row>
      <xdr:rowOff>22352</xdr:rowOff>
    </xdr:to>
    <xdr:cxnSp macro="">
      <xdr:nvCxnSpPr>
        <xdr:cNvPr id="181" name="直線コネクタ 180"/>
        <xdr:cNvCxnSpPr/>
      </xdr:nvCxnSpPr>
      <xdr:spPr>
        <a:xfrm flipV="1">
          <a:off x="1130300" y="13562101"/>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2" name="フローチャート: 判断 181"/>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82821</xdr:rowOff>
    </xdr:from>
    <xdr:ext cx="469744" cy="259045"/>
    <xdr:sp macro="" textlink="">
      <xdr:nvSpPr>
        <xdr:cNvPr id="183" name="テキスト ボックス 182"/>
        <xdr:cNvSpPr txBox="1"/>
      </xdr:nvSpPr>
      <xdr:spPr>
        <a:xfrm>
          <a:off x="1784428" y="131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4" name="フローチャート: 判断 183"/>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109834</xdr:rowOff>
    </xdr:from>
    <xdr:ext cx="469744" cy="259045"/>
    <xdr:sp macro="" textlink="">
      <xdr:nvSpPr>
        <xdr:cNvPr id="185" name="テキスト ボックス 184"/>
        <xdr:cNvSpPr txBox="1"/>
      </xdr:nvSpPr>
      <xdr:spPr>
        <a:xfrm>
          <a:off x="895428" y="131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145402</xdr:rowOff>
    </xdr:from>
    <xdr:to>
      <xdr:col>24</xdr:col>
      <xdr:colOff>114300</xdr:colOff>
      <xdr:row>79</xdr:row>
      <xdr:rowOff>75552</xdr:rowOff>
    </xdr:to>
    <xdr:sp macro="" textlink="">
      <xdr:nvSpPr>
        <xdr:cNvPr id="191" name="楕円 190"/>
        <xdr:cNvSpPr/>
      </xdr:nvSpPr>
      <xdr:spPr>
        <a:xfrm>
          <a:off x="4584700" y="135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60329</xdr:rowOff>
    </xdr:from>
    <xdr:ext cx="378565" cy="259045"/>
    <xdr:sp macro="" textlink="">
      <xdr:nvSpPr>
        <xdr:cNvPr id="192" name="維持補修費該当値テキスト"/>
        <xdr:cNvSpPr txBox="1"/>
      </xdr:nvSpPr>
      <xdr:spPr>
        <a:xfrm>
          <a:off x="4686300" y="13433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142506</xdr:rowOff>
    </xdr:from>
    <xdr:to>
      <xdr:col>20</xdr:col>
      <xdr:colOff>38100</xdr:colOff>
      <xdr:row>79</xdr:row>
      <xdr:rowOff>72656</xdr:rowOff>
    </xdr:to>
    <xdr:sp macro="" textlink="">
      <xdr:nvSpPr>
        <xdr:cNvPr id="193" name="楕円 192"/>
        <xdr:cNvSpPr/>
      </xdr:nvSpPr>
      <xdr:spPr>
        <a:xfrm>
          <a:off x="3746500" y="135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63783</xdr:rowOff>
    </xdr:from>
    <xdr:ext cx="378565" cy="259045"/>
    <xdr:sp macro="" textlink="">
      <xdr:nvSpPr>
        <xdr:cNvPr id="194" name="テキスト ボックス 193"/>
        <xdr:cNvSpPr txBox="1"/>
      </xdr:nvSpPr>
      <xdr:spPr>
        <a:xfrm>
          <a:off x="3608017" y="1360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141706</xdr:rowOff>
    </xdr:from>
    <xdr:to>
      <xdr:col>15</xdr:col>
      <xdr:colOff>101600</xdr:colOff>
      <xdr:row>79</xdr:row>
      <xdr:rowOff>71856</xdr:rowOff>
    </xdr:to>
    <xdr:sp macro="" textlink="">
      <xdr:nvSpPr>
        <xdr:cNvPr id="195" name="楕円 194"/>
        <xdr:cNvSpPr/>
      </xdr:nvSpPr>
      <xdr:spPr>
        <a:xfrm>
          <a:off x="2857500" y="135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62983</xdr:rowOff>
    </xdr:from>
    <xdr:ext cx="378565" cy="259045"/>
    <xdr:sp macro="" textlink="">
      <xdr:nvSpPr>
        <xdr:cNvPr id="196" name="テキスト ボックス 195"/>
        <xdr:cNvSpPr txBox="1"/>
      </xdr:nvSpPr>
      <xdr:spPr>
        <a:xfrm>
          <a:off x="2719017" y="13607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138201</xdr:rowOff>
    </xdr:from>
    <xdr:to>
      <xdr:col>10</xdr:col>
      <xdr:colOff>165100</xdr:colOff>
      <xdr:row>79</xdr:row>
      <xdr:rowOff>68351</xdr:rowOff>
    </xdr:to>
    <xdr:sp macro="" textlink="">
      <xdr:nvSpPr>
        <xdr:cNvPr id="197" name="楕円 196"/>
        <xdr:cNvSpPr/>
      </xdr:nvSpPr>
      <xdr:spPr>
        <a:xfrm>
          <a:off x="1968500" y="135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59478</xdr:rowOff>
    </xdr:from>
    <xdr:ext cx="378565" cy="259045"/>
    <xdr:sp macro="" textlink="">
      <xdr:nvSpPr>
        <xdr:cNvPr id="198" name="テキスト ボックス 197"/>
        <xdr:cNvSpPr txBox="1"/>
      </xdr:nvSpPr>
      <xdr:spPr>
        <a:xfrm>
          <a:off x="1830017" y="13604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143002</xdr:rowOff>
    </xdr:from>
    <xdr:to>
      <xdr:col>6</xdr:col>
      <xdr:colOff>38100</xdr:colOff>
      <xdr:row>79</xdr:row>
      <xdr:rowOff>73152</xdr:rowOff>
    </xdr:to>
    <xdr:sp macro="" textlink="">
      <xdr:nvSpPr>
        <xdr:cNvPr id="199" name="楕円 198"/>
        <xdr:cNvSpPr/>
      </xdr:nvSpPr>
      <xdr:spPr>
        <a:xfrm>
          <a:off x="1079500" y="135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64279</xdr:rowOff>
    </xdr:from>
    <xdr:ext cx="378565" cy="259045"/>
    <xdr:sp macro="" textlink="">
      <xdr:nvSpPr>
        <xdr:cNvPr id="200" name="テキスト ボックス 199"/>
        <xdr:cNvSpPr txBox="1"/>
      </xdr:nvSpPr>
      <xdr:spPr>
        <a:xfrm>
          <a:off x="941017" y="13608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5" name="直線コネクタ 224"/>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26" name="扶助費最小値テキスト"/>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27" name="直線コネクタ 226"/>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28" name="扶助費最大値テキスト"/>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29" name="直線コネクタ 228"/>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131832</xdr:rowOff>
    </xdr:from>
    <xdr:to>
      <xdr:col>24</xdr:col>
      <xdr:colOff>63500</xdr:colOff>
      <xdr:row>97</xdr:row>
      <xdr:rowOff>141376</xdr:rowOff>
    </xdr:to>
    <xdr:cxnSp macro="">
      <xdr:nvCxnSpPr>
        <xdr:cNvPr id="230" name="直線コネクタ 229"/>
        <xdr:cNvCxnSpPr/>
      </xdr:nvCxnSpPr>
      <xdr:spPr>
        <a:xfrm flipV="1">
          <a:off x="3797300" y="16762482"/>
          <a:ext cx="8382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42778</xdr:rowOff>
    </xdr:from>
    <xdr:ext cx="534377" cy="259045"/>
    <xdr:sp macro="" textlink="">
      <xdr:nvSpPr>
        <xdr:cNvPr id="231" name="扶助費平均値テキスト"/>
        <xdr:cNvSpPr txBox="1"/>
      </xdr:nvSpPr>
      <xdr:spPr>
        <a:xfrm>
          <a:off x="4686300" y="1615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2" name="フローチャート: 判断 231"/>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141376</xdr:rowOff>
    </xdr:from>
    <xdr:to>
      <xdr:col>19</xdr:col>
      <xdr:colOff>177800</xdr:colOff>
      <xdr:row>98</xdr:row>
      <xdr:rowOff>9361</xdr:rowOff>
    </xdr:to>
    <xdr:cxnSp macro="">
      <xdr:nvCxnSpPr>
        <xdr:cNvPr id="233" name="直線コネクタ 232"/>
        <xdr:cNvCxnSpPr/>
      </xdr:nvCxnSpPr>
      <xdr:spPr>
        <a:xfrm flipV="1">
          <a:off x="2908300" y="16772026"/>
          <a:ext cx="889000" cy="3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4" name="フローチャート: 判断 233"/>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4506</xdr:rowOff>
    </xdr:from>
    <xdr:ext cx="534377" cy="259045"/>
    <xdr:sp macro="" textlink="">
      <xdr:nvSpPr>
        <xdr:cNvPr id="235" name="テキスト ボックス 234"/>
        <xdr:cNvSpPr txBox="1"/>
      </xdr:nvSpPr>
      <xdr:spPr>
        <a:xfrm>
          <a:off x="3530111" y="161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864</xdr:rowOff>
    </xdr:from>
    <xdr:to>
      <xdr:col>15</xdr:col>
      <xdr:colOff>50800</xdr:colOff>
      <xdr:row>98</xdr:row>
      <xdr:rowOff>9361</xdr:rowOff>
    </xdr:to>
    <xdr:cxnSp macro="">
      <xdr:nvCxnSpPr>
        <xdr:cNvPr id="236" name="直線コネクタ 235"/>
        <xdr:cNvCxnSpPr/>
      </xdr:nvCxnSpPr>
      <xdr:spPr>
        <a:xfrm>
          <a:off x="2019300" y="16802964"/>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37" name="フローチャート: 判断 236"/>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53427</xdr:rowOff>
    </xdr:from>
    <xdr:ext cx="534377" cy="259045"/>
    <xdr:sp macro="" textlink="">
      <xdr:nvSpPr>
        <xdr:cNvPr id="238" name="テキスト ボックス 237"/>
        <xdr:cNvSpPr txBox="1"/>
      </xdr:nvSpPr>
      <xdr:spPr>
        <a:xfrm>
          <a:off x="2641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162655</xdr:rowOff>
    </xdr:from>
    <xdr:to>
      <xdr:col>10</xdr:col>
      <xdr:colOff>114300</xdr:colOff>
      <xdr:row>98</xdr:row>
      <xdr:rowOff>864</xdr:rowOff>
    </xdr:to>
    <xdr:cxnSp macro="">
      <xdr:nvCxnSpPr>
        <xdr:cNvPr id="239" name="直線コネクタ 238"/>
        <xdr:cNvCxnSpPr/>
      </xdr:nvCxnSpPr>
      <xdr:spPr>
        <a:xfrm>
          <a:off x="1130300" y="16793305"/>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0" name="フローチャート: 判断 239"/>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171060</xdr:rowOff>
    </xdr:from>
    <xdr:ext cx="534377" cy="259045"/>
    <xdr:sp macro="" textlink="">
      <xdr:nvSpPr>
        <xdr:cNvPr id="241" name="テキスト ボックス 240"/>
        <xdr:cNvSpPr txBox="1"/>
      </xdr:nvSpPr>
      <xdr:spPr>
        <a:xfrm>
          <a:off x="1752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2" name="フローチャート: 判断 241"/>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45083</xdr:rowOff>
    </xdr:from>
    <xdr:ext cx="534377" cy="259045"/>
    <xdr:sp macro="" textlink="">
      <xdr:nvSpPr>
        <xdr:cNvPr id="243" name="テキスト ボックス 242"/>
        <xdr:cNvSpPr txBox="1"/>
      </xdr:nvSpPr>
      <xdr:spPr>
        <a:xfrm>
          <a:off x="863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81032</xdr:rowOff>
    </xdr:from>
    <xdr:to>
      <xdr:col>24</xdr:col>
      <xdr:colOff>114300</xdr:colOff>
      <xdr:row>98</xdr:row>
      <xdr:rowOff>11182</xdr:rowOff>
    </xdr:to>
    <xdr:sp macro="" textlink="">
      <xdr:nvSpPr>
        <xdr:cNvPr id="249" name="楕円 248"/>
        <xdr:cNvSpPr/>
      </xdr:nvSpPr>
      <xdr:spPr>
        <a:xfrm>
          <a:off x="4584700" y="167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167409</xdr:rowOff>
    </xdr:from>
    <xdr:ext cx="534377" cy="259045"/>
    <xdr:sp macro="" textlink="">
      <xdr:nvSpPr>
        <xdr:cNvPr id="250" name="扶助費該当値テキスト"/>
        <xdr:cNvSpPr txBox="1"/>
      </xdr:nvSpPr>
      <xdr:spPr>
        <a:xfrm>
          <a:off x="4686300" y="1662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90576</xdr:rowOff>
    </xdr:from>
    <xdr:to>
      <xdr:col>20</xdr:col>
      <xdr:colOff>38100</xdr:colOff>
      <xdr:row>98</xdr:row>
      <xdr:rowOff>20726</xdr:rowOff>
    </xdr:to>
    <xdr:sp macro="" textlink="">
      <xdr:nvSpPr>
        <xdr:cNvPr id="251" name="楕円 250"/>
        <xdr:cNvSpPr/>
      </xdr:nvSpPr>
      <xdr:spPr>
        <a:xfrm>
          <a:off x="3746500" y="167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11853</xdr:rowOff>
    </xdr:from>
    <xdr:ext cx="534377" cy="259045"/>
    <xdr:sp macro="" textlink="">
      <xdr:nvSpPr>
        <xdr:cNvPr id="252" name="テキスト ボックス 251"/>
        <xdr:cNvSpPr txBox="1"/>
      </xdr:nvSpPr>
      <xdr:spPr>
        <a:xfrm>
          <a:off x="3530111" y="168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130011</xdr:rowOff>
    </xdr:from>
    <xdr:to>
      <xdr:col>15</xdr:col>
      <xdr:colOff>101600</xdr:colOff>
      <xdr:row>98</xdr:row>
      <xdr:rowOff>60161</xdr:rowOff>
    </xdr:to>
    <xdr:sp macro="" textlink="">
      <xdr:nvSpPr>
        <xdr:cNvPr id="253" name="楕円 252"/>
        <xdr:cNvSpPr/>
      </xdr:nvSpPr>
      <xdr:spPr>
        <a:xfrm>
          <a:off x="2857500" y="1676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51288</xdr:rowOff>
    </xdr:from>
    <xdr:ext cx="534377" cy="259045"/>
    <xdr:sp macro="" textlink="">
      <xdr:nvSpPr>
        <xdr:cNvPr id="254" name="テキスト ボックス 253"/>
        <xdr:cNvSpPr txBox="1"/>
      </xdr:nvSpPr>
      <xdr:spPr>
        <a:xfrm>
          <a:off x="2641111" y="168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121514</xdr:rowOff>
    </xdr:from>
    <xdr:to>
      <xdr:col>10</xdr:col>
      <xdr:colOff>165100</xdr:colOff>
      <xdr:row>98</xdr:row>
      <xdr:rowOff>51664</xdr:rowOff>
    </xdr:to>
    <xdr:sp macro="" textlink="">
      <xdr:nvSpPr>
        <xdr:cNvPr id="255" name="楕円 254"/>
        <xdr:cNvSpPr/>
      </xdr:nvSpPr>
      <xdr:spPr>
        <a:xfrm>
          <a:off x="1968500" y="167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42791</xdr:rowOff>
    </xdr:from>
    <xdr:ext cx="534377" cy="259045"/>
    <xdr:sp macro="" textlink="">
      <xdr:nvSpPr>
        <xdr:cNvPr id="256" name="テキスト ボックス 255"/>
        <xdr:cNvSpPr txBox="1"/>
      </xdr:nvSpPr>
      <xdr:spPr>
        <a:xfrm>
          <a:off x="1752111" y="1684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111855</xdr:rowOff>
    </xdr:from>
    <xdr:to>
      <xdr:col>6</xdr:col>
      <xdr:colOff>38100</xdr:colOff>
      <xdr:row>98</xdr:row>
      <xdr:rowOff>42005</xdr:rowOff>
    </xdr:to>
    <xdr:sp macro="" textlink="">
      <xdr:nvSpPr>
        <xdr:cNvPr id="257" name="楕円 256"/>
        <xdr:cNvSpPr/>
      </xdr:nvSpPr>
      <xdr:spPr>
        <a:xfrm>
          <a:off x="1079500" y="167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33132</xdr:rowOff>
    </xdr:from>
    <xdr:ext cx="534377" cy="259045"/>
    <xdr:sp macro="" textlink="">
      <xdr:nvSpPr>
        <xdr:cNvPr id="258" name="テキスト ボックス 257"/>
        <xdr:cNvSpPr txBox="1"/>
      </xdr:nvSpPr>
      <xdr:spPr>
        <a:xfrm>
          <a:off x="863111" y="1683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57894</xdr:rowOff>
    </xdr:from>
    <xdr:to>
      <xdr:col>54</xdr:col>
      <xdr:colOff>189865</xdr:colOff>
      <xdr:row>33</xdr:row>
      <xdr:rowOff>91444</xdr:rowOff>
    </xdr:to>
    <xdr:cxnSp macro="">
      <xdr:nvCxnSpPr>
        <xdr:cNvPr id="285" name="直線コネクタ 284"/>
        <xdr:cNvCxnSpPr/>
      </xdr:nvCxnSpPr>
      <xdr:spPr>
        <a:xfrm flipV="1">
          <a:off x="10475595" y="5201394"/>
          <a:ext cx="1270" cy="54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95271</xdr:rowOff>
    </xdr:from>
    <xdr:ext cx="599010" cy="259045"/>
    <xdr:sp macro="" textlink="">
      <xdr:nvSpPr>
        <xdr:cNvPr id="286" name="補助費等最小値テキスト"/>
        <xdr:cNvSpPr txBox="1"/>
      </xdr:nvSpPr>
      <xdr:spPr>
        <a:xfrm>
          <a:off x="10528300" y="57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91444</xdr:rowOff>
    </xdr:from>
    <xdr:to>
      <xdr:col>55</xdr:col>
      <xdr:colOff>88900</xdr:colOff>
      <xdr:row>33</xdr:row>
      <xdr:rowOff>91444</xdr:rowOff>
    </xdr:to>
    <xdr:cxnSp macro="">
      <xdr:nvCxnSpPr>
        <xdr:cNvPr id="287" name="直線コネクタ 286"/>
        <xdr:cNvCxnSpPr/>
      </xdr:nvCxnSpPr>
      <xdr:spPr>
        <a:xfrm>
          <a:off x="10388600" y="574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4571</xdr:rowOff>
    </xdr:from>
    <xdr:ext cx="599010" cy="259045"/>
    <xdr:sp macro="" textlink="">
      <xdr:nvSpPr>
        <xdr:cNvPr id="288" name="補助費等最大値テキスト"/>
        <xdr:cNvSpPr txBox="1"/>
      </xdr:nvSpPr>
      <xdr:spPr>
        <a:xfrm>
          <a:off x="10528300" y="497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57894</xdr:rowOff>
    </xdr:from>
    <xdr:to>
      <xdr:col>55</xdr:col>
      <xdr:colOff>88900</xdr:colOff>
      <xdr:row>30</xdr:row>
      <xdr:rowOff>57894</xdr:rowOff>
    </xdr:to>
    <xdr:cxnSp macro="">
      <xdr:nvCxnSpPr>
        <xdr:cNvPr id="289" name="直線コネクタ 288"/>
        <xdr:cNvCxnSpPr/>
      </xdr:nvCxnSpPr>
      <xdr:spPr>
        <a:xfrm>
          <a:off x="10388600" y="520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57894</xdr:rowOff>
    </xdr:from>
    <xdr:to>
      <xdr:col>55</xdr:col>
      <xdr:colOff>0</xdr:colOff>
      <xdr:row>37</xdr:row>
      <xdr:rowOff>152088</xdr:rowOff>
    </xdr:to>
    <xdr:cxnSp macro="">
      <xdr:nvCxnSpPr>
        <xdr:cNvPr id="290" name="直線コネクタ 289"/>
        <xdr:cNvCxnSpPr/>
      </xdr:nvCxnSpPr>
      <xdr:spPr>
        <a:xfrm flipV="1">
          <a:off x="9639300" y="5201394"/>
          <a:ext cx="838200" cy="129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24361</xdr:rowOff>
    </xdr:from>
    <xdr:ext cx="599010" cy="259045"/>
    <xdr:sp macro="" textlink="">
      <xdr:nvSpPr>
        <xdr:cNvPr id="291" name="補助費等平均値テキスト"/>
        <xdr:cNvSpPr txBox="1"/>
      </xdr:nvSpPr>
      <xdr:spPr>
        <a:xfrm>
          <a:off x="10528300" y="5510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45934</xdr:rowOff>
    </xdr:from>
    <xdr:to>
      <xdr:col>55</xdr:col>
      <xdr:colOff>50800</xdr:colOff>
      <xdr:row>32</xdr:row>
      <xdr:rowOff>147534</xdr:rowOff>
    </xdr:to>
    <xdr:sp macro="" textlink="">
      <xdr:nvSpPr>
        <xdr:cNvPr id="292" name="フローチャート: 判断 291"/>
        <xdr:cNvSpPr/>
      </xdr:nvSpPr>
      <xdr:spPr>
        <a:xfrm>
          <a:off x="10426700" y="553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152088</xdr:rowOff>
    </xdr:from>
    <xdr:to>
      <xdr:col>50</xdr:col>
      <xdr:colOff>114300</xdr:colOff>
      <xdr:row>38</xdr:row>
      <xdr:rowOff>41750</xdr:rowOff>
    </xdr:to>
    <xdr:cxnSp macro="">
      <xdr:nvCxnSpPr>
        <xdr:cNvPr id="293" name="直線コネクタ 292"/>
        <xdr:cNvCxnSpPr/>
      </xdr:nvCxnSpPr>
      <xdr:spPr>
        <a:xfrm flipV="1">
          <a:off x="8750300" y="6495738"/>
          <a:ext cx="8890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20287</xdr:rowOff>
    </xdr:from>
    <xdr:to>
      <xdr:col>50</xdr:col>
      <xdr:colOff>165100</xdr:colOff>
      <xdr:row>39</xdr:row>
      <xdr:rowOff>121887</xdr:rowOff>
    </xdr:to>
    <xdr:sp macro="" textlink="">
      <xdr:nvSpPr>
        <xdr:cNvPr id="294" name="フローチャート: 判断 293"/>
        <xdr:cNvSpPr/>
      </xdr:nvSpPr>
      <xdr:spPr>
        <a:xfrm>
          <a:off x="9588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113014</xdr:rowOff>
    </xdr:from>
    <xdr:ext cx="534377" cy="259045"/>
    <xdr:sp macro="" textlink="">
      <xdr:nvSpPr>
        <xdr:cNvPr id="295" name="テキスト ボックス 294"/>
        <xdr:cNvSpPr txBox="1"/>
      </xdr:nvSpPr>
      <xdr:spPr>
        <a:xfrm>
          <a:off x="9372111" y="67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41750</xdr:rowOff>
    </xdr:from>
    <xdr:to>
      <xdr:col>45</xdr:col>
      <xdr:colOff>177800</xdr:colOff>
      <xdr:row>38</xdr:row>
      <xdr:rowOff>77227</xdr:rowOff>
    </xdr:to>
    <xdr:cxnSp macro="">
      <xdr:nvCxnSpPr>
        <xdr:cNvPr id="296" name="直線コネクタ 295"/>
        <xdr:cNvCxnSpPr/>
      </xdr:nvCxnSpPr>
      <xdr:spPr>
        <a:xfrm flipV="1">
          <a:off x="7861300" y="6556850"/>
          <a:ext cx="889000" cy="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25066</xdr:rowOff>
    </xdr:from>
    <xdr:to>
      <xdr:col>46</xdr:col>
      <xdr:colOff>38100</xdr:colOff>
      <xdr:row>39</xdr:row>
      <xdr:rowOff>126666</xdr:rowOff>
    </xdr:to>
    <xdr:sp macro="" textlink="">
      <xdr:nvSpPr>
        <xdr:cNvPr id="297" name="フローチャート: 判断 296"/>
        <xdr:cNvSpPr/>
      </xdr:nvSpPr>
      <xdr:spPr>
        <a:xfrm>
          <a:off x="8699500" y="671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117793</xdr:rowOff>
    </xdr:from>
    <xdr:ext cx="534377" cy="259045"/>
    <xdr:sp macro="" textlink="">
      <xdr:nvSpPr>
        <xdr:cNvPr id="298" name="テキスト ボックス 297"/>
        <xdr:cNvSpPr txBox="1"/>
      </xdr:nvSpPr>
      <xdr:spPr>
        <a:xfrm>
          <a:off x="8483111" y="6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77227</xdr:rowOff>
    </xdr:from>
    <xdr:to>
      <xdr:col>41</xdr:col>
      <xdr:colOff>50800</xdr:colOff>
      <xdr:row>38</xdr:row>
      <xdr:rowOff>125135</xdr:rowOff>
    </xdr:to>
    <xdr:cxnSp macro="">
      <xdr:nvCxnSpPr>
        <xdr:cNvPr id="299" name="直線コネクタ 298"/>
        <xdr:cNvCxnSpPr/>
      </xdr:nvCxnSpPr>
      <xdr:spPr>
        <a:xfrm flipV="1">
          <a:off x="6972300" y="6592327"/>
          <a:ext cx="889000" cy="4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31532</xdr:rowOff>
    </xdr:from>
    <xdr:to>
      <xdr:col>41</xdr:col>
      <xdr:colOff>101600</xdr:colOff>
      <xdr:row>39</xdr:row>
      <xdr:rowOff>133132</xdr:rowOff>
    </xdr:to>
    <xdr:sp macro="" textlink="">
      <xdr:nvSpPr>
        <xdr:cNvPr id="300" name="フローチャート: 判断 299"/>
        <xdr:cNvSpPr/>
      </xdr:nvSpPr>
      <xdr:spPr>
        <a:xfrm>
          <a:off x="7810500" y="671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124259</xdr:rowOff>
    </xdr:from>
    <xdr:ext cx="534377" cy="259045"/>
    <xdr:sp macro="" textlink="">
      <xdr:nvSpPr>
        <xdr:cNvPr id="301" name="テキスト ボックス 300"/>
        <xdr:cNvSpPr txBox="1"/>
      </xdr:nvSpPr>
      <xdr:spPr>
        <a:xfrm>
          <a:off x="7594111" y="68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30379</xdr:rowOff>
    </xdr:from>
    <xdr:to>
      <xdr:col>36</xdr:col>
      <xdr:colOff>165100</xdr:colOff>
      <xdr:row>39</xdr:row>
      <xdr:rowOff>131979</xdr:rowOff>
    </xdr:to>
    <xdr:sp macro="" textlink="">
      <xdr:nvSpPr>
        <xdr:cNvPr id="302" name="フローチャート: 判断 301"/>
        <xdr:cNvSpPr/>
      </xdr:nvSpPr>
      <xdr:spPr>
        <a:xfrm>
          <a:off x="6921500" y="67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123106</xdr:rowOff>
    </xdr:from>
    <xdr:ext cx="534377" cy="259045"/>
    <xdr:sp macro="" textlink="">
      <xdr:nvSpPr>
        <xdr:cNvPr id="303" name="テキスト ボックス 302"/>
        <xdr:cNvSpPr txBox="1"/>
      </xdr:nvSpPr>
      <xdr:spPr>
        <a:xfrm>
          <a:off x="6705111" y="68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7094</xdr:rowOff>
    </xdr:from>
    <xdr:to>
      <xdr:col>55</xdr:col>
      <xdr:colOff>50800</xdr:colOff>
      <xdr:row>30</xdr:row>
      <xdr:rowOff>108694</xdr:rowOff>
    </xdr:to>
    <xdr:sp macro="" textlink="">
      <xdr:nvSpPr>
        <xdr:cNvPr id="309" name="楕円 308"/>
        <xdr:cNvSpPr/>
      </xdr:nvSpPr>
      <xdr:spPr>
        <a:xfrm>
          <a:off x="10426700" y="515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131571</xdr:rowOff>
    </xdr:from>
    <xdr:ext cx="599010" cy="259045"/>
    <xdr:sp macro="" textlink="">
      <xdr:nvSpPr>
        <xdr:cNvPr id="310" name="補助費等該当値テキスト"/>
        <xdr:cNvSpPr txBox="1"/>
      </xdr:nvSpPr>
      <xdr:spPr>
        <a:xfrm>
          <a:off x="10528300" y="510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101288</xdr:rowOff>
    </xdr:from>
    <xdr:to>
      <xdr:col>50</xdr:col>
      <xdr:colOff>165100</xdr:colOff>
      <xdr:row>38</xdr:row>
      <xdr:rowOff>31438</xdr:rowOff>
    </xdr:to>
    <xdr:sp macro="" textlink="">
      <xdr:nvSpPr>
        <xdr:cNvPr id="311" name="楕円 310"/>
        <xdr:cNvSpPr/>
      </xdr:nvSpPr>
      <xdr:spPr>
        <a:xfrm>
          <a:off x="9588500" y="64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47965</xdr:rowOff>
    </xdr:from>
    <xdr:ext cx="534377" cy="259045"/>
    <xdr:sp macro="" textlink="">
      <xdr:nvSpPr>
        <xdr:cNvPr id="312" name="テキスト ボックス 311"/>
        <xdr:cNvSpPr txBox="1"/>
      </xdr:nvSpPr>
      <xdr:spPr>
        <a:xfrm>
          <a:off x="9372111" y="62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162400</xdr:rowOff>
    </xdr:from>
    <xdr:to>
      <xdr:col>46</xdr:col>
      <xdr:colOff>38100</xdr:colOff>
      <xdr:row>38</xdr:row>
      <xdr:rowOff>92550</xdr:rowOff>
    </xdr:to>
    <xdr:sp macro="" textlink="">
      <xdr:nvSpPr>
        <xdr:cNvPr id="313" name="楕円 312"/>
        <xdr:cNvSpPr/>
      </xdr:nvSpPr>
      <xdr:spPr>
        <a:xfrm>
          <a:off x="8699500" y="65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109077</xdr:rowOff>
    </xdr:from>
    <xdr:ext cx="534377" cy="259045"/>
    <xdr:sp macro="" textlink="">
      <xdr:nvSpPr>
        <xdr:cNvPr id="314" name="テキスト ボックス 313"/>
        <xdr:cNvSpPr txBox="1"/>
      </xdr:nvSpPr>
      <xdr:spPr>
        <a:xfrm>
          <a:off x="8483111" y="628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26427</xdr:rowOff>
    </xdr:from>
    <xdr:to>
      <xdr:col>41</xdr:col>
      <xdr:colOff>101600</xdr:colOff>
      <xdr:row>38</xdr:row>
      <xdr:rowOff>128027</xdr:rowOff>
    </xdr:to>
    <xdr:sp macro="" textlink="">
      <xdr:nvSpPr>
        <xdr:cNvPr id="315" name="楕円 314"/>
        <xdr:cNvSpPr/>
      </xdr:nvSpPr>
      <xdr:spPr>
        <a:xfrm>
          <a:off x="7810500" y="654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144554</xdr:rowOff>
    </xdr:from>
    <xdr:ext cx="534377" cy="259045"/>
    <xdr:sp macro="" textlink="">
      <xdr:nvSpPr>
        <xdr:cNvPr id="316" name="テキスト ボックス 315"/>
        <xdr:cNvSpPr txBox="1"/>
      </xdr:nvSpPr>
      <xdr:spPr>
        <a:xfrm>
          <a:off x="7594111" y="631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74335</xdr:rowOff>
    </xdr:from>
    <xdr:to>
      <xdr:col>36</xdr:col>
      <xdr:colOff>165100</xdr:colOff>
      <xdr:row>39</xdr:row>
      <xdr:rowOff>4485</xdr:rowOff>
    </xdr:to>
    <xdr:sp macro="" textlink="">
      <xdr:nvSpPr>
        <xdr:cNvPr id="317" name="楕円 316"/>
        <xdr:cNvSpPr/>
      </xdr:nvSpPr>
      <xdr:spPr>
        <a:xfrm>
          <a:off x="6921500" y="658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21012</xdr:rowOff>
    </xdr:from>
    <xdr:ext cx="534377" cy="259045"/>
    <xdr:sp macro="" textlink="">
      <xdr:nvSpPr>
        <xdr:cNvPr id="318" name="テキスト ボックス 317"/>
        <xdr:cNvSpPr txBox="1"/>
      </xdr:nvSpPr>
      <xdr:spPr>
        <a:xfrm>
          <a:off x="6705111" y="636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1" name="テキスト ボックス 33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1" name="直線コネクタ 340"/>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2" name="普通建設事業費最小値テキスト"/>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3" name="直線コネクタ 342"/>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4" name="普通建設事業費最大値テキスト"/>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5" name="直線コネクタ 344"/>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35847</xdr:rowOff>
    </xdr:from>
    <xdr:to>
      <xdr:col>55</xdr:col>
      <xdr:colOff>0</xdr:colOff>
      <xdr:row>57</xdr:row>
      <xdr:rowOff>64765</xdr:rowOff>
    </xdr:to>
    <xdr:cxnSp macro="">
      <xdr:nvCxnSpPr>
        <xdr:cNvPr id="346" name="直線コネクタ 345"/>
        <xdr:cNvCxnSpPr/>
      </xdr:nvCxnSpPr>
      <xdr:spPr>
        <a:xfrm flipV="1">
          <a:off x="9639300" y="9637047"/>
          <a:ext cx="838200" cy="20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94380</xdr:rowOff>
    </xdr:from>
    <xdr:ext cx="534377" cy="259045"/>
    <xdr:sp macro="" textlink="">
      <xdr:nvSpPr>
        <xdr:cNvPr id="347" name="普通建設事業費平均値テキスト"/>
        <xdr:cNvSpPr txBox="1"/>
      </xdr:nvSpPr>
      <xdr:spPr>
        <a:xfrm>
          <a:off x="10528300" y="9352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48" name="フローチャート: 判断 347"/>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64765</xdr:rowOff>
    </xdr:from>
    <xdr:to>
      <xdr:col>50</xdr:col>
      <xdr:colOff>114300</xdr:colOff>
      <xdr:row>58</xdr:row>
      <xdr:rowOff>83785</xdr:rowOff>
    </xdr:to>
    <xdr:cxnSp macro="">
      <xdr:nvCxnSpPr>
        <xdr:cNvPr id="349" name="直線コネクタ 348"/>
        <xdr:cNvCxnSpPr/>
      </xdr:nvCxnSpPr>
      <xdr:spPr>
        <a:xfrm flipV="1">
          <a:off x="8750300" y="9837415"/>
          <a:ext cx="889000" cy="19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0" name="フローチャート: 判断 349"/>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126217</xdr:rowOff>
    </xdr:from>
    <xdr:ext cx="534377" cy="259045"/>
    <xdr:sp macro="" textlink="">
      <xdr:nvSpPr>
        <xdr:cNvPr id="351" name="テキスト ボックス 350"/>
        <xdr:cNvSpPr txBox="1"/>
      </xdr:nvSpPr>
      <xdr:spPr>
        <a:xfrm>
          <a:off x="9372111" y="9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79876</xdr:rowOff>
    </xdr:from>
    <xdr:to>
      <xdr:col>45</xdr:col>
      <xdr:colOff>177800</xdr:colOff>
      <xdr:row>58</xdr:row>
      <xdr:rowOff>83785</xdr:rowOff>
    </xdr:to>
    <xdr:cxnSp macro="">
      <xdr:nvCxnSpPr>
        <xdr:cNvPr id="352" name="直線コネクタ 351"/>
        <xdr:cNvCxnSpPr/>
      </xdr:nvCxnSpPr>
      <xdr:spPr>
        <a:xfrm>
          <a:off x="7861300" y="10023976"/>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3" name="フローチャート: 判断 352"/>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149374</xdr:rowOff>
    </xdr:from>
    <xdr:ext cx="534377" cy="259045"/>
    <xdr:sp macro="" textlink="">
      <xdr:nvSpPr>
        <xdr:cNvPr id="354" name="テキスト ボックス 353"/>
        <xdr:cNvSpPr txBox="1"/>
      </xdr:nvSpPr>
      <xdr:spPr>
        <a:xfrm>
          <a:off x="8483111" y="92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79876</xdr:rowOff>
    </xdr:from>
    <xdr:to>
      <xdr:col>41</xdr:col>
      <xdr:colOff>50800</xdr:colOff>
      <xdr:row>58</xdr:row>
      <xdr:rowOff>100381</xdr:rowOff>
    </xdr:to>
    <xdr:cxnSp macro="">
      <xdr:nvCxnSpPr>
        <xdr:cNvPr id="355" name="直線コネクタ 354"/>
        <xdr:cNvCxnSpPr/>
      </xdr:nvCxnSpPr>
      <xdr:spPr>
        <a:xfrm flipV="1">
          <a:off x="6972300" y="10023976"/>
          <a:ext cx="889000" cy="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56" name="フローチャート: 判断 355"/>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140139</xdr:rowOff>
    </xdr:from>
    <xdr:ext cx="534377" cy="259045"/>
    <xdr:sp macro="" textlink="">
      <xdr:nvSpPr>
        <xdr:cNvPr id="357" name="テキスト ボックス 356"/>
        <xdr:cNvSpPr txBox="1"/>
      </xdr:nvSpPr>
      <xdr:spPr>
        <a:xfrm>
          <a:off x="7594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58" name="フローチャート: 判断 357"/>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33725</xdr:rowOff>
    </xdr:from>
    <xdr:ext cx="534377" cy="259045"/>
    <xdr:sp macro="" textlink="">
      <xdr:nvSpPr>
        <xdr:cNvPr id="359" name="テキスト ボックス 358"/>
        <xdr:cNvSpPr txBox="1"/>
      </xdr:nvSpPr>
      <xdr:spPr>
        <a:xfrm>
          <a:off x="6705111" y="929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156497</xdr:rowOff>
    </xdr:from>
    <xdr:to>
      <xdr:col>55</xdr:col>
      <xdr:colOff>50800</xdr:colOff>
      <xdr:row>56</xdr:row>
      <xdr:rowOff>86647</xdr:rowOff>
    </xdr:to>
    <xdr:sp macro="" textlink="">
      <xdr:nvSpPr>
        <xdr:cNvPr id="365" name="楕円 364"/>
        <xdr:cNvSpPr/>
      </xdr:nvSpPr>
      <xdr:spPr>
        <a:xfrm>
          <a:off x="10426700" y="958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134924</xdr:rowOff>
    </xdr:from>
    <xdr:ext cx="534377" cy="259045"/>
    <xdr:sp macro="" textlink="">
      <xdr:nvSpPr>
        <xdr:cNvPr id="366" name="普通建設事業費該当値テキスト"/>
        <xdr:cNvSpPr txBox="1"/>
      </xdr:nvSpPr>
      <xdr:spPr>
        <a:xfrm>
          <a:off x="10528300" y="95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13965</xdr:rowOff>
    </xdr:from>
    <xdr:to>
      <xdr:col>50</xdr:col>
      <xdr:colOff>165100</xdr:colOff>
      <xdr:row>57</xdr:row>
      <xdr:rowOff>115565</xdr:rowOff>
    </xdr:to>
    <xdr:sp macro="" textlink="">
      <xdr:nvSpPr>
        <xdr:cNvPr id="367" name="楕円 366"/>
        <xdr:cNvSpPr/>
      </xdr:nvSpPr>
      <xdr:spPr>
        <a:xfrm>
          <a:off x="9588500" y="978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106692</xdr:rowOff>
    </xdr:from>
    <xdr:ext cx="534377" cy="259045"/>
    <xdr:sp macro="" textlink="">
      <xdr:nvSpPr>
        <xdr:cNvPr id="368" name="テキスト ボックス 367"/>
        <xdr:cNvSpPr txBox="1"/>
      </xdr:nvSpPr>
      <xdr:spPr>
        <a:xfrm>
          <a:off x="9372111" y="987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32985</xdr:rowOff>
    </xdr:from>
    <xdr:to>
      <xdr:col>46</xdr:col>
      <xdr:colOff>38100</xdr:colOff>
      <xdr:row>58</xdr:row>
      <xdr:rowOff>134585</xdr:rowOff>
    </xdr:to>
    <xdr:sp macro="" textlink="">
      <xdr:nvSpPr>
        <xdr:cNvPr id="369" name="楕円 368"/>
        <xdr:cNvSpPr/>
      </xdr:nvSpPr>
      <xdr:spPr>
        <a:xfrm>
          <a:off x="8699500" y="99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125712</xdr:rowOff>
    </xdr:from>
    <xdr:ext cx="534377" cy="259045"/>
    <xdr:sp macro="" textlink="">
      <xdr:nvSpPr>
        <xdr:cNvPr id="370" name="テキスト ボックス 369"/>
        <xdr:cNvSpPr txBox="1"/>
      </xdr:nvSpPr>
      <xdr:spPr>
        <a:xfrm>
          <a:off x="8483111" y="1006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29076</xdr:rowOff>
    </xdr:from>
    <xdr:to>
      <xdr:col>41</xdr:col>
      <xdr:colOff>101600</xdr:colOff>
      <xdr:row>58</xdr:row>
      <xdr:rowOff>130676</xdr:rowOff>
    </xdr:to>
    <xdr:sp macro="" textlink="">
      <xdr:nvSpPr>
        <xdr:cNvPr id="371" name="楕円 370"/>
        <xdr:cNvSpPr/>
      </xdr:nvSpPr>
      <xdr:spPr>
        <a:xfrm>
          <a:off x="7810500" y="99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121803</xdr:rowOff>
    </xdr:from>
    <xdr:ext cx="534377" cy="259045"/>
    <xdr:sp macro="" textlink="">
      <xdr:nvSpPr>
        <xdr:cNvPr id="372" name="テキスト ボックス 371"/>
        <xdr:cNvSpPr txBox="1"/>
      </xdr:nvSpPr>
      <xdr:spPr>
        <a:xfrm>
          <a:off x="7594111" y="1006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49581</xdr:rowOff>
    </xdr:from>
    <xdr:to>
      <xdr:col>36</xdr:col>
      <xdr:colOff>165100</xdr:colOff>
      <xdr:row>58</xdr:row>
      <xdr:rowOff>151181</xdr:rowOff>
    </xdr:to>
    <xdr:sp macro="" textlink="">
      <xdr:nvSpPr>
        <xdr:cNvPr id="373" name="楕円 372"/>
        <xdr:cNvSpPr/>
      </xdr:nvSpPr>
      <xdr:spPr>
        <a:xfrm>
          <a:off x="6921500" y="99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142308</xdr:rowOff>
    </xdr:from>
    <xdr:ext cx="534377" cy="259045"/>
    <xdr:sp macro="" textlink="">
      <xdr:nvSpPr>
        <xdr:cNvPr id="374" name="テキスト ボックス 373"/>
        <xdr:cNvSpPr txBox="1"/>
      </xdr:nvSpPr>
      <xdr:spPr>
        <a:xfrm>
          <a:off x="6705111" y="100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398" name="直線コネクタ 397"/>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399" name="普通建設事業費 （ うち新規整備　）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0" name="直線コネクタ 399"/>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1" name="普通建設事業費 （ うち新規整備　）最大値テキスト"/>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2" name="直線コネクタ 401"/>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132232</xdr:rowOff>
    </xdr:from>
    <xdr:to>
      <xdr:col>55</xdr:col>
      <xdr:colOff>0</xdr:colOff>
      <xdr:row>76</xdr:row>
      <xdr:rowOff>155930</xdr:rowOff>
    </xdr:to>
    <xdr:cxnSp macro="">
      <xdr:nvCxnSpPr>
        <xdr:cNvPr id="403" name="直線コネクタ 402"/>
        <xdr:cNvCxnSpPr/>
      </xdr:nvCxnSpPr>
      <xdr:spPr>
        <a:xfrm>
          <a:off x="9639300" y="13162432"/>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83596</xdr:rowOff>
    </xdr:from>
    <xdr:ext cx="534377" cy="259045"/>
    <xdr:sp macro="" textlink="">
      <xdr:nvSpPr>
        <xdr:cNvPr id="404" name="普通建設事業費 （ うち新規整備　）平均値テキスト"/>
        <xdr:cNvSpPr txBox="1"/>
      </xdr:nvSpPr>
      <xdr:spPr>
        <a:xfrm>
          <a:off x="10528300" y="1311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5" name="フローチャート: 判断 404"/>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132232</xdr:rowOff>
    </xdr:from>
    <xdr:to>
      <xdr:col>50</xdr:col>
      <xdr:colOff>114300</xdr:colOff>
      <xdr:row>77</xdr:row>
      <xdr:rowOff>61748</xdr:rowOff>
    </xdr:to>
    <xdr:cxnSp macro="">
      <xdr:nvCxnSpPr>
        <xdr:cNvPr id="406" name="直線コネクタ 405"/>
        <xdr:cNvCxnSpPr/>
      </xdr:nvCxnSpPr>
      <xdr:spPr>
        <a:xfrm flipV="1">
          <a:off x="8750300" y="13162432"/>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07" name="フローチャート: 判断 406"/>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143476</xdr:rowOff>
    </xdr:from>
    <xdr:ext cx="534377" cy="259045"/>
    <xdr:sp macro="" textlink="">
      <xdr:nvSpPr>
        <xdr:cNvPr id="408" name="テキスト ボックス 407"/>
        <xdr:cNvSpPr txBox="1"/>
      </xdr:nvSpPr>
      <xdr:spPr>
        <a:xfrm>
          <a:off x="9372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61748</xdr:rowOff>
    </xdr:from>
    <xdr:to>
      <xdr:col>45</xdr:col>
      <xdr:colOff>177800</xdr:colOff>
      <xdr:row>77</xdr:row>
      <xdr:rowOff>120955</xdr:rowOff>
    </xdr:to>
    <xdr:cxnSp macro="">
      <xdr:nvCxnSpPr>
        <xdr:cNvPr id="409" name="直線コネクタ 408"/>
        <xdr:cNvCxnSpPr/>
      </xdr:nvCxnSpPr>
      <xdr:spPr>
        <a:xfrm flipV="1">
          <a:off x="7861300" y="13263398"/>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0" name="フローチャート: 判断 409"/>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34129</xdr:rowOff>
    </xdr:from>
    <xdr:ext cx="534377" cy="259045"/>
    <xdr:sp macro="" textlink="">
      <xdr:nvSpPr>
        <xdr:cNvPr id="411" name="テキスト ボックス 410"/>
        <xdr:cNvSpPr txBox="1"/>
      </xdr:nvSpPr>
      <xdr:spPr>
        <a:xfrm>
          <a:off x="8483111" y="128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120955</xdr:rowOff>
    </xdr:from>
    <xdr:to>
      <xdr:col>41</xdr:col>
      <xdr:colOff>50800</xdr:colOff>
      <xdr:row>77</xdr:row>
      <xdr:rowOff>162598</xdr:rowOff>
    </xdr:to>
    <xdr:cxnSp macro="">
      <xdr:nvCxnSpPr>
        <xdr:cNvPr id="412" name="直線コネクタ 411"/>
        <xdr:cNvCxnSpPr/>
      </xdr:nvCxnSpPr>
      <xdr:spPr>
        <a:xfrm flipV="1">
          <a:off x="6972300" y="13322605"/>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3" name="フローチャート: 判断 412"/>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137228</xdr:rowOff>
    </xdr:from>
    <xdr:ext cx="534377" cy="259045"/>
    <xdr:sp macro="" textlink="">
      <xdr:nvSpPr>
        <xdr:cNvPr id="414" name="テキスト ボックス 413"/>
        <xdr:cNvSpPr txBox="1"/>
      </xdr:nvSpPr>
      <xdr:spPr>
        <a:xfrm>
          <a:off x="7594111" y="128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5" name="フローチャート: 判断 414"/>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138180</xdr:rowOff>
    </xdr:from>
    <xdr:ext cx="534377" cy="259045"/>
    <xdr:sp macro="" textlink="">
      <xdr:nvSpPr>
        <xdr:cNvPr id="416" name="テキスト ボックス 415"/>
        <xdr:cNvSpPr txBox="1"/>
      </xdr:nvSpPr>
      <xdr:spPr>
        <a:xfrm>
          <a:off x="6705111" y="128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105130</xdr:rowOff>
    </xdr:from>
    <xdr:to>
      <xdr:col>55</xdr:col>
      <xdr:colOff>50800</xdr:colOff>
      <xdr:row>77</xdr:row>
      <xdr:rowOff>35280</xdr:rowOff>
    </xdr:to>
    <xdr:sp macro="" textlink="">
      <xdr:nvSpPr>
        <xdr:cNvPr id="422" name="楕円 421"/>
        <xdr:cNvSpPr/>
      </xdr:nvSpPr>
      <xdr:spPr>
        <a:xfrm>
          <a:off x="10426700" y="131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128007</xdr:rowOff>
    </xdr:from>
    <xdr:ext cx="534377" cy="259045"/>
    <xdr:sp macro="" textlink="">
      <xdr:nvSpPr>
        <xdr:cNvPr id="423" name="普通建設事業費 （ うち新規整備　）該当値テキスト"/>
        <xdr:cNvSpPr txBox="1"/>
      </xdr:nvSpPr>
      <xdr:spPr>
        <a:xfrm>
          <a:off x="10528300" y="129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81432</xdr:rowOff>
    </xdr:from>
    <xdr:to>
      <xdr:col>50</xdr:col>
      <xdr:colOff>165100</xdr:colOff>
      <xdr:row>77</xdr:row>
      <xdr:rowOff>11582</xdr:rowOff>
    </xdr:to>
    <xdr:sp macro="" textlink="">
      <xdr:nvSpPr>
        <xdr:cNvPr id="424" name="楕円 423"/>
        <xdr:cNvSpPr/>
      </xdr:nvSpPr>
      <xdr:spPr>
        <a:xfrm>
          <a:off x="9588500" y="131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2709</xdr:rowOff>
    </xdr:from>
    <xdr:ext cx="534377" cy="259045"/>
    <xdr:sp macro="" textlink="">
      <xdr:nvSpPr>
        <xdr:cNvPr id="425" name="テキスト ボックス 424"/>
        <xdr:cNvSpPr txBox="1"/>
      </xdr:nvSpPr>
      <xdr:spPr>
        <a:xfrm>
          <a:off x="9372111" y="132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10948</xdr:rowOff>
    </xdr:from>
    <xdr:to>
      <xdr:col>46</xdr:col>
      <xdr:colOff>38100</xdr:colOff>
      <xdr:row>77</xdr:row>
      <xdr:rowOff>112548</xdr:rowOff>
    </xdr:to>
    <xdr:sp macro="" textlink="">
      <xdr:nvSpPr>
        <xdr:cNvPr id="426" name="楕円 425"/>
        <xdr:cNvSpPr/>
      </xdr:nvSpPr>
      <xdr:spPr>
        <a:xfrm>
          <a:off x="8699500" y="132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103675</xdr:rowOff>
    </xdr:from>
    <xdr:ext cx="469744" cy="259045"/>
    <xdr:sp macro="" textlink="">
      <xdr:nvSpPr>
        <xdr:cNvPr id="427" name="テキスト ボックス 426"/>
        <xdr:cNvSpPr txBox="1"/>
      </xdr:nvSpPr>
      <xdr:spPr>
        <a:xfrm>
          <a:off x="8515428" y="133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70155</xdr:rowOff>
    </xdr:from>
    <xdr:to>
      <xdr:col>41</xdr:col>
      <xdr:colOff>101600</xdr:colOff>
      <xdr:row>78</xdr:row>
      <xdr:rowOff>305</xdr:rowOff>
    </xdr:to>
    <xdr:sp macro="" textlink="">
      <xdr:nvSpPr>
        <xdr:cNvPr id="428" name="楕円 427"/>
        <xdr:cNvSpPr/>
      </xdr:nvSpPr>
      <xdr:spPr>
        <a:xfrm>
          <a:off x="7810500" y="132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162882</xdr:rowOff>
    </xdr:from>
    <xdr:ext cx="469744" cy="259045"/>
    <xdr:sp macro="" textlink="">
      <xdr:nvSpPr>
        <xdr:cNvPr id="429" name="テキスト ボックス 428"/>
        <xdr:cNvSpPr txBox="1"/>
      </xdr:nvSpPr>
      <xdr:spPr>
        <a:xfrm>
          <a:off x="7626428" y="1336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111798</xdr:rowOff>
    </xdr:from>
    <xdr:to>
      <xdr:col>36</xdr:col>
      <xdr:colOff>165100</xdr:colOff>
      <xdr:row>78</xdr:row>
      <xdr:rowOff>41948</xdr:rowOff>
    </xdr:to>
    <xdr:sp macro="" textlink="">
      <xdr:nvSpPr>
        <xdr:cNvPr id="430" name="楕円 429"/>
        <xdr:cNvSpPr/>
      </xdr:nvSpPr>
      <xdr:spPr>
        <a:xfrm>
          <a:off x="6921500" y="133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33075</xdr:rowOff>
    </xdr:from>
    <xdr:ext cx="469744" cy="259045"/>
    <xdr:sp macro="" textlink="">
      <xdr:nvSpPr>
        <xdr:cNvPr id="431" name="テキスト ボックス 430"/>
        <xdr:cNvSpPr txBox="1"/>
      </xdr:nvSpPr>
      <xdr:spPr>
        <a:xfrm>
          <a:off x="6737428" y="1340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3" name="直線コネクタ 452"/>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4" name="普通建設事業費 （ うち更新整備　）最小値テキスト"/>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5" name="直線コネクタ 454"/>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56" name="普通建設事業費 （ うち更新整備　）最大値テキスト"/>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57" name="直線コネクタ 456"/>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117320</xdr:rowOff>
    </xdr:from>
    <xdr:to>
      <xdr:col>55</xdr:col>
      <xdr:colOff>0</xdr:colOff>
      <xdr:row>96</xdr:row>
      <xdr:rowOff>108427</xdr:rowOff>
    </xdr:to>
    <xdr:cxnSp macro="">
      <xdr:nvCxnSpPr>
        <xdr:cNvPr id="458" name="直線コネクタ 457"/>
        <xdr:cNvCxnSpPr/>
      </xdr:nvCxnSpPr>
      <xdr:spPr>
        <a:xfrm flipV="1">
          <a:off x="9639300" y="16405070"/>
          <a:ext cx="838200" cy="16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45587</xdr:rowOff>
    </xdr:from>
    <xdr:ext cx="534377" cy="259045"/>
    <xdr:sp macro="" textlink="">
      <xdr:nvSpPr>
        <xdr:cNvPr id="459" name="普通建設事業費 （ うち更新整備　）平均値テキスト"/>
        <xdr:cNvSpPr txBox="1"/>
      </xdr:nvSpPr>
      <xdr:spPr>
        <a:xfrm>
          <a:off x="10528300" y="16333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0" name="フローチャート: 判断 459"/>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108427</xdr:rowOff>
    </xdr:from>
    <xdr:to>
      <xdr:col>50</xdr:col>
      <xdr:colOff>114300</xdr:colOff>
      <xdr:row>97</xdr:row>
      <xdr:rowOff>40145</xdr:rowOff>
    </xdr:to>
    <xdr:cxnSp macro="">
      <xdr:nvCxnSpPr>
        <xdr:cNvPr id="461" name="直線コネクタ 460"/>
        <xdr:cNvCxnSpPr/>
      </xdr:nvCxnSpPr>
      <xdr:spPr>
        <a:xfrm flipV="1">
          <a:off x="8750300" y="16567627"/>
          <a:ext cx="889000" cy="10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2" name="フローチャート: 判断 461"/>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158289</xdr:rowOff>
    </xdr:from>
    <xdr:ext cx="534377" cy="259045"/>
    <xdr:sp macro="" textlink="">
      <xdr:nvSpPr>
        <xdr:cNvPr id="463" name="テキスト ボックス 462"/>
        <xdr:cNvSpPr txBox="1"/>
      </xdr:nvSpPr>
      <xdr:spPr>
        <a:xfrm>
          <a:off x="9372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4094</xdr:rowOff>
    </xdr:from>
    <xdr:to>
      <xdr:col>45</xdr:col>
      <xdr:colOff>177800</xdr:colOff>
      <xdr:row>97</xdr:row>
      <xdr:rowOff>40145</xdr:rowOff>
    </xdr:to>
    <xdr:cxnSp macro="">
      <xdr:nvCxnSpPr>
        <xdr:cNvPr id="464" name="直線コネクタ 463"/>
        <xdr:cNvCxnSpPr/>
      </xdr:nvCxnSpPr>
      <xdr:spPr>
        <a:xfrm>
          <a:off x="7861300" y="16634744"/>
          <a:ext cx="889000" cy="3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5" name="フローチャート: 判断 464"/>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151568</xdr:rowOff>
    </xdr:from>
    <xdr:ext cx="534377" cy="259045"/>
    <xdr:sp macro="" textlink="">
      <xdr:nvSpPr>
        <xdr:cNvPr id="466" name="テキスト ボックス 465"/>
        <xdr:cNvSpPr txBox="1"/>
      </xdr:nvSpPr>
      <xdr:spPr>
        <a:xfrm>
          <a:off x="8483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4094</xdr:rowOff>
    </xdr:from>
    <xdr:to>
      <xdr:col>41</xdr:col>
      <xdr:colOff>50800</xdr:colOff>
      <xdr:row>97</xdr:row>
      <xdr:rowOff>88471</xdr:rowOff>
    </xdr:to>
    <xdr:cxnSp macro="">
      <xdr:nvCxnSpPr>
        <xdr:cNvPr id="467" name="直線コネクタ 466"/>
        <xdr:cNvCxnSpPr/>
      </xdr:nvCxnSpPr>
      <xdr:spPr>
        <a:xfrm flipV="1">
          <a:off x="6972300" y="16634744"/>
          <a:ext cx="889000" cy="8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68" name="フローチャート: 判断 467"/>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14295</xdr:rowOff>
    </xdr:from>
    <xdr:ext cx="534377" cy="259045"/>
    <xdr:sp macro="" textlink="">
      <xdr:nvSpPr>
        <xdr:cNvPr id="469" name="テキスト ボックス 468"/>
        <xdr:cNvSpPr txBox="1"/>
      </xdr:nvSpPr>
      <xdr:spPr>
        <a:xfrm>
          <a:off x="7594111" y="161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0" name="フローチャート: 判断 469"/>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68152</xdr:rowOff>
    </xdr:from>
    <xdr:ext cx="534377" cy="259045"/>
    <xdr:sp macro="" textlink="">
      <xdr:nvSpPr>
        <xdr:cNvPr id="471" name="テキスト ボックス 470"/>
        <xdr:cNvSpPr txBox="1"/>
      </xdr:nvSpPr>
      <xdr:spPr>
        <a:xfrm>
          <a:off x="6705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66520</xdr:rowOff>
    </xdr:from>
    <xdr:to>
      <xdr:col>55</xdr:col>
      <xdr:colOff>50800</xdr:colOff>
      <xdr:row>95</xdr:row>
      <xdr:rowOff>168120</xdr:rowOff>
    </xdr:to>
    <xdr:sp macro="" textlink="">
      <xdr:nvSpPr>
        <xdr:cNvPr id="477" name="楕円 476"/>
        <xdr:cNvSpPr/>
      </xdr:nvSpPr>
      <xdr:spPr>
        <a:xfrm>
          <a:off x="10426700" y="163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89397</xdr:rowOff>
    </xdr:from>
    <xdr:ext cx="534377" cy="259045"/>
    <xdr:sp macro="" textlink="">
      <xdr:nvSpPr>
        <xdr:cNvPr id="478" name="普通建設事業費 （ うち更新整備　）該当値テキスト"/>
        <xdr:cNvSpPr txBox="1"/>
      </xdr:nvSpPr>
      <xdr:spPr>
        <a:xfrm>
          <a:off x="10528300" y="1620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57627</xdr:rowOff>
    </xdr:from>
    <xdr:to>
      <xdr:col>50</xdr:col>
      <xdr:colOff>165100</xdr:colOff>
      <xdr:row>96</xdr:row>
      <xdr:rowOff>159227</xdr:rowOff>
    </xdr:to>
    <xdr:sp macro="" textlink="">
      <xdr:nvSpPr>
        <xdr:cNvPr id="479" name="楕円 478"/>
        <xdr:cNvSpPr/>
      </xdr:nvSpPr>
      <xdr:spPr>
        <a:xfrm>
          <a:off x="9588500" y="1651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150354</xdr:rowOff>
    </xdr:from>
    <xdr:ext cx="534377" cy="259045"/>
    <xdr:sp macro="" textlink="">
      <xdr:nvSpPr>
        <xdr:cNvPr id="480" name="テキスト ボックス 479"/>
        <xdr:cNvSpPr txBox="1"/>
      </xdr:nvSpPr>
      <xdr:spPr>
        <a:xfrm>
          <a:off x="9372111" y="166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160795</xdr:rowOff>
    </xdr:from>
    <xdr:to>
      <xdr:col>46</xdr:col>
      <xdr:colOff>38100</xdr:colOff>
      <xdr:row>97</xdr:row>
      <xdr:rowOff>90945</xdr:rowOff>
    </xdr:to>
    <xdr:sp macro="" textlink="">
      <xdr:nvSpPr>
        <xdr:cNvPr id="481" name="楕円 480"/>
        <xdr:cNvSpPr/>
      </xdr:nvSpPr>
      <xdr:spPr>
        <a:xfrm>
          <a:off x="8699500" y="166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82072</xdr:rowOff>
    </xdr:from>
    <xdr:ext cx="534377" cy="259045"/>
    <xdr:sp macro="" textlink="">
      <xdr:nvSpPr>
        <xdr:cNvPr id="482" name="テキスト ボックス 481"/>
        <xdr:cNvSpPr txBox="1"/>
      </xdr:nvSpPr>
      <xdr:spPr>
        <a:xfrm>
          <a:off x="8483111" y="167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124744</xdr:rowOff>
    </xdr:from>
    <xdr:to>
      <xdr:col>41</xdr:col>
      <xdr:colOff>101600</xdr:colOff>
      <xdr:row>97</xdr:row>
      <xdr:rowOff>54894</xdr:rowOff>
    </xdr:to>
    <xdr:sp macro="" textlink="">
      <xdr:nvSpPr>
        <xdr:cNvPr id="483" name="楕円 482"/>
        <xdr:cNvSpPr/>
      </xdr:nvSpPr>
      <xdr:spPr>
        <a:xfrm>
          <a:off x="7810500" y="165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46021</xdr:rowOff>
    </xdr:from>
    <xdr:ext cx="534377" cy="259045"/>
    <xdr:sp macro="" textlink="">
      <xdr:nvSpPr>
        <xdr:cNvPr id="484" name="テキスト ボックス 483"/>
        <xdr:cNvSpPr txBox="1"/>
      </xdr:nvSpPr>
      <xdr:spPr>
        <a:xfrm>
          <a:off x="7594111" y="1667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37671</xdr:rowOff>
    </xdr:from>
    <xdr:to>
      <xdr:col>36</xdr:col>
      <xdr:colOff>165100</xdr:colOff>
      <xdr:row>97</xdr:row>
      <xdr:rowOff>139271</xdr:rowOff>
    </xdr:to>
    <xdr:sp macro="" textlink="">
      <xdr:nvSpPr>
        <xdr:cNvPr id="485" name="楕円 484"/>
        <xdr:cNvSpPr/>
      </xdr:nvSpPr>
      <xdr:spPr>
        <a:xfrm>
          <a:off x="6921500" y="1666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130398</xdr:rowOff>
    </xdr:from>
    <xdr:ext cx="469744" cy="259045"/>
    <xdr:sp macro="" textlink="">
      <xdr:nvSpPr>
        <xdr:cNvPr id="486" name="テキスト ボックス 485"/>
        <xdr:cNvSpPr txBox="1"/>
      </xdr:nvSpPr>
      <xdr:spPr>
        <a:xfrm>
          <a:off x="6737428" y="1676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6" name="テキスト ボックス 50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0" name="直線コネクタ 509"/>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3" name="災害復旧事業費最大値テキスト"/>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4" name="直線コネクタ 513"/>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58247</xdr:rowOff>
    </xdr:from>
    <xdr:ext cx="378565" cy="259045"/>
    <xdr:sp macro="" textlink="">
      <xdr:nvSpPr>
        <xdr:cNvPr id="516" name="災害復旧事業費平均値テキスト"/>
        <xdr:cNvSpPr txBox="1"/>
      </xdr:nvSpPr>
      <xdr:spPr>
        <a:xfrm>
          <a:off x="16370300" y="640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17" name="フローチャート: 判断 516"/>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19" name="フローチャート: 判断 518"/>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161307</xdr:rowOff>
    </xdr:from>
    <xdr:ext cx="378565" cy="259045"/>
    <xdr:sp macro="" textlink="">
      <xdr:nvSpPr>
        <xdr:cNvPr id="520" name="テキスト ボックス 519"/>
        <xdr:cNvSpPr txBox="1"/>
      </xdr:nvSpPr>
      <xdr:spPr>
        <a:xfrm>
          <a:off x="1529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2" name="フローチャート: 判断 521"/>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23" name="テキスト ボックス 522"/>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5" name="フローチャート: 判断 524"/>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26" name="テキスト ボックス 525"/>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27" name="フローチャート: 判断 526"/>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28" name="テキスト ボックス 527"/>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5" name="テキスト ボックス 604"/>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7" name="テキスト ボックス 60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9" name="テキスト ボックス 60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1" name="テキスト ボックス 61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5" name="直線コネクタ 614"/>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16" name="公債費最小値テキスト"/>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17" name="直線コネクタ 616"/>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18" name="公債費最大値テキスト"/>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19" name="直線コネクタ 618"/>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69017</xdr:rowOff>
    </xdr:from>
    <xdr:to>
      <xdr:col>85</xdr:col>
      <xdr:colOff>127000</xdr:colOff>
      <xdr:row>78</xdr:row>
      <xdr:rowOff>85133</xdr:rowOff>
    </xdr:to>
    <xdr:cxnSp macro="">
      <xdr:nvCxnSpPr>
        <xdr:cNvPr id="620" name="直線コネクタ 619"/>
        <xdr:cNvCxnSpPr/>
      </xdr:nvCxnSpPr>
      <xdr:spPr>
        <a:xfrm flipV="1">
          <a:off x="15481300" y="13442117"/>
          <a:ext cx="8382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70469</xdr:rowOff>
    </xdr:from>
    <xdr:ext cx="534377" cy="259045"/>
    <xdr:sp macro="" textlink="">
      <xdr:nvSpPr>
        <xdr:cNvPr id="621" name="公債費平均値テキスト"/>
        <xdr:cNvSpPr txBox="1"/>
      </xdr:nvSpPr>
      <xdr:spPr>
        <a:xfrm>
          <a:off x="16370300" y="13100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2" name="フローチャート: 判断 621"/>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83190</xdr:rowOff>
    </xdr:from>
    <xdr:to>
      <xdr:col>81</xdr:col>
      <xdr:colOff>50800</xdr:colOff>
      <xdr:row>78</xdr:row>
      <xdr:rowOff>85133</xdr:rowOff>
    </xdr:to>
    <xdr:cxnSp macro="">
      <xdr:nvCxnSpPr>
        <xdr:cNvPr id="623" name="直線コネクタ 622"/>
        <xdr:cNvCxnSpPr/>
      </xdr:nvCxnSpPr>
      <xdr:spPr>
        <a:xfrm>
          <a:off x="14592300" y="13456290"/>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4" name="フローチャート: 判断 623"/>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15026</xdr:rowOff>
    </xdr:from>
    <xdr:ext cx="534377" cy="259045"/>
    <xdr:sp macro="" textlink="">
      <xdr:nvSpPr>
        <xdr:cNvPr id="625" name="テキスト ボックス 624"/>
        <xdr:cNvSpPr txBox="1"/>
      </xdr:nvSpPr>
      <xdr:spPr>
        <a:xfrm>
          <a:off x="15214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73520</xdr:rowOff>
    </xdr:from>
    <xdr:to>
      <xdr:col>76</xdr:col>
      <xdr:colOff>114300</xdr:colOff>
      <xdr:row>78</xdr:row>
      <xdr:rowOff>83190</xdr:rowOff>
    </xdr:to>
    <xdr:cxnSp macro="">
      <xdr:nvCxnSpPr>
        <xdr:cNvPr id="626" name="直線コネクタ 625"/>
        <xdr:cNvCxnSpPr/>
      </xdr:nvCxnSpPr>
      <xdr:spPr>
        <a:xfrm>
          <a:off x="13703300" y="13446620"/>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27" name="フローチャート: 判断 626"/>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157650</xdr:rowOff>
    </xdr:from>
    <xdr:ext cx="534377" cy="259045"/>
    <xdr:sp macro="" textlink="">
      <xdr:nvSpPr>
        <xdr:cNvPr id="628" name="テキスト ボックス 627"/>
        <xdr:cNvSpPr txBox="1"/>
      </xdr:nvSpPr>
      <xdr:spPr>
        <a:xfrm>
          <a:off x="14325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73520</xdr:rowOff>
    </xdr:from>
    <xdr:to>
      <xdr:col>71</xdr:col>
      <xdr:colOff>177800</xdr:colOff>
      <xdr:row>78</xdr:row>
      <xdr:rowOff>89705</xdr:rowOff>
    </xdr:to>
    <xdr:cxnSp macro="">
      <xdr:nvCxnSpPr>
        <xdr:cNvPr id="629" name="直線コネクタ 628"/>
        <xdr:cNvCxnSpPr/>
      </xdr:nvCxnSpPr>
      <xdr:spPr>
        <a:xfrm flipV="1">
          <a:off x="12814300" y="13446620"/>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0" name="フローチャート: 判断 629"/>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117896</xdr:rowOff>
    </xdr:from>
    <xdr:ext cx="534377" cy="259045"/>
    <xdr:sp macro="" textlink="">
      <xdr:nvSpPr>
        <xdr:cNvPr id="631" name="テキスト ボックス 630"/>
        <xdr:cNvSpPr txBox="1"/>
      </xdr:nvSpPr>
      <xdr:spPr>
        <a:xfrm>
          <a:off x="13436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2" name="フローチャート: 判断 631"/>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106969</xdr:rowOff>
    </xdr:from>
    <xdr:ext cx="534377" cy="259045"/>
    <xdr:sp macro="" textlink="">
      <xdr:nvSpPr>
        <xdr:cNvPr id="633" name="テキスト ボックス 632"/>
        <xdr:cNvSpPr txBox="1"/>
      </xdr:nvSpPr>
      <xdr:spPr>
        <a:xfrm>
          <a:off x="12547111" y="129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18217</xdr:rowOff>
    </xdr:from>
    <xdr:to>
      <xdr:col>85</xdr:col>
      <xdr:colOff>177800</xdr:colOff>
      <xdr:row>78</xdr:row>
      <xdr:rowOff>119817</xdr:rowOff>
    </xdr:to>
    <xdr:sp macro="" textlink="">
      <xdr:nvSpPr>
        <xdr:cNvPr id="639" name="楕円 638"/>
        <xdr:cNvSpPr/>
      </xdr:nvSpPr>
      <xdr:spPr>
        <a:xfrm>
          <a:off x="16268700" y="133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104594</xdr:rowOff>
    </xdr:from>
    <xdr:ext cx="534377" cy="259045"/>
    <xdr:sp macro="" textlink="">
      <xdr:nvSpPr>
        <xdr:cNvPr id="640" name="公債費該当値テキスト"/>
        <xdr:cNvSpPr txBox="1"/>
      </xdr:nvSpPr>
      <xdr:spPr>
        <a:xfrm>
          <a:off x="16370300" y="1330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34333</xdr:rowOff>
    </xdr:from>
    <xdr:to>
      <xdr:col>81</xdr:col>
      <xdr:colOff>101600</xdr:colOff>
      <xdr:row>78</xdr:row>
      <xdr:rowOff>135933</xdr:rowOff>
    </xdr:to>
    <xdr:sp macro="" textlink="">
      <xdr:nvSpPr>
        <xdr:cNvPr id="641" name="楕円 640"/>
        <xdr:cNvSpPr/>
      </xdr:nvSpPr>
      <xdr:spPr>
        <a:xfrm>
          <a:off x="15430500" y="134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127060</xdr:rowOff>
    </xdr:from>
    <xdr:ext cx="534377" cy="259045"/>
    <xdr:sp macro="" textlink="">
      <xdr:nvSpPr>
        <xdr:cNvPr id="642" name="テキスト ボックス 641"/>
        <xdr:cNvSpPr txBox="1"/>
      </xdr:nvSpPr>
      <xdr:spPr>
        <a:xfrm>
          <a:off x="15214111" y="135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32390</xdr:rowOff>
    </xdr:from>
    <xdr:to>
      <xdr:col>76</xdr:col>
      <xdr:colOff>165100</xdr:colOff>
      <xdr:row>78</xdr:row>
      <xdr:rowOff>133990</xdr:rowOff>
    </xdr:to>
    <xdr:sp macro="" textlink="">
      <xdr:nvSpPr>
        <xdr:cNvPr id="643" name="楕円 642"/>
        <xdr:cNvSpPr/>
      </xdr:nvSpPr>
      <xdr:spPr>
        <a:xfrm>
          <a:off x="14541500" y="134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125117</xdr:rowOff>
    </xdr:from>
    <xdr:ext cx="534377" cy="259045"/>
    <xdr:sp macro="" textlink="">
      <xdr:nvSpPr>
        <xdr:cNvPr id="644" name="テキスト ボックス 643"/>
        <xdr:cNvSpPr txBox="1"/>
      </xdr:nvSpPr>
      <xdr:spPr>
        <a:xfrm>
          <a:off x="14325111" y="134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22720</xdr:rowOff>
    </xdr:from>
    <xdr:to>
      <xdr:col>72</xdr:col>
      <xdr:colOff>38100</xdr:colOff>
      <xdr:row>78</xdr:row>
      <xdr:rowOff>124320</xdr:rowOff>
    </xdr:to>
    <xdr:sp macro="" textlink="">
      <xdr:nvSpPr>
        <xdr:cNvPr id="645" name="楕円 644"/>
        <xdr:cNvSpPr/>
      </xdr:nvSpPr>
      <xdr:spPr>
        <a:xfrm>
          <a:off x="13652500" y="133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115447</xdr:rowOff>
    </xdr:from>
    <xdr:ext cx="534377" cy="259045"/>
    <xdr:sp macro="" textlink="">
      <xdr:nvSpPr>
        <xdr:cNvPr id="646" name="テキスト ボックス 645"/>
        <xdr:cNvSpPr txBox="1"/>
      </xdr:nvSpPr>
      <xdr:spPr>
        <a:xfrm>
          <a:off x="13436111" y="134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38905</xdr:rowOff>
    </xdr:from>
    <xdr:to>
      <xdr:col>67</xdr:col>
      <xdr:colOff>101600</xdr:colOff>
      <xdr:row>78</xdr:row>
      <xdr:rowOff>140505</xdr:rowOff>
    </xdr:to>
    <xdr:sp macro="" textlink="">
      <xdr:nvSpPr>
        <xdr:cNvPr id="647" name="楕円 646"/>
        <xdr:cNvSpPr/>
      </xdr:nvSpPr>
      <xdr:spPr>
        <a:xfrm>
          <a:off x="12763500" y="1341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131632</xdr:rowOff>
    </xdr:from>
    <xdr:ext cx="534377" cy="259045"/>
    <xdr:sp macro="" textlink="">
      <xdr:nvSpPr>
        <xdr:cNvPr id="648" name="テキスト ボックス 647"/>
        <xdr:cNvSpPr txBox="1"/>
      </xdr:nvSpPr>
      <xdr:spPr>
        <a:xfrm>
          <a:off x="12547111" y="1350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0" name="直線コネクタ 669"/>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1" name="積立金最小値テキスト"/>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2" name="直線コネクタ 671"/>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3" name="積立金最大値テキスト"/>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4" name="直線コネクタ 673"/>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25902</xdr:rowOff>
    </xdr:from>
    <xdr:to>
      <xdr:col>85</xdr:col>
      <xdr:colOff>127000</xdr:colOff>
      <xdr:row>98</xdr:row>
      <xdr:rowOff>95808</xdr:rowOff>
    </xdr:to>
    <xdr:cxnSp macro="">
      <xdr:nvCxnSpPr>
        <xdr:cNvPr id="675" name="直線コネクタ 674"/>
        <xdr:cNvCxnSpPr/>
      </xdr:nvCxnSpPr>
      <xdr:spPr>
        <a:xfrm>
          <a:off x="15481300" y="16656552"/>
          <a:ext cx="838200" cy="24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140901</xdr:rowOff>
    </xdr:from>
    <xdr:ext cx="469744" cy="259045"/>
    <xdr:sp macro="" textlink="">
      <xdr:nvSpPr>
        <xdr:cNvPr id="676" name="積立金平均値テキスト"/>
        <xdr:cNvSpPr txBox="1"/>
      </xdr:nvSpPr>
      <xdr:spPr>
        <a:xfrm>
          <a:off x="16370300" y="1642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77" name="フローチャート: 判断 676"/>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25902</xdr:rowOff>
    </xdr:from>
    <xdr:to>
      <xdr:col>81</xdr:col>
      <xdr:colOff>50800</xdr:colOff>
      <xdr:row>98</xdr:row>
      <xdr:rowOff>40487</xdr:rowOff>
    </xdr:to>
    <xdr:cxnSp macro="">
      <xdr:nvCxnSpPr>
        <xdr:cNvPr id="678" name="直線コネクタ 677"/>
        <xdr:cNvCxnSpPr/>
      </xdr:nvCxnSpPr>
      <xdr:spPr>
        <a:xfrm flipV="1">
          <a:off x="14592300" y="16656552"/>
          <a:ext cx="889000" cy="18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79" name="フローチャート: 判断 678"/>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53270</xdr:rowOff>
    </xdr:from>
    <xdr:ext cx="469744" cy="259045"/>
    <xdr:sp macro="" textlink="">
      <xdr:nvSpPr>
        <xdr:cNvPr id="680" name="テキスト ボックス 679"/>
        <xdr:cNvSpPr txBox="1"/>
      </xdr:nvSpPr>
      <xdr:spPr>
        <a:xfrm>
          <a:off x="15246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9719</xdr:rowOff>
    </xdr:from>
    <xdr:to>
      <xdr:col>76</xdr:col>
      <xdr:colOff>114300</xdr:colOff>
      <xdr:row>98</xdr:row>
      <xdr:rowOff>40487</xdr:rowOff>
    </xdr:to>
    <xdr:cxnSp macro="">
      <xdr:nvCxnSpPr>
        <xdr:cNvPr id="681" name="直線コネクタ 680"/>
        <xdr:cNvCxnSpPr/>
      </xdr:nvCxnSpPr>
      <xdr:spPr>
        <a:xfrm>
          <a:off x="13703300" y="16468919"/>
          <a:ext cx="889000" cy="37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2" name="フローチャート: 判断 681"/>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35577</xdr:rowOff>
    </xdr:from>
    <xdr:ext cx="469744" cy="259045"/>
    <xdr:sp macro="" textlink="">
      <xdr:nvSpPr>
        <xdr:cNvPr id="683" name="テキスト ボックス 682"/>
        <xdr:cNvSpPr txBox="1"/>
      </xdr:nvSpPr>
      <xdr:spPr>
        <a:xfrm>
          <a:off x="14357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9719</xdr:rowOff>
    </xdr:from>
    <xdr:to>
      <xdr:col>71</xdr:col>
      <xdr:colOff>177800</xdr:colOff>
      <xdr:row>97</xdr:row>
      <xdr:rowOff>66914</xdr:rowOff>
    </xdr:to>
    <xdr:cxnSp macro="">
      <xdr:nvCxnSpPr>
        <xdr:cNvPr id="684" name="直線コネクタ 683"/>
        <xdr:cNvCxnSpPr/>
      </xdr:nvCxnSpPr>
      <xdr:spPr>
        <a:xfrm flipV="1">
          <a:off x="12814300" y="16468919"/>
          <a:ext cx="889000" cy="22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5" name="フローチャート: 判断 684"/>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115470</xdr:rowOff>
    </xdr:from>
    <xdr:ext cx="469744" cy="259045"/>
    <xdr:sp macro="" textlink="">
      <xdr:nvSpPr>
        <xdr:cNvPr id="686" name="テキスト ボックス 685"/>
        <xdr:cNvSpPr txBox="1"/>
      </xdr:nvSpPr>
      <xdr:spPr>
        <a:xfrm>
          <a:off x="13468428" y="167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87" name="フローチャート: 判断 686"/>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118056</xdr:rowOff>
    </xdr:from>
    <xdr:ext cx="469744" cy="259045"/>
    <xdr:sp macro="" textlink="">
      <xdr:nvSpPr>
        <xdr:cNvPr id="688" name="テキスト ボックス 687"/>
        <xdr:cNvSpPr txBox="1"/>
      </xdr:nvSpPr>
      <xdr:spPr>
        <a:xfrm>
          <a:off x="12579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45008</xdr:rowOff>
    </xdr:from>
    <xdr:to>
      <xdr:col>85</xdr:col>
      <xdr:colOff>177800</xdr:colOff>
      <xdr:row>98</xdr:row>
      <xdr:rowOff>146608</xdr:rowOff>
    </xdr:to>
    <xdr:sp macro="" textlink="">
      <xdr:nvSpPr>
        <xdr:cNvPr id="694" name="楕円 693"/>
        <xdr:cNvSpPr/>
      </xdr:nvSpPr>
      <xdr:spPr>
        <a:xfrm>
          <a:off x="16268700" y="168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131385</xdr:rowOff>
    </xdr:from>
    <xdr:ext cx="378565" cy="259045"/>
    <xdr:sp macro="" textlink="">
      <xdr:nvSpPr>
        <xdr:cNvPr id="695" name="積立金該当値テキスト"/>
        <xdr:cNvSpPr txBox="1"/>
      </xdr:nvSpPr>
      <xdr:spPr>
        <a:xfrm>
          <a:off x="16370300" y="16762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146552</xdr:rowOff>
    </xdr:from>
    <xdr:to>
      <xdr:col>81</xdr:col>
      <xdr:colOff>101600</xdr:colOff>
      <xdr:row>97</xdr:row>
      <xdr:rowOff>76702</xdr:rowOff>
    </xdr:to>
    <xdr:sp macro="" textlink="">
      <xdr:nvSpPr>
        <xdr:cNvPr id="696" name="楕円 695"/>
        <xdr:cNvSpPr/>
      </xdr:nvSpPr>
      <xdr:spPr>
        <a:xfrm>
          <a:off x="15430500" y="166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67829</xdr:rowOff>
    </xdr:from>
    <xdr:ext cx="469744" cy="259045"/>
    <xdr:sp macro="" textlink="">
      <xdr:nvSpPr>
        <xdr:cNvPr id="697" name="テキスト ボックス 696"/>
        <xdr:cNvSpPr txBox="1"/>
      </xdr:nvSpPr>
      <xdr:spPr>
        <a:xfrm>
          <a:off x="15246428" y="1669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161137</xdr:rowOff>
    </xdr:from>
    <xdr:to>
      <xdr:col>76</xdr:col>
      <xdr:colOff>165100</xdr:colOff>
      <xdr:row>98</xdr:row>
      <xdr:rowOff>91287</xdr:rowOff>
    </xdr:to>
    <xdr:sp macro="" textlink="">
      <xdr:nvSpPr>
        <xdr:cNvPr id="698" name="楕円 697"/>
        <xdr:cNvSpPr/>
      </xdr:nvSpPr>
      <xdr:spPr>
        <a:xfrm>
          <a:off x="14541500" y="167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82414</xdr:rowOff>
    </xdr:from>
    <xdr:ext cx="469744" cy="259045"/>
    <xdr:sp macro="" textlink="">
      <xdr:nvSpPr>
        <xdr:cNvPr id="699" name="テキスト ボックス 698"/>
        <xdr:cNvSpPr txBox="1"/>
      </xdr:nvSpPr>
      <xdr:spPr>
        <a:xfrm>
          <a:off x="14357428" y="1688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130369</xdr:rowOff>
    </xdr:from>
    <xdr:to>
      <xdr:col>72</xdr:col>
      <xdr:colOff>38100</xdr:colOff>
      <xdr:row>96</xdr:row>
      <xdr:rowOff>60519</xdr:rowOff>
    </xdr:to>
    <xdr:sp macro="" textlink="">
      <xdr:nvSpPr>
        <xdr:cNvPr id="700" name="楕円 699"/>
        <xdr:cNvSpPr/>
      </xdr:nvSpPr>
      <xdr:spPr>
        <a:xfrm>
          <a:off x="13652500" y="164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77046</xdr:rowOff>
    </xdr:from>
    <xdr:ext cx="534377" cy="259045"/>
    <xdr:sp macro="" textlink="">
      <xdr:nvSpPr>
        <xdr:cNvPr id="701" name="テキスト ボックス 700"/>
        <xdr:cNvSpPr txBox="1"/>
      </xdr:nvSpPr>
      <xdr:spPr>
        <a:xfrm>
          <a:off x="13436111" y="1619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16114</xdr:rowOff>
    </xdr:from>
    <xdr:to>
      <xdr:col>67</xdr:col>
      <xdr:colOff>101600</xdr:colOff>
      <xdr:row>97</xdr:row>
      <xdr:rowOff>117714</xdr:rowOff>
    </xdr:to>
    <xdr:sp macro="" textlink="">
      <xdr:nvSpPr>
        <xdr:cNvPr id="702" name="楕円 701"/>
        <xdr:cNvSpPr/>
      </xdr:nvSpPr>
      <xdr:spPr>
        <a:xfrm>
          <a:off x="12763500" y="166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108841</xdr:rowOff>
    </xdr:from>
    <xdr:ext cx="469744" cy="259045"/>
    <xdr:sp macro="" textlink="">
      <xdr:nvSpPr>
        <xdr:cNvPr id="703" name="テキスト ボックス 702"/>
        <xdr:cNvSpPr txBox="1"/>
      </xdr:nvSpPr>
      <xdr:spPr>
        <a:xfrm>
          <a:off x="12579428" y="1673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9" name="テキスト ボックス 71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1" name="テキスト ボックス 72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3" name="テキスト ボックス 72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5" name="直線コネクタ 724"/>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28" name="投資及び出資金最大値テキスト"/>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29" name="直線コネクタ 728"/>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154983</xdr:rowOff>
    </xdr:from>
    <xdr:ext cx="469744" cy="259045"/>
    <xdr:sp macro="" textlink="">
      <xdr:nvSpPr>
        <xdr:cNvPr id="731" name="投資及び出資金平均値テキスト"/>
        <xdr:cNvSpPr txBox="1"/>
      </xdr:nvSpPr>
      <xdr:spPr>
        <a:xfrm>
          <a:off x="22212300" y="6155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2" name="フローチャート: 判断 731"/>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4" name="フローチャート: 判断 733"/>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44492</xdr:rowOff>
    </xdr:from>
    <xdr:ext cx="469744" cy="259045"/>
    <xdr:sp macro="" textlink="">
      <xdr:nvSpPr>
        <xdr:cNvPr id="735" name="テキスト ボックス 734"/>
        <xdr:cNvSpPr txBox="1"/>
      </xdr:nvSpPr>
      <xdr:spPr>
        <a:xfrm>
          <a:off x="21088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37" name="フローチャート: 判断 736"/>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125417</xdr:rowOff>
    </xdr:from>
    <xdr:ext cx="469744" cy="259045"/>
    <xdr:sp macro="" textlink="">
      <xdr:nvSpPr>
        <xdr:cNvPr id="738" name="テキスト ボックス 737"/>
        <xdr:cNvSpPr txBox="1"/>
      </xdr:nvSpPr>
      <xdr:spPr>
        <a:xfrm>
          <a:off x="20199428" y="61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0" name="フローチャート: 判断 739"/>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110786</xdr:rowOff>
    </xdr:from>
    <xdr:ext cx="469744" cy="259045"/>
    <xdr:sp macro="" textlink="">
      <xdr:nvSpPr>
        <xdr:cNvPr id="741" name="テキスト ボックス 740"/>
        <xdr:cNvSpPr txBox="1"/>
      </xdr:nvSpPr>
      <xdr:spPr>
        <a:xfrm>
          <a:off x="19310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2" name="フローチャート: 判断 741"/>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76268</xdr:rowOff>
    </xdr:from>
    <xdr:ext cx="469744" cy="259045"/>
    <xdr:sp macro="" textlink="">
      <xdr:nvSpPr>
        <xdr:cNvPr id="743" name="テキスト ボックス 742"/>
        <xdr:cNvSpPr txBox="1"/>
      </xdr:nvSpPr>
      <xdr:spPr>
        <a:xfrm>
          <a:off x="18421428" y="60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0" name="直線コネクタ 779"/>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3" name="貸付金最大値テキスト"/>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4" name="直線コネクタ 783"/>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80630</xdr:rowOff>
    </xdr:from>
    <xdr:to>
      <xdr:col>116</xdr:col>
      <xdr:colOff>63500</xdr:colOff>
      <xdr:row>58</xdr:row>
      <xdr:rowOff>108016</xdr:rowOff>
    </xdr:to>
    <xdr:cxnSp macro="">
      <xdr:nvCxnSpPr>
        <xdr:cNvPr id="785" name="直線コネクタ 784"/>
        <xdr:cNvCxnSpPr/>
      </xdr:nvCxnSpPr>
      <xdr:spPr>
        <a:xfrm>
          <a:off x="21323300" y="10024730"/>
          <a:ext cx="8382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157177</xdr:rowOff>
    </xdr:from>
    <xdr:ext cx="469744" cy="259045"/>
    <xdr:sp macro="" textlink="">
      <xdr:nvSpPr>
        <xdr:cNvPr id="786" name="貸付金平均値テキスト"/>
        <xdr:cNvSpPr txBox="1"/>
      </xdr:nvSpPr>
      <xdr:spPr>
        <a:xfrm>
          <a:off x="22212300" y="9586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87" name="フローチャート: 判断 786"/>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72354</xdr:rowOff>
    </xdr:from>
    <xdr:to>
      <xdr:col>111</xdr:col>
      <xdr:colOff>177800</xdr:colOff>
      <xdr:row>58</xdr:row>
      <xdr:rowOff>80630</xdr:rowOff>
    </xdr:to>
    <xdr:cxnSp macro="">
      <xdr:nvCxnSpPr>
        <xdr:cNvPr id="788" name="直線コネクタ 787"/>
        <xdr:cNvCxnSpPr/>
      </xdr:nvCxnSpPr>
      <xdr:spPr>
        <a:xfrm>
          <a:off x="20434300" y="10016454"/>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89" name="フローチャート: 判断 788"/>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163913</xdr:rowOff>
    </xdr:from>
    <xdr:ext cx="469744" cy="259045"/>
    <xdr:sp macro="" textlink="">
      <xdr:nvSpPr>
        <xdr:cNvPr id="790" name="テキスト ボックス 789"/>
        <xdr:cNvSpPr txBox="1"/>
      </xdr:nvSpPr>
      <xdr:spPr>
        <a:xfrm>
          <a:off x="21088428" y="959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72354</xdr:rowOff>
    </xdr:from>
    <xdr:to>
      <xdr:col>107</xdr:col>
      <xdr:colOff>50800</xdr:colOff>
      <xdr:row>58</xdr:row>
      <xdr:rowOff>95992</xdr:rowOff>
    </xdr:to>
    <xdr:cxnSp macro="">
      <xdr:nvCxnSpPr>
        <xdr:cNvPr id="791" name="直線コネクタ 790"/>
        <xdr:cNvCxnSpPr/>
      </xdr:nvCxnSpPr>
      <xdr:spPr>
        <a:xfrm flipV="1">
          <a:off x="19545300" y="10016454"/>
          <a:ext cx="889000" cy="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2" name="フローチャート: 判断 791"/>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122262</xdr:rowOff>
    </xdr:from>
    <xdr:ext cx="469744" cy="259045"/>
    <xdr:sp macro="" textlink="">
      <xdr:nvSpPr>
        <xdr:cNvPr id="793" name="テキスト ボックス 792"/>
        <xdr:cNvSpPr txBox="1"/>
      </xdr:nvSpPr>
      <xdr:spPr>
        <a:xfrm>
          <a:off x="20199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95169</xdr:rowOff>
    </xdr:from>
    <xdr:to>
      <xdr:col>102</xdr:col>
      <xdr:colOff>114300</xdr:colOff>
      <xdr:row>58</xdr:row>
      <xdr:rowOff>95992</xdr:rowOff>
    </xdr:to>
    <xdr:cxnSp macro="">
      <xdr:nvCxnSpPr>
        <xdr:cNvPr id="794" name="直線コネクタ 793"/>
        <xdr:cNvCxnSpPr/>
      </xdr:nvCxnSpPr>
      <xdr:spPr>
        <a:xfrm>
          <a:off x="18656300" y="10039269"/>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5" name="フローチャート: 判断 794"/>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81571</xdr:rowOff>
    </xdr:from>
    <xdr:ext cx="469744" cy="259045"/>
    <xdr:sp macro="" textlink="">
      <xdr:nvSpPr>
        <xdr:cNvPr id="796" name="テキスト ボックス 795"/>
        <xdr:cNvSpPr txBox="1"/>
      </xdr:nvSpPr>
      <xdr:spPr>
        <a:xfrm>
          <a:off x="19310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797" name="フローチャート: 判断 796"/>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50573</xdr:rowOff>
    </xdr:from>
    <xdr:ext cx="469744" cy="259045"/>
    <xdr:sp macro="" textlink="">
      <xdr:nvSpPr>
        <xdr:cNvPr id="798" name="テキスト ボックス 797"/>
        <xdr:cNvSpPr txBox="1"/>
      </xdr:nvSpPr>
      <xdr:spPr>
        <a:xfrm>
          <a:off x="18421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57216</xdr:rowOff>
    </xdr:from>
    <xdr:to>
      <xdr:col>116</xdr:col>
      <xdr:colOff>114300</xdr:colOff>
      <xdr:row>58</xdr:row>
      <xdr:rowOff>158816</xdr:rowOff>
    </xdr:to>
    <xdr:sp macro="" textlink="">
      <xdr:nvSpPr>
        <xdr:cNvPr id="804" name="楕円 803"/>
        <xdr:cNvSpPr/>
      </xdr:nvSpPr>
      <xdr:spPr>
        <a:xfrm>
          <a:off x="22110700" y="1000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143593</xdr:rowOff>
    </xdr:from>
    <xdr:ext cx="378565" cy="259045"/>
    <xdr:sp macro="" textlink="">
      <xdr:nvSpPr>
        <xdr:cNvPr id="805" name="貸付金該当値テキスト"/>
        <xdr:cNvSpPr txBox="1"/>
      </xdr:nvSpPr>
      <xdr:spPr>
        <a:xfrm>
          <a:off x="22212300" y="991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29830</xdr:rowOff>
    </xdr:from>
    <xdr:to>
      <xdr:col>112</xdr:col>
      <xdr:colOff>38100</xdr:colOff>
      <xdr:row>58</xdr:row>
      <xdr:rowOff>131430</xdr:rowOff>
    </xdr:to>
    <xdr:sp macro="" textlink="">
      <xdr:nvSpPr>
        <xdr:cNvPr id="806" name="楕円 805"/>
        <xdr:cNvSpPr/>
      </xdr:nvSpPr>
      <xdr:spPr>
        <a:xfrm>
          <a:off x="21272500" y="99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122557</xdr:rowOff>
    </xdr:from>
    <xdr:ext cx="469744" cy="259045"/>
    <xdr:sp macro="" textlink="">
      <xdr:nvSpPr>
        <xdr:cNvPr id="807" name="テキスト ボックス 806"/>
        <xdr:cNvSpPr txBox="1"/>
      </xdr:nvSpPr>
      <xdr:spPr>
        <a:xfrm>
          <a:off x="21088428" y="100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21554</xdr:rowOff>
    </xdr:from>
    <xdr:to>
      <xdr:col>107</xdr:col>
      <xdr:colOff>101600</xdr:colOff>
      <xdr:row>58</xdr:row>
      <xdr:rowOff>123154</xdr:rowOff>
    </xdr:to>
    <xdr:sp macro="" textlink="">
      <xdr:nvSpPr>
        <xdr:cNvPr id="808" name="楕円 807"/>
        <xdr:cNvSpPr/>
      </xdr:nvSpPr>
      <xdr:spPr>
        <a:xfrm>
          <a:off x="20383500" y="99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114281</xdr:rowOff>
    </xdr:from>
    <xdr:ext cx="469744" cy="259045"/>
    <xdr:sp macro="" textlink="">
      <xdr:nvSpPr>
        <xdr:cNvPr id="809" name="テキスト ボックス 808"/>
        <xdr:cNvSpPr txBox="1"/>
      </xdr:nvSpPr>
      <xdr:spPr>
        <a:xfrm>
          <a:off x="20199428" y="1005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45192</xdr:rowOff>
    </xdr:from>
    <xdr:to>
      <xdr:col>102</xdr:col>
      <xdr:colOff>165100</xdr:colOff>
      <xdr:row>58</xdr:row>
      <xdr:rowOff>146792</xdr:rowOff>
    </xdr:to>
    <xdr:sp macro="" textlink="">
      <xdr:nvSpPr>
        <xdr:cNvPr id="810" name="楕円 809"/>
        <xdr:cNvSpPr/>
      </xdr:nvSpPr>
      <xdr:spPr>
        <a:xfrm>
          <a:off x="19494500" y="99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137919</xdr:rowOff>
    </xdr:from>
    <xdr:ext cx="378565" cy="259045"/>
    <xdr:sp macro="" textlink="">
      <xdr:nvSpPr>
        <xdr:cNvPr id="811" name="テキスト ボックス 810"/>
        <xdr:cNvSpPr txBox="1"/>
      </xdr:nvSpPr>
      <xdr:spPr>
        <a:xfrm>
          <a:off x="19356017" y="10082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44369</xdr:rowOff>
    </xdr:from>
    <xdr:to>
      <xdr:col>98</xdr:col>
      <xdr:colOff>38100</xdr:colOff>
      <xdr:row>58</xdr:row>
      <xdr:rowOff>145969</xdr:rowOff>
    </xdr:to>
    <xdr:sp macro="" textlink="">
      <xdr:nvSpPr>
        <xdr:cNvPr id="812" name="楕円 811"/>
        <xdr:cNvSpPr/>
      </xdr:nvSpPr>
      <xdr:spPr>
        <a:xfrm>
          <a:off x="18605500" y="99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137096</xdr:rowOff>
    </xdr:from>
    <xdr:ext cx="378565" cy="259045"/>
    <xdr:sp macro="" textlink="">
      <xdr:nvSpPr>
        <xdr:cNvPr id="813" name="テキスト ボックス 812"/>
        <xdr:cNvSpPr txBox="1"/>
      </xdr:nvSpPr>
      <xdr:spPr>
        <a:xfrm>
          <a:off x="18467017" y="1008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5" name="直線コネクタ 82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6" name="テキスト ボックス 82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7" name="直線コネクタ 82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8" name="テキスト ボックス 82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9" name="直線コネクタ 82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0" name="テキスト ボックス 82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1" name="直線コネクタ 83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2" name="テキスト ボックス 83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4" name="テキスト ボックス 83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36" name="直線コネクタ 835"/>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37" name="繰出金最小値テキスト"/>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38" name="直線コネクタ 837"/>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39" name="繰出金最大値テキスト"/>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0" name="直線コネクタ 839"/>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74961</xdr:rowOff>
    </xdr:from>
    <xdr:to>
      <xdr:col>116</xdr:col>
      <xdr:colOff>63500</xdr:colOff>
      <xdr:row>76</xdr:row>
      <xdr:rowOff>164526</xdr:rowOff>
    </xdr:to>
    <xdr:cxnSp macro="">
      <xdr:nvCxnSpPr>
        <xdr:cNvPr id="841" name="直線コネクタ 840"/>
        <xdr:cNvCxnSpPr/>
      </xdr:nvCxnSpPr>
      <xdr:spPr>
        <a:xfrm>
          <a:off x="21323300" y="12590811"/>
          <a:ext cx="838200" cy="60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11285</xdr:rowOff>
    </xdr:from>
    <xdr:ext cx="534377" cy="259045"/>
    <xdr:sp macro="" textlink="">
      <xdr:nvSpPr>
        <xdr:cNvPr id="842" name="繰出金平均値テキスト"/>
        <xdr:cNvSpPr txBox="1"/>
      </xdr:nvSpPr>
      <xdr:spPr>
        <a:xfrm>
          <a:off x="22212300" y="12355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3" name="フローチャート: 判断 842"/>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74961</xdr:rowOff>
    </xdr:from>
    <xdr:to>
      <xdr:col>111</xdr:col>
      <xdr:colOff>177800</xdr:colOff>
      <xdr:row>73</xdr:row>
      <xdr:rowOff>125892</xdr:rowOff>
    </xdr:to>
    <xdr:cxnSp macro="">
      <xdr:nvCxnSpPr>
        <xdr:cNvPr id="844" name="直線コネクタ 843"/>
        <xdr:cNvCxnSpPr/>
      </xdr:nvCxnSpPr>
      <xdr:spPr>
        <a:xfrm flipV="1">
          <a:off x="20434300" y="12590811"/>
          <a:ext cx="889000" cy="5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45" name="フローチャート: 判断 844"/>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30228</xdr:rowOff>
    </xdr:from>
    <xdr:ext cx="534377" cy="259045"/>
    <xdr:sp macro="" textlink="">
      <xdr:nvSpPr>
        <xdr:cNvPr id="846" name="テキスト ボックス 845"/>
        <xdr:cNvSpPr txBox="1"/>
      </xdr:nvSpPr>
      <xdr:spPr>
        <a:xfrm>
          <a:off x="21056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125892</xdr:rowOff>
    </xdr:from>
    <xdr:to>
      <xdr:col>107</xdr:col>
      <xdr:colOff>50800</xdr:colOff>
      <xdr:row>74</xdr:row>
      <xdr:rowOff>30658</xdr:rowOff>
    </xdr:to>
    <xdr:cxnSp macro="">
      <xdr:nvCxnSpPr>
        <xdr:cNvPr id="847" name="直線コネクタ 846"/>
        <xdr:cNvCxnSpPr/>
      </xdr:nvCxnSpPr>
      <xdr:spPr>
        <a:xfrm flipV="1">
          <a:off x="19545300" y="12641742"/>
          <a:ext cx="889000" cy="7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48" name="フローチャート: 判断 847"/>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53270</xdr:rowOff>
    </xdr:from>
    <xdr:ext cx="534377" cy="259045"/>
    <xdr:sp macro="" textlink="">
      <xdr:nvSpPr>
        <xdr:cNvPr id="849" name="テキスト ボックス 848"/>
        <xdr:cNvSpPr txBox="1"/>
      </xdr:nvSpPr>
      <xdr:spPr>
        <a:xfrm>
          <a:off x="20167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100472</xdr:rowOff>
    </xdr:from>
    <xdr:to>
      <xdr:col>102</xdr:col>
      <xdr:colOff>114300</xdr:colOff>
      <xdr:row>74</xdr:row>
      <xdr:rowOff>30658</xdr:rowOff>
    </xdr:to>
    <xdr:cxnSp macro="">
      <xdr:nvCxnSpPr>
        <xdr:cNvPr id="850" name="直線コネクタ 849"/>
        <xdr:cNvCxnSpPr/>
      </xdr:nvCxnSpPr>
      <xdr:spPr>
        <a:xfrm>
          <a:off x="18656300" y="12273422"/>
          <a:ext cx="889000" cy="44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1" name="フローチャート: 判断 850"/>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30273</xdr:rowOff>
    </xdr:from>
    <xdr:ext cx="534377" cy="259045"/>
    <xdr:sp macro="" textlink="">
      <xdr:nvSpPr>
        <xdr:cNvPr id="852" name="テキスト ボックス 851"/>
        <xdr:cNvSpPr txBox="1"/>
      </xdr:nvSpPr>
      <xdr:spPr>
        <a:xfrm>
          <a:off x="19278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3" name="フローチャート: 判断 852"/>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125483</xdr:rowOff>
    </xdr:from>
    <xdr:ext cx="534377" cy="259045"/>
    <xdr:sp macro="" textlink="">
      <xdr:nvSpPr>
        <xdr:cNvPr id="854" name="テキスト ボックス 853"/>
        <xdr:cNvSpPr txBox="1"/>
      </xdr:nvSpPr>
      <xdr:spPr>
        <a:xfrm>
          <a:off x="18389111" y="1246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113726</xdr:rowOff>
    </xdr:from>
    <xdr:to>
      <xdr:col>116</xdr:col>
      <xdr:colOff>114300</xdr:colOff>
      <xdr:row>77</xdr:row>
      <xdr:rowOff>43876</xdr:rowOff>
    </xdr:to>
    <xdr:sp macro="" textlink="">
      <xdr:nvSpPr>
        <xdr:cNvPr id="860" name="楕円 859"/>
        <xdr:cNvSpPr/>
      </xdr:nvSpPr>
      <xdr:spPr>
        <a:xfrm>
          <a:off x="22110700" y="1314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28653</xdr:rowOff>
    </xdr:from>
    <xdr:ext cx="534377" cy="259045"/>
    <xdr:sp macro="" textlink="">
      <xdr:nvSpPr>
        <xdr:cNvPr id="861" name="繰出金該当値テキスト"/>
        <xdr:cNvSpPr txBox="1"/>
      </xdr:nvSpPr>
      <xdr:spPr>
        <a:xfrm>
          <a:off x="22212300" y="13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24161</xdr:rowOff>
    </xdr:from>
    <xdr:to>
      <xdr:col>112</xdr:col>
      <xdr:colOff>38100</xdr:colOff>
      <xdr:row>73</xdr:row>
      <xdr:rowOff>125761</xdr:rowOff>
    </xdr:to>
    <xdr:sp macro="" textlink="">
      <xdr:nvSpPr>
        <xdr:cNvPr id="862" name="楕円 861"/>
        <xdr:cNvSpPr/>
      </xdr:nvSpPr>
      <xdr:spPr>
        <a:xfrm>
          <a:off x="21272500" y="125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116888</xdr:rowOff>
    </xdr:from>
    <xdr:ext cx="534377" cy="259045"/>
    <xdr:sp macro="" textlink="">
      <xdr:nvSpPr>
        <xdr:cNvPr id="863" name="テキスト ボックス 862"/>
        <xdr:cNvSpPr txBox="1"/>
      </xdr:nvSpPr>
      <xdr:spPr>
        <a:xfrm>
          <a:off x="21056111" y="1263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75092</xdr:rowOff>
    </xdr:from>
    <xdr:to>
      <xdr:col>107</xdr:col>
      <xdr:colOff>101600</xdr:colOff>
      <xdr:row>74</xdr:row>
      <xdr:rowOff>5242</xdr:rowOff>
    </xdr:to>
    <xdr:sp macro="" textlink="">
      <xdr:nvSpPr>
        <xdr:cNvPr id="864" name="楕円 863"/>
        <xdr:cNvSpPr/>
      </xdr:nvSpPr>
      <xdr:spPr>
        <a:xfrm>
          <a:off x="20383500" y="1259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167819</xdr:rowOff>
    </xdr:from>
    <xdr:ext cx="534377" cy="259045"/>
    <xdr:sp macro="" textlink="">
      <xdr:nvSpPr>
        <xdr:cNvPr id="865" name="テキスト ボックス 864"/>
        <xdr:cNvSpPr txBox="1"/>
      </xdr:nvSpPr>
      <xdr:spPr>
        <a:xfrm>
          <a:off x="20167111" y="1268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151308</xdr:rowOff>
    </xdr:from>
    <xdr:to>
      <xdr:col>102</xdr:col>
      <xdr:colOff>165100</xdr:colOff>
      <xdr:row>74</xdr:row>
      <xdr:rowOff>81458</xdr:rowOff>
    </xdr:to>
    <xdr:sp macro="" textlink="">
      <xdr:nvSpPr>
        <xdr:cNvPr id="866" name="楕円 865"/>
        <xdr:cNvSpPr/>
      </xdr:nvSpPr>
      <xdr:spPr>
        <a:xfrm>
          <a:off x="19494500" y="126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72585</xdr:rowOff>
    </xdr:from>
    <xdr:ext cx="534377" cy="259045"/>
    <xdr:sp macro="" textlink="">
      <xdr:nvSpPr>
        <xdr:cNvPr id="867" name="テキスト ボックス 866"/>
        <xdr:cNvSpPr txBox="1"/>
      </xdr:nvSpPr>
      <xdr:spPr>
        <a:xfrm>
          <a:off x="19278111" y="127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49672</xdr:rowOff>
    </xdr:from>
    <xdr:to>
      <xdr:col>98</xdr:col>
      <xdr:colOff>38100</xdr:colOff>
      <xdr:row>71</xdr:row>
      <xdr:rowOff>151272</xdr:rowOff>
    </xdr:to>
    <xdr:sp macro="" textlink="">
      <xdr:nvSpPr>
        <xdr:cNvPr id="868" name="楕円 867"/>
        <xdr:cNvSpPr/>
      </xdr:nvSpPr>
      <xdr:spPr>
        <a:xfrm>
          <a:off x="18605500" y="122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167799</xdr:rowOff>
    </xdr:from>
    <xdr:ext cx="534377" cy="259045"/>
    <xdr:sp macro="" textlink="">
      <xdr:nvSpPr>
        <xdr:cNvPr id="869" name="テキスト ボックス 868"/>
        <xdr:cNvSpPr txBox="1"/>
      </xdr:nvSpPr>
      <xdr:spPr>
        <a:xfrm>
          <a:off x="18389111" y="1199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近年の傾向として、補助費等については一貫して増額となっており、類似団体や全国平均と比較しても高い数値となっている。令和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年度については、主に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特別定額給付金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の増などによって増額となった。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一方で、財政調整基金の積立を約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ことなどにより、積立金が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250,225
242,412
27.46
112,663,154
106,641,249
3,686,143
45,381,755
63,218,216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164193</xdr:rowOff>
    </xdr:from>
    <xdr:to>
      <xdr:col>24</xdr:col>
      <xdr:colOff>63500</xdr:colOff>
      <xdr:row>38</xdr:row>
      <xdr:rowOff>167459</xdr:rowOff>
    </xdr:to>
    <xdr:cxnSp macro="">
      <xdr:nvCxnSpPr>
        <xdr:cNvPr id="63" name="直線コネクタ 62"/>
        <xdr:cNvCxnSpPr/>
      </xdr:nvCxnSpPr>
      <xdr:spPr>
        <a:xfrm>
          <a:off x="3797300" y="6507843"/>
          <a:ext cx="8382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56260</xdr:rowOff>
    </xdr:from>
    <xdr:ext cx="469744" cy="259045"/>
    <xdr:sp macro="" textlink="">
      <xdr:nvSpPr>
        <xdr:cNvPr id="64" name="議会費平均値テキスト"/>
        <xdr:cNvSpPr txBox="1"/>
      </xdr:nvSpPr>
      <xdr:spPr>
        <a:xfrm>
          <a:off x="4686300" y="5885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156028</xdr:rowOff>
    </xdr:from>
    <xdr:to>
      <xdr:col>19</xdr:col>
      <xdr:colOff>177800</xdr:colOff>
      <xdr:row>37</xdr:row>
      <xdr:rowOff>164193</xdr:rowOff>
    </xdr:to>
    <xdr:cxnSp macro="">
      <xdr:nvCxnSpPr>
        <xdr:cNvPr id="66" name="直線コネクタ 65"/>
        <xdr:cNvCxnSpPr/>
      </xdr:nvCxnSpPr>
      <xdr:spPr>
        <a:xfrm>
          <a:off x="2908300" y="649967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76399</xdr:rowOff>
    </xdr:from>
    <xdr:ext cx="469744" cy="259045"/>
    <xdr:sp macro="" textlink="">
      <xdr:nvSpPr>
        <xdr:cNvPr id="68" name="テキスト ボックス 67"/>
        <xdr:cNvSpPr txBox="1"/>
      </xdr:nvSpPr>
      <xdr:spPr>
        <a:xfrm>
          <a:off x="3562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36830</xdr:rowOff>
    </xdr:from>
    <xdr:to>
      <xdr:col>15</xdr:col>
      <xdr:colOff>50800</xdr:colOff>
      <xdr:row>37</xdr:row>
      <xdr:rowOff>156028</xdr:rowOff>
    </xdr:to>
    <xdr:cxnSp macro="">
      <xdr:nvCxnSpPr>
        <xdr:cNvPr id="69" name="直線コネクタ 68"/>
        <xdr:cNvCxnSpPr/>
      </xdr:nvCxnSpPr>
      <xdr:spPr>
        <a:xfrm>
          <a:off x="2019300" y="6380480"/>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109055</xdr:rowOff>
    </xdr:from>
    <xdr:ext cx="469744" cy="259045"/>
    <xdr:sp macro="" textlink="">
      <xdr:nvSpPr>
        <xdr:cNvPr id="71" name="テキスト ボックス 70"/>
        <xdr:cNvSpPr txBox="1"/>
      </xdr:nvSpPr>
      <xdr:spPr>
        <a:xfrm>
          <a:off x="2673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151130</xdr:rowOff>
    </xdr:from>
    <xdr:to>
      <xdr:col>10</xdr:col>
      <xdr:colOff>114300</xdr:colOff>
      <xdr:row>37</xdr:row>
      <xdr:rowOff>36830</xdr:rowOff>
    </xdr:to>
    <xdr:cxnSp macro="">
      <xdr:nvCxnSpPr>
        <xdr:cNvPr id="72" name="直線コネクタ 71"/>
        <xdr:cNvCxnSpPr/>
      </xdr:nvCxnSpPr>
      <xdr:spPr>
        <a:xfrm>
          <a:off x="1130300" y="63233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107423</xdr:rowOff>
    </xdr:from>
    <xdr:ext cx="469744" cy="259045"/>
    <xdr:sp macro="" textlink="">
      <xdr:nvSpPr>
        <xdr:cNvPr id="74" name="テキスト ボックス 73"/>
        <xdr:cNvSpPr txBox="1"/>
      </xdr:nvSpPr>
      <xdr:spPr>
        <a:xfrm>
          <a:off x="1784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76" name="テキスト ボックス 75"/>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116659</xdr:rowOff>
    </xdr:from>
    <xdr:to>
      <xdr:col>24</xdr:col>
      <xdr:colOff>114300</xdr:colOff>
      <xdr:row>39</xdr:row>
      <xdr:rowOff>46809</xdr:rowOff>
    </xdr:to>
    <xdr:sp macro="" textlink="">
      <xdr:nvSpPr>
        <xdr:cNvPr id="82" name="楕円 81"/>
        <xdr:cNvSpPr/>
      </xdr:nvSpPr>
      <xdr:spPr>
        <a:xfrm>
          <a:off x="4584700" y="66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31586</xdr:rowOff>
    </xdr:from>
    <xdr:ext cx="469744" cy="259045"/>
    <xdr:sp macro="" textlink="">
      <xdr:nvSpPr>
        <xdr:cNvPr id="83" name="議会費該当値テキスト"/>
        <xdr:cNvSpPr txBox="1"/>
      </xdr:nvSpPr>
      <xdr:spPr>
        <a:xfrm>
          <a:off x="4686300" y="654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113393</xdr:rowOff>
    </xdr:from>
    <xdr:to>
      <xdr:col>20</xdr:col>
      <xdr:colOff>38100</xdr:colOff>
      <xdr:row>38</xdr:row>
      <xdr:rowOff>43543</xdr:rowOff>
    </xdr:to>
    <xdr:sp macro="" textlink="">
      <xdr:nvSpPr>
        <xdr:cNvPr id="84" name="楕円 83"/>
        <xdr:cNvSpPr/>
      </xdr:nvSpPr>
      <xdr:spPr>
        <a:xfrm>
          <a:off x="3746500" y="64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34670</xdr:rowOff>
    </xdr:from>
    <xdr:ext cx="469744" cy="259045"/>
    <xdr:sp macro="" textlink="">
      <xdr:nvSpPr>
        <xdr:cNvPr id="85" name="テキスト ボックス 84"/>
        <xdr:cNvSpPr txBox="1"/>
      </xdr:nvSpPr>
      <xdr:spPr>
        <a:xfrm>
          <a:off x="3562428"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105228</xdr:rowOff>
    </xdr:from>
    <xdr:to>
      <xdr:col>15</xdr:col>
      <xdr:colOff>101600</xdr:colOff>
      <xdr:row>38</xdr:row>
      <xdr:rowOff>35378</xdr:rowOff>
    </xdr:to>
    <xdr:sp macro="" textlink="">
      <xdr:nvSpPr>
        <xdr:cNvPr id="86" name="楕円 85"/>
        <xdr:cNvSpPr/>
      </xdr:nvSpPr>
      <xdr:spPr>
        <a:xfrm>
          <a:off x="2857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26505</xdr:rowOff>
    </xdr:from>
    <xdr:ext cx="469744" cy="259045"/>
    <xdr:sp macro="" textlink="">
      <xdr:nvSpPr>
        <xdr:cNvPr id="87" name="テキスト ボックス 86"/>
        <xdr:cNvSpPr txBox="1"/>
      </xdr:nvSpPr>
      <xdr:spPr>
        <a:xfrm>
          <a:off x="2673428" y="654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157480</xdr:rowOff>
    </xdr:from>
    <xdr:to>
      <xdr:col>10</xdr:col>
      <xdr:colOff>165100</xdr:colOff>
      <xdr:row>37</xdr:row>
      <xdr:rowOff>87630</xdr:rowOff>
    </xdr:to>
    <xdr:sp macro="" textlink="">
      <xdr:nvSpPr>
        <xdr:cNvPr id="88" name="楕円 87"/>
        <xdr:cNvSpPr/>
      </xdr:nvSpPr>
      <xdr:spPr>
        <a:xfrm>
          <a:off x="1968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78757</xdr:rowOff>
    </xdr:from>
    <xdr:ext cx="469744" cy="259045"/>
    <xdr:sp macro="" textlink="">
      <xdr:nvSpPr>
        <xdr:cNvPr id="89" name="テキスト ボックス 88"/>
        <xdr:cNvSpPr txBox="1"/>
      </xdr:nvSpPr>
      <xdr:spPr>
        <a:xfrm>
          <a:off x="1784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100330</xdr:rowOff>
    </xdr:from>
    <xdr:to>
      <xdr:col>6</xdr:col>
      <xdr:colOff>38100</xdr:colOff>
      <xdr:row>37</xdr:row>
      <xdr:rowOff>30480</xdr:rowOff>
    </xdr:to>
    <xdr:sp macro="" textlink="">
      <xdr:nvSpPr>
        <xdr:cNvPr id="90" name="楕円 89"/>
        <xdr:cNvSpPr/>
      </xdr:nvSpPr>
      <xdr:spPr>
        <a:xfrm>
          <a:off x="1079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21607</xdr:rowOff>
    </xdr:from>
    <xdr:ext cx="469744" cy="259045"/>
    <xdr:sp macro="" textlink="">
      <xdr:nvSpPr>
        <xdr:cNvPr id="91" name="テキスト ボックス 90"/>
        <xdr:cNvSpPr txBox="1"/>
      </xdr:nvSpPr>
      <xdr:spPr>
        <a:xfrm>
          <a:off x="895428"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15235</xdr:rowOff>
    </xdr:from>
    <xdr:to>
      <xdr:col>24</xdr:col>
      <xdr:colOff>62865</xdr:colOff>
      <xdr:row>53</xdr:row>
      <xdr:rowOff>104015</xdr:rowOff>
    </xdr:to>
    <xdr:cxnSp macro="">
      <xdr:nvCxnSpPr>
        <xdr:cNvPr id="115" name="直線コネクタ 114"/>
        <xdr:cNvCxnSpPr/>
      </xdr:nvCxnSpPr>
      <xdr:spPr>
        <a:xfrm flipV="1">
          <a:off x="4633595" y="8759185"/>
          <a:ext cx="1270" cy="431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107842</xdr:rowOff>
    </xdr:from>
    <xdr:ext cx="599010" cy="259045"/>
    <xdr:sp macro="" textlink="">
      <xdr:nvSpPr>
        <xdr:cNvPr id="116" name="総務費最小値テキスト"/>
        <xdr:cNvSpPr txBox="1"/>
      </xdr:nvSpPr>
      <xdr:spPr>
        <a:xfrm>
          <a:off x="4686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104015</xdr:rowOff>
    </xdr:from>
    <xdr:to>
      <xdr:col>24</xdr:col>
      <xdr:colOff>152400</xdr:colOff>
      <xdr:row>53</xdr:row>
      <xdr:rowOff>104015</xdr:rowOff>
    </xdr:to>
    <xdr:cxnSp macro="">
      <xdr:nvCxnSpPr>
        <xdr:cNvPr id="117" name="直線コネクタ 116"/>
        <xdr:cNvCxnSpPr/>
      </xdr:nvCxnSpPr>
      <xdr:spPr>
        <a:xfrm>
          <a:off x="4546600" y="91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133362</xdr:rowOff>
    </xdr:from>
    <xdr:ext cx="599010" cy="259045"/>
    <xdr:sp macro="" textlink="">
      <xdr:nvSpPr>
        <xdr:cNvPr id="118" name="総務費最大値テキスト"/>
        <xdr:cNvSpPr txBox="1"/>
      </xdr:nvSpPr>
      <xdr:spPr>
        <a:xfrm>
          <a:off x="4686300" y="853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15235</xdr:rowOff>
    </xdr:from>
    <xdr:to>
      <xdr:col>24</xdr:col>
      <xdr:colOff>152400</xdr:colOff>
      <xdr:row>51</xdr:row>
      <xdr:rowOff>15235</xdr:rowOff>
    </xdr:to>
    <xdr:cxnSp macro="">
      <xdr:nvCxnSpPr>
        <xdr:cNvPr id="119" name="直線コネクタ 118"/>
        <xdr:cNvCxnSpPr/>
      </xdr:nvCxnSpPr>
      <xdr:spPr>
        <a:xfrm>
          <a:off x="4546600" y="875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71028</xdr:rowOff>
    </xdr:from>
    <xdr:to>
      <xdr:col>24</xdr:col>
      <xdr:colOff>63500</xdr:colOff>
      <xdr:row>57</xdr:row>
      <xdr:rowOff>124056</xdr:rowOff>
    </xdr:to>
    <xdr:cxnSp macro="">
      <xdr:nvCxnSpPr>
        <xdr:cNvPr id="120" name="直線コネクタ 119"/>
        <xdr:cNvCxnSpPr/>
      </xdr:nvCxnSpPr>
      <xdr:spPr>
        <a:xfrm flipV="1">
          <a:off x="3797300" y="9157878"/>
          <a:ext cx="838200" cy="73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156095</xdr:rowOff>
    </xdr:from>
    <xdr:ext cx="599010" cy="259045"/>
    <xdr:sp macro="" textlink="">
      <xdr:nvSpPr>
        <xdr:cNvPr id="121" name="総務費平均値テキスト"/>
        <xdr:cNvSpPr txBox="1"/>
      </xdr:nvSpPr>
      <xdr:spPr>
        <a:xfrm>
          <a:off x="4686300" y="8900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133218</xdr:rowOff>
    </xdr:from>
    <xdr:to>
      <xdr:col>24</xdr:col>
      <xdr:colOff>114300</xdr:colOff>
      <xdr:row>53</xdr:row>
      <xdr:rowOff>63368</xdr:rowOff>
    </xdr:to>
    <xdr:sp macro="" textlink="">
      <xdr:nvSpPr>
        <xdr:cNvPr id="122" name="フローチャート: 判断 121"/>
        <xdr:cNvSpPr/>
      </xdr:nvSpPr>
      <xdr:spPr>
        <a:xfrm>
          <a:off x="4584700" y="9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124056</xdr:rowOff>
    </xdr:from>
    <xdr:to>
      <xdr:col>19</xdr:col>
      <xdr:colOff>177800</xdr:colOff>
      <xdr:row>57</xdr:row>
      <xdr:rowOff>168046</xdr:rowOff>
    </xdr:to>
    <xdr:cxnSp macro="">
      <xdr:nvCxnSpPr>
        <xdr:cNvPr id="123" name="直線コネクタ 122"/>
        <xdr:cNvCxnSpPr/>
      </xdr:nvCxnSpPr>
      <xdr:spPr>
        <a:xfrm flipV="1">
          <a:off x="2908300" y="9896706"/>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37465</xdr:rowOff>
    </xdr:from>
    <xdr:to>
      <xdr:col>20</xdr:col>
      <xdr:colOff>38100</xdr:colOff>
      <xdr:row>57</xdr:row>
      <xdr:rowOff>139065</xdr:rowOff>
    </xdr:to>
    <xdr:sp macro="" textlink="">
      <xdr:nvSpPr>
        <xdr:cNvPr id="124" name="フローチャート: 判断 123"/>
        <xdr:cNvSpPr/>
      </xdr:nvSpPr>
      <xdr:spPr>
        <a:xfrm>
          <a:off x="3746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155592</xdr:rowOff>
    </xdr:from>
    <xdr:ext cx="534377" cy="259045"/>
    <xdr:sp macro="" textlink="">
      <xdr:nvSpPr>
        <xdr:cNvPr id="125" name="テキスト ボックス 124"/>
        <xdr:cNvSpPr txBox="1"/>
      </xdr:nvSpPr>
      <xdr:spPr>
        <a:xfrm>
          <a:off x="3530111" y="95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119233</xdr:rowOff>
    </xdr:from>
    <xdr:to>
      <xdr:col>15</xdr:col>
      <xdr:colOff>50800</xdr:colOff>
      <xdr:row>57</xdr:row>
      <xdr:rowOff>168046</xdr:rowOff>
    </xdr:to>
    <xdr:cxnSp macro="">
      <xdr:nvCxnSpPr>
        <xdr:cNvPr id="126" name="直線コネクタ 125"/>
        <xdr:cNvCxnSpPr/>
      </xdr:nvCxnSpPr>
      <xdr:spPr>
        <a:xfrm>
          <a:off x="2019300" y="9891883"/>
          <a:ext cx="889000" cy="4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42700</xdr:rowOff>
    </xdr:from>
    <xdr:to>
      <xdr:col>15</xdr:col>
      <xdr:colOff>101600</xdr:colOff>
      <xdr:row>57</xdr:row>
      <xdr:rowOff>144300</xdr:rowOff>
    </xdr:to>
    <xdr:sp macro="" textlink="">
      <xdr:nvSpPr>
        <xdr:cNvPr id="127" name="フローチャート: 判断 126"/>
        <xdr:cNvSpPr/>
      </xdr:nvSpPr>
      <xdr:spPr>
        <a:xfrm>
          <a:off x="2857500" y="981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160827</xdr:rowOff>
    </xdr:from>
    <xdr:ext cx="534377" cy="259045"/>
    <xdr:sp macro="" textlink="">
      <xdr:nvSpPr>
        <xdr:cNvPr id="128" name="テキスト ボックス 127"/>
        <xdr:cNvSpPr txBox="1"/>
      </xdr:nvSpPr>
      <xdr:spPr>
        <a:xfrm>
          <a:off x="2641111" y="95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119233</xdr:rowOff>
    </xdr:from>
    <xdr:to>
      <xdr:col>10</xdr:col>
      <xdr:colOff>114300</xdr:colOff>
      <xdr:row>57</xdr:row>
      <xdr:rowOff>124300</xdr:rowOff>
    </xdr:to>
    <xdr:cxnSp macro="">
      <xdr:nvCxnSpPr>
        <xdr:cNvPr id="129" name="直線コネクタ 128"/>
        <xdr:cNvCxnSpPr/>
      </xdr:nvCxnSpPr>
      <xdr:spPr>
        <a:xfrm flipV="1">
          <a:off x="1130300" y="989188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60317</xdr:rowOff>
    </xdr:from>
    <xdr:to>
      <xdr:col>10</xdr:col>
      <xdr:colOff>165100</xdr:colOff>
      <xdr:row>57</xdr:row>
      <xdr:rowOff>161917</xdr:rowOff>
    </xdr:to>
    <xdr:sp macro="" textlink="">
      <xdr:nvSpPr>
        <xdr:cNvPr id="130" name="フローチャート: 判断 129"/>
        <xdr:cNvSpPr/>
      </xdr:nvSpPr>
      <xdr:spPr>
        <a:xfrm>
          <a:off x="1968500" y="983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6994</xdr:rowOff>
    </xdr:from>
    <xdr:ext cx="534377" cy="259045"/>
    <xdr:sp macro="" textlink="">
      <xdr:nvSpPr>
        <xdr:cNvPr id="131" name="テキスト ボックス 130"/>
        <xdr:cNvSpPr txBox="1"/>
      </xdr:nvSpPr>
      <xdr:spPr>
        <a:xfrm>
          <a:off x="1752111" y="9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61316</xdr:rowOff>
    </xdr:from>
    <xdr:to>
      <xdr:col>6</xdr:col>
      <xdr:colOff>38100</xdr:colOff>
      <xdr:row>57</xdr:row>
      <xdr:rowOff>162916</xdr:rowOff>
    </xdr:to>
    <xdr:sp macro="" textlink="">
      <xdr:nvSpPr>
        <xdr:cNvPr id="132" name="フローチャート: 判断 131"/>
        <xdr:cNvSpPr/>
      </xdr:nvSpPr>
      <xdr:spPr>
        <a:xfrm>
          <a:off x="1079500" y="98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7993</xdr:rowOff>
    </xdr:from>
    <xdr:ext cx="534377" cy="259045"/>
    <xdr:sp macro="" textlink="">
      <xdr:nvSpPr>
        <xdr:cNvPr id="133" name="テキスト ボックス 132"/>
        <xdr:cNvSpPr txBox="1"/>
      </xdr:nvSpPr>
      <xdr:spPr>
        <a:xfrm>
          <a:off x="863111" y="96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20228</xdr:rowOff>
    </xdr:from>
    <xdr:to>
      <xdr:col>24</xdr:col>
      <xdr:colOff>114300</xdr:colOff>
      <xdr:row>53</xdr:row>
      <xdr:rowOff>121828</xdr:rowOff>
    </xdr:to>
    <xdr:sp macro="" textlink="">
      <xdr:nvSpPr>
        <xdr:cNvPr id="139" name="楕円 138"/>
        <xdr:cNvSpPr/>
      </xdr:nvSpPr>
      <xdr:spPr>
        <a:xfrm>
          <a:off x="4584700" y="91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111644</xdr:rowOff>
    </xdr:from>
    <xdr:ext cx="599010" cy="259045"/>
    <xdr:sp macro="" textlink="">
      <xdr:nvSpPr>
        <xdr:cNvPr id="140" name="総務費該当値テキスト"/>
        <xdr:cNvSpPr txBox="1"/>
      </xdr:nvSpPr>
      <xdr:spPr>
        <a:xfrm>
          <a:off x="4686300" y="902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73256</xdr:rowOff>
    </xdr:from>
    <xdr:to>
      <xdr:col>20</xdr:col>
      <xdr:colOff>38100</xdr:colOff>
      <xdr:row>58</xdr:row>
      <xdr:rowOff>3406</xdr:rowOff>
    </xdr:to>
    <xdr:sp macro="" textlink="">
      <xdr:nvSpPr>
        <xdr:cNvPr id="141" name="楕円 140"/>
        <xdr:cNvSpPr/>
      </xdr:nvSpPr>
      <xdr:spPr>
        <a:xfrm>
          <a:off x="3746500" y="98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165983</xdr:rowOff>
    </xdr:from>
    <xdr:ext cx="534377" cy="259045"/>
    <xdr:sp macro="" textlink="">
      <xdr:nvSpPr>
        <xdr:cNvPr id="142" name="テキスト ボックス 141"/>
        <xdr:cNvSpPr txBox="1"/>
      </xdr:nvSpPr>
      <xdr:spPr>
        <a:xfrm>
          <a:off x="3530111" y="993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117246</xdr:rowOff>
    </xdr:from>
    <xdr:to>
      <xdr:col>15</xdr:col>
      <xdr:colOff>101600</xdr:colOff>
      <xdr:row>58</xdr:row>
      <xdr:rowOff>47396</xdr:rowOff>
    </xdr:to>
    <xdr:sp macro="" textlink="">
      <xdr:nvSpPr>
        <xdr:cNvPr id="143" name="楕円 142"/>
        <xdr:cNvSpPr/>
      </xdr:nvSpPr>
      <xdr:spPr>
        <a:xfrm>
          <a:off x="2857500" y="98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38523</xdr:rowOff>
    </xdr:from>
    <xdr:ext cx="534377" cy="259045"/>
    <xdr:sp macro="" textlink="">
      <xdr:nvSpPr>
        <xdr:cNvPr id="144" name="テキスト ボックス 143"/>
        <xdr:cNvSpPr txBox="1"/>
      </xdr:nvSpPr>
      <xdr:spPr>
        <a:xfrm>
          <a:off x="2641111" y="998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68433</xdr:rowOff>
    </xdr:from>
    <xdr:to>
      <xdr:col>10</xdr:col>
      <xdr:colOff>165100</xdr:colOff>
      <xdr:row>57</xdr:row>
      <xdr:rowOff>170033</xdr:rowOff>
    </xdr:to>
    <xdr:sp macro="" textlink="">
      <xdr:nvSpPr>
        <xdr:cNvPr id="145" name="楕円 144"/>
        <xdr:cNvSpPr/>
      </xdr:nvSpPr>
      <xdr:spPr>
        <a:xfrm>
          <a:off x="1968500" y="984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161160</xdr:rowOff>
    </xdr:from>
    <xdr:ext cx="534377" cy="259045"/>
    <xdr:sp macro="" textlink="">
      <xdr:nvSpPr>
        <xdr:cNvPr id="146" name="テキスト ボックス 145"/>
        <xdr:cNvSpPr txBox="1"/>
      </xdr:nvSpPr>
      <xdr:spPr>
        <a:xfrm>
          <a:off x="1752111" y="99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73500</xdr:rowOff>
    </xdr:from>
    <xdr:to>
      <xdr:col>6</xdr:col>
      <xdr:colOff>38100</xdr:colOff>
      <xdr:row>58</xdr:row>
      <xdr:rowOff>3650</xdr:rowOff>
    </xdr:to>
    <xdr:sp macro="" textlink="">
      <xdr:nvSpPr>
        <xdr:cNvPr id="147" name="楕円 146"/>
        <xdr:cNvSpPr/>
      </xdr:nvSpPr>
      <xdr:spPr>
        <a:xfrm>
          <a:off x="1079500" y="98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166227</xdr:rowOff>
    </xdr:from>
    <xdr:ext cx="534377" cy="259045"/>
    <xdr:sp macro="" textlink="">
      <xdr:nvSpPr>
        <xdr:cNvPr id="148" name="テキスト ボックス 147"/>
        <xdr:cNvSpPr txBox="1"/>
      </xdr:nvSpPr>
      <xdr:spPr>
        <a:xfrm>
          <a:off x="863111" y="99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3" name="直線コネクタ 172"/>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4" name="民生費最小値テキスト"/>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5" name="直線コネクタ 174"/>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6" name="民生費最大値テキスト"/>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77" name="直線コネクタ 176"/>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83179</xdr:rowOff>
    </xdr:from>
    <xdr:to>
      <xdr:col>24</xdr:col>
      <xdr:colOff>63500</xdr:colOff>
      <xdr:row>76</xdr:row>
      <xdr:rowOff>170351</xdr:rowOff>
    </xdr:to>
    <xdr:cxnSp macro="">
      <xdr:nvCxnSpPr>
        <xdr:cNvPr id="178" name="直線コネクタ 177"/>
        <xdr:cNvCxnSpPr/>
      </xdr:nvCxnSpPr>
      <xdr:spPr>
        <a:xfrm flipV="1">
          <a:off x="3797300" y="13113379"/>
          <a:ext cx="838200" cy="8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158259</xdr:rowOff>
    </xdr:from>
    <xdr:ext cx="599010" cy="259045"/>
    <xdr:sp macro="" textlink="">
      <xdr:nvSpPr>
        <xdr:cNvPr id="179" name="民生費平均値テキスト"/>
        <xdr:cNvSpPr txBox="1"/>
      </xdr:nvSpPr>
      <xdr:spPr>
        <a:xfrm>
          <a:off x="4686300" y="12845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0" name="フローチャート: 判断 179"/>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170351</xdr:rowOff>
    </xdr:from>
    <xdr:to>
      <xdr:col>19</xdr:col>
      <xdr:colOff>177800</xdr:colOff>
      <xdr:row>77</xdr:row>
      <xdr:rowOff>166046</xdr:rowOff>
    </xdr:to>
    <xdr:cxnSp macro="">
      <xdr:nvCxnSpPr>
        <xdr:cNvPr id="181" name="直線コネクタ 180"/>
        <xdr:cNvCxnSpPr/>
      </xdr:nvCxnSpPr>
      <xdr:spPr>
        <a:xfrm flipV="1">
          <a:off x="2908300" y="13200551"/>
          <a:ext cx="889000" cy="1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2" name="フローチャート: 判断 181"/>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159040</xdr:rowOff>
    </xdr:from>
    <xdr:ext cx="599010" cy="259045"/>
    <xdr:sp macro="" textlink="">
      <xdr:nvSpPr>
        <xdr:cNvPr id="183" name="テキスト ボックス 182"/>
        <xdr:cNvSpPr txBox="1"/>
      </xdr:nvSpPr>
      <xdr:spPr>
        <a:xfrm>
          <a:off x="3497795" y="128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166046</xdr:rowOff>
    </xdr:from>
    <xdr:to>
      <xdr:col>15</xdr:col>
      <xdr:colOff>50800</xdr:colOff>
      <xdr:row>78</xdr:row>
      <xdr:rowOff>56966</xdr:rowOff>
    </xdr:to>
    <xdr:cxnSp macro="">
      <xdr:nvCxnSpPr>
        <xdr:cNvPr id="184" name="直線コネクタ 183"/>
        <xdr:cNvCxnSpPr/>
      </xdr:nvCxnSpPr>
      <xdr:spPr>
        <a:xfrm flipV="1">
          <a:off x="2019300" y="13367696"/>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5" name="フローチャート: 判断 184"/>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35577</xdr:rowOff>
    </xdr:from>
    <xdr:ext cx="599010" cy="259045"/>
    <xdr:sp macro="" textlink="">
      <xdr:nvSpPr>
        <xdr:cNvPr id="186" name="テキスト ボックス 185"/>
        <xdr:cNvSpPr txBox="1"/>
      </xdr:nvSpPr>
      <xdr:spPr>
        <a:xfrm>
          <a:off x="2608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88151</xdr:rowOff>
    </xdr:from>
    <xdr:to>
      <xdr:col>10</xdr:col>
      <xdr:colOff>114300</xdr:colOff>
      <xdr:row>78</xdr:row>
      <xdr:rowOff>56966</xdr:rowOff>
    </xdr:to>
    <xdr:cxnSp macro="">
      <xdr:nvCxnSpPr>
        <xdr:cNvPr id="187" name="直線コネクタ 186"/>
        <xdr:cNvCxnSpPr/>
      </xdr:nvCxnSpPr>
      <xdr:spPr>
        <a:xfrm>
          <a:off x="1130300" y="13289801"/>
          <a:ext cx="889000" cy="14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88" name="フローチャート: 判断 187"/>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89" name="テキスト ボックス 188"/>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0" name="フローチャート: 判断 189"/>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1" name="テキスト ボックス 190"/>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32379</xdr:rowOff>
    </xdr:from>
    <xdr:to>
      <xdr:col>24</xdr:col>
      <xdr:colOff>114300</xdr:colOff>
      <xdr:row>76</xdr:row>
      <xdr:rowOff>133979</xdr:rowOff>
    </xdr:to>
    <xdr:sp macro="" textlink="">
      <xdr:nvSpPr>
        <xdr:cNvPr id="197" name="楕円 196"/>
        <xdr:cNvSpPr/>
      </xdr:nvSpPr>
      <xdr:spPr>
        <a:xfrm>
          <a:off x="4584700" y="130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10806</xdr:rowOff>
    </xdr:from>
    <xdr:ext cx="599010" cy="259045"/>
    <xdr:sp macro="" textlink="">
      <xdr:nvSpPr>
        <xdr:cNvPr id="198" name="民生費該当値テキスト"/>
        <xdr:cNvSpPr txBox="1"/>
      </xdr:nvSpPr>
      <xdr:spPr>
        <a:xfrm>
          <a:off x="4686300" y="1304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119551</xdr:rowOff>
    </xdr:from>
    <xdr:to>
      <xdr:col>20</xdr:col>
      <xdr:colOff>38100</xdr:colOff>
      <xdr:row>77</xdr:row>
      <xdr:rowOff>49701</xdr:rowOff>
    </xdr:to>
    <xdr:sp macro="" textlink="">
      <xdr:nvSpPr>
        <xdr:cNvPr id="199" name="楕円 198"/>
        <xdr:cNvSpPr/>
      </xdr:nvSpPr>
      <xdr:spPr>
        <a:xfrm>
          <a:off x="3746500" y="131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40828</xdr:rowOff>
    </xdr:from>
    <xdr:ext cx="599010" cy="259045"/>
    <xdr:sp macro="" textlink="">
      <xdr:nvSpPr>
        <xdr:cNvPr id="200" name="テキスト ボックス 199"/>
        <xdr:cNvSpPr txBox="1"/>
      </xdr:nvSpPr>
      <xdr:spPr>
        <a:xfrm>
          <a:off x="3497795" y="1324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115246</xdr:rowOff>
    </xdr:from>
    <xdr:to>
      <xdr:col>15</xdr:col>
      <xdr:colOff>101600</xdr:colOff>
      <xdr:row>78</xdr:row>
      <xdr:rowOff>45396</xdr:rowOff>
    </xdr:to>
    <xdr:sp macro="" textlink="">
      <xdr:nvSpPr>
        <xdr:cNvPr id="201" name="楕円 200"/>
        <xdr:cNvSpPr/>
      </xdr:nvSpPr>
      <xdr:spPr>
        <a:xfrm>
          <a:off x="2857500" y="133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36523</xdr:rowOff>
    </xdr:from>
    <xdr:ext cx="599010" cy="259045"/>
    <xdr:sp macro="" textlink="">
      <xdr:nvSpPr>
        <xdr:cNvPr id="202" name="テキスト ボックス 201"/>
        <xdr:cNvSpPr txBox="1"/>
      </xdr:nvSpPr>
      <xdr:spPr>
        <a:xfrm>
          <a:off x="2608795" y="1340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6166</xdr:rowOff>
    </xdr:from>
    <xdr:to>
      <xdr:col>10</xdr:col>
      <xdr:colOff>165100</xdr:colOff>
      <xdr:row>78</xdr:row>
      <xdr:rowOff>107766</xdr:rowOff>
    </xdr:to>
    <xdr:sp macro="" textlink="">
      <xdr:nvSpPr>
        <xdr:cNvPr id="203" name="楕円 202"/>
        <xdr:cNvSpPr/>
      </xdr:nvSpPr>
      <xdr:spPr>
        <a:xfrm>
          <a:off x="1968500" y="133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98893</xdr:rowOff>
    </xdr:from>
    <xdr:ext cx="599010" cy="259045"/>
    <xdr:sp macro="" textlink="">
      <xdr:nvSpPr>
        <xdr:cNvPr id="204" name="テキスト ボックス 203"/>
        <xdr:cNvSpPr txBox="1"/>
      </xdr:nvSpPr>
      <xdr:spPr>
        <a:xfrm>
          <a:off x="1719795" y="134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37351</xdr:rowOff>
    </xdr:from>
    <xdr:to>
      <xdr:col>6</xdr:col>
      <xdr:colOff>38100</xdr:colOff>
      <xdr:row>77</xdr:row>
      <xdr:rowOff>138951</xdr:rowOff>
    </xdr:to>
    <xdr:sp macro="" textlink="">
      <xdr:nvSpPr>
        <xdr:cNvPr id="205" name="楕円 204"/>
        <xdr:cNvSpPr/>
      </xdr:nvSpPr>
      <xdr:spPr>
        <a:xfrm>
          <a:off x="1079500" y="132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130078</xdr:rowOff>
    </xdr:from>
    <xdr:ext cx="599010" cy="259045"/>
    <xdr:sp macro="" textlink="">
      <xdr:nvSpPr>
        <xdr:cNvPr id="206" name="テキスト ボックス 205"/>
        <xdr:cNvSpPr txBox="1"/>
      </xdr:nvSpPr>
      <xdr:spPr>
        <a:xfrm>
          <a:off x="830795" y="1333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3" name="直線コネクタ 232"/>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4" name="衛生費最小値テキスト"/>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5" name="直線コネクタ 234"/>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6" name="衛生費最大値テキスト"/>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37" name="直線コネクタ 236"/>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45157</xdr:rowOff>
    </xdr:from>
    <xdr:to>
      <xdr:col>24</xdr:col>
      <xdr:colOff>63500</xdr:colOff>
      <xdr:row>99</xdr:row>
      <xdr:rowOff>23278</xdr:rowOff>
    </xdr:to>
    <xdr:cxnSp macro="">
      <xdr:nvCxnSpPr>
        <xdr:cNvPr id="238" name="直線コネクタ 237"/>
        <xdr:cNvCxnSpPr/>
      </xdr:nvCxnSpPr>
      <xdr:spPr>
        <a:xfrm flipV="1">
          <a:off x="3797300" y="16847257"/>
          <a:ext cx="838200" cy="14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117981</xdr:rowOff>
    </xdr:from>
    <xdr:ext cx="534377" cy="259045"/>
    <xdr:sp macro="" textlink="">
      <xdr:nvSpPr>
        <xdr:cNvPr id="239" name="衛生費平均値テキスト"/>
        <xdr:cNvSpPr txBox="1"/>
      </xdr:nvSpPr>
      <xdr:spPr>
        <a:xfrm>
          <a:off x="4686300" y="1640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0" name="フローチャート: 判断 239"/>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23278</xdr:rowOff>
    </xdr:from>
    <xdr:to>
      <xdr:col>19</xdr:col>
      <xdr:colOff>177800</xdr:colOff>
      <xdr:row>99</xdr:row>
      <xdr:rowOff>24420</xdr:rowOff>
    </xdr:to>
    <xdr:cxnSp macro="">
      <xdr:nvCxnSpPr>
        <xdr:cNvPr id="241" name="直線コネクタ 240"/>
        <xdr:cNvCxnSpPr/>
      </xdr:nvCxnSpPr>
      <xdr:spPr>
        <a:xfrm flipV="1">
          <a:off x="2908300" y="1699682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2" name="フローチャート: 判断 241"/>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3" name="テキスト ボックス 242"/>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24420</xdr:rowOff>
    </xdr:from>
    <xdr:to>
      <xdr:col>15</xdr:col>
      <xdr:colOff>50800</xdr:colOff>
      <xdr:row>99</xdr:row>
      <xdr:rowOff>69390</xdr:rowOff>
    </xdr:to>
    <xdr:cxnSp macro="">
      <xdr:nvCxnSpPr>
        <xdr:cNvPr id="244" name="直線コネクタ 243"/>
        <xdr:cNvCxnSpPr/>
      </xdr:nvCxnSpPr>
      <xdr:spPr>
        <a:xfrm flipV="1">
          <a:off x="2019300" y="16997970"/>
          <a:ext cx="889000" cy="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5" name="フローチャート: 判断 244"/>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105725</xdr:rowOff>
    </xdr:from>
    <xdr:ext cx="534377" cy="259045"/>
    <xdr:sp macro="" textlink="">
      <xdr:nvSpPr>
        <xdr:cNvPr id="246" name="テキスト ボックス 245"/>
        <xdr:cNvSpPr txBox="1"/>
      </xdr:nvSpPr>
      <xdr:spPr>
        <a:xfrm>
          <a:off x="2641111" y="163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38333</xdr:rowOff>
    </xdr:from>
    <xdr:to>
      <xdr:col>10</xdr:col>
      <xdr:colOff>114300</xdr:colOff>
      <xdr:row>99</xdr:row>
      <xdr:rowOff>69390</xdr:rowOff>
    </xdr:to>
    <xdr:cxnSp macro="">
      <xdr:nvCxnSpPr>
        <xdr:cNvPr id="247" name="直線コネクタ 246"/>
        <xdr:cNvCxnSpPr/>
      </xdr:nvCxnSpPr>
      <xdr:spPr>
        <a:xfrm>
          <a:off x="1130300" y="17011883"/>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48" name="フローチャート: 判断 247"/>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49" name="テキスト ボックス 248"/>
        <xdr:cNvSpPr txBox="1"/>
      </xdr:nvSpPr>
      <xdr:spPr>
        <a:xfrm>
          <a:off x="1752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0" name="フローチャート: 判断 249"/>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1" name="テキスト ボックス 250"/>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165807</xdr:rowOff>
    </xdr:from>
    <xdr:to>
      <xdr:col>24</xdr:col>
      <xdr:colOff>114300</xdr:colOff>
      <xdr:row>98</xdr:row>
      <xdr:rowOff>95957</xdr:rowOff>
    </xdr:to>
    <xdr:sp macro="" textlink="">
      <xdr:nvSpPr>
        <xdr:cNvPr id="257" name="楕円 256"/>
        <xdr:cNvSpPr/>
      </xdr:nvSpPr>
      <xdr:spPr>
        <a:xfrm>
          <a:off x="4584700" y="167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144234</xdr:rowOff>
    </xdr:from>
    <xdr:ext cx="534377" cy="259045"/>
    <xdr:sp macro="" textlink="">
      <xdr:nvSpPr>
        <xdr:cNvPr id="258" name="衛生費該当値テキスト"/>
        <xdr:cNvSpPr txBox="1"/>
      </xdr:nvSpPr>
      <xdr:spPr>
        <a:xfrm>
          <a:off x="4686300" y="167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143928</xdr:rowOff>
    </xdr:from>
    <xdr:to>
      <xdr:col>20</xdr:col>
      <xdr:colOff>38100</xdr:colOff>
      <xdr:row>99</xdr:row>
      <xdr:rowOff>74078</xdr:rowOff>
    </xdr:to>
    <xdr:sp macro="" textlink="">
      <xdr:nvSpPr>
        <xdr:cNvPr id="259" name="楕円 258"/>
        <xdr:cNvSpPr/>
      </xdr:nvSpPr>
      <xdr:spPr>
        <a:xfrm>
          <a:off x="3746500" y="1694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65205</xdr:rowOff>
    </xdr:from>
    <xdr:ext cx="534377" cy="259045"/>
    <xdr:sp macro="" textlink="">
      <xdr:nvSpPr>
        <xdr:cNvPr id="260" name="テキスト ボックス 259"/>
        <xdr:cNvSpPr txBox="1"/>
      </xdr:nvSpPr>
      <xdr:spPr>
        <a:xfrm>
          <a:off x="3530111" y="1703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145070</xdr:rowOff>
    </xdr:from>
    <xdr:to>
      <xdr:col>15</xdr:col>
      <xdr:colOff>101600</xdr:colOff>
      <xdr:row>99</xdr:row>
      <xdr:rowOff>75220</xdr:rowOff>
    </xdr:to>
    <xdr:sp macro="" textlink="">
      <xdr:nvSpPr>
        <xdr:cNvPr id="261" name="楕円 260"/>
        <xdr:cNvSpPr/>
      </xdr:nvSpPr>
      <xdr:spPr>
        <a:xfrm>
          <a:off x="2857500" y="169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66347</xdr:rowOff>
    </xdr:from>
    <xdr:ext cx="534377" cy="259045"/>
    <xdr:sp macro="" textlink="">
      <xdr:nvSpPr>
        <xdr:cNvPr id="262" name="テキスト ボックス 261"/>
        <xdr:cNvSpPr txBox="1"/>
      </xdr:nvSpPr>
      <xdr:spPr>
        <a:xfrm>
          <a:off x="2641111" y="1703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18590</xdr:rowOff>
    </xdr:from>
    <xdr:to>
      <xdr:col>10</xdr:col>
      <xdr:colOff>165100</xdr:colOff>
      <xdr:row>99</xdr:row>
      <xdr:rowOff>120190</xdr:rowOff>
    </xdr:to>
    <xdr:sp macro="" textlink="">
      <xdr:nvSpPr>
        <xdr:cNvPr id="263" name="楕円 262"/>
        <xdr:cNvSpPr/>
      </xdr:nvSpPr>
      <xdr:spPr>
        <a:xfrm>
          <a:off x="1968500" y="169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111317</xdr:rowOff>
    </xdr:from>
    <xdr:ext cx="534377" cy="259045"/>
    <xdr:sp macro="" textlink="">
      <xdr:nvSpPr>
        <xdr:cNvPr id="264" name="テキスト ボックス 263"/>
        <xdr:cNvSpPr txBox="1"/>
      </xdr:nvSpPr>
      <xdr:spPr>
        <a:xfrm>
          <a:off x="1752111" y="1708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158983</xdr:rowOff>
    </xdr:from>
    <xdr:to>
      <xdr:col>6</xdr:col>
      <xdr:colOff>38100</xdr:colOff>
      <xdr:row>99</xdr:row>
      <xdr:rowOff>89133</xdr:rowOff>
    </xdr:to>
    <xdr:sp macro="" textlink="">
      <xdr:nvSpPr>
        <xdr:cNvPr id="265" name="楕円 264"/>
        <xdr:cNvSpPr/>
      </xdr:nvSpPr>
      <xdr:spPr>
        <a:xfrm>
          <a:off x="1079500" y="169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80260</xdr:rowOff>
    </xdr:from>
    <xdr:ext cx="534377" cy="259045"/>
    <xdr:sp macro="" textlink="">
      <xdr:nvSpPr>
        <xdr:cNvPr id="266" name="テキスト ボックス 265"/>
        <xdr:cNvSpPr txBox="1"/>
      </xdr:nvSpPr>
      <xdr:spPr>
        <a:xfrm>
          <a:off x="863111" y="170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0" name="テキスト ボックス 279"/>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0" name="直線コネクタ 289"/>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1" name="労働費最小値テキスト"/>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2" name="直線コネクタ 291"/>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3" name="労働費最大値テキスト"/>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4" name="直線コネクタ 293"/>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151892</xdr:rowOff>
    </xdr:from>
    <xdr:to>
      <xdr:col>55</xdr:col>
      <xdr:colOff>0</xdr:colOff>
      <xdr:row>37</xdr:row>
      <xdr:rowOff>156464</xdr:rowOff>
    </xdr:to>
    <xdr:cxnSp macro="">
      <xdr:nvCxnSpPr>
        <xdr:cNvPr id="295" name="直線コネクタ 294"/>
        <xdr:cNvCxnSpPr/>
      </xdr:nvCxnSpPr>
      <xdr:spPr>
        <a:xfrm flipV="1">
          <a:off x="9639300" y="649554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107967</xdr:rowOff>
    </xdr:from>
    <xdr:ext cx="378565" cy="259045"/>
    <xdr:sp macro="" textlink="">
      <xdr:nvSpPr>
        <xdr:cNvPr id="296" name="労働費平均値テキスト"/>
        <xdr:cNvSpPr txBox="1"/>
      </xdr:nvSpPr>
      <xdr:spPr>
        <a:xfrm>
          <a:off x="10528300" y="5937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297" name="フローチャート: 判断 296"/>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153416</xdr:rowOff>
    </xdr:from>
    <xdr:to>
      <xdr:col>50</xdr:col>
      <xdr:colOff>114300</xdr:colOff>
      <xdr:row>37</xdr:row>
      <xdr:rowOff>156464</xdr:rowOff>
    </xdr:to>
    <xdr:cxnSp macro="">
      <xdr:nvCxnSpPr>
        <xdr:cNvPr id="298" name="直線コネクタ 297"/>
        <xdr:cNvCxnSpPr/>
      </xdr:nvCxnSpPr>
      <xdr:spPr>
        <a:xfrm>
          <a:off x="8750300" y="649706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299" name="フローチャート: 判断 298"/>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11955</xdr:rowOff>
    </xdr:from>
    <xdr:ext cx="378565" cy="259045"/>
    <xdr:sp macro="" textlink="">
      <xdr:nvSpPr>
        <xdr:cNvPr id="300" name="テキスト ボックス 299"/>
        <xdr:cNvSpPr txBox="1"/>
      </xdr:nvSpPr>
      <xdr:spPr>
        <a:xfrm>
          <a:off x="9450017" y="584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138938</xdr:rowOff>
    </xdr:from>
    <xdr:to>
      <xdr:col>45</xdr:col>
      <xdr:colOff>177800</xdr:colOff>
      <xdr:row>37</xdr:row>
      <xdr:rowOff>153416</xdr:rowOff>
    </xdr:to>
    <xdr:cxnSp macro="">
      <xdr:nvCxnSpPr>
        <xdr:cNvPr id="301" name="直線コネクタ 300"/>
        <xdr:cNvCxnSpPr/>
      </xdr:nvCxnSpPr>
      <xdr:spPr>
        <a:xfrm>
          <a:off x="7861300" y="648258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2" name="フローチャート: 判断 301"/>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107205</xdr:rowOff>
    </xdr:from>
    <xdr:ext cx="378565" cy="259045"/>
    <xdr:sp macro="" textlink="">
      <xdr:nvSpPr>
        <xdr:cNvPr id="303" name="テキスト ボックス 302"/>
        <xdr:cNvSpPr txBox="1"/>
      </xdr:nvSpPr>
      <xdr:spPr>
        <a:xfrm>
          <a:off x="8561017" y="576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138938</xdr:rowOff>
    </xdr:from>
    <xdr:to>
      <xdr:col>41</xdr:col>
      <xdr:colOff>50800</xdr:colOff>
      <xdr:row>37</xdr:row>
      <xdr:rowOff>150368</xdr:rowOff>
    </xdr:to>
    <xdr:cxnSp macro="">
      <xdr:nvCxnSpPr>
        <xdr:cNvPr id="304" name="直線コネクタ 303"/>
        <xdr:cNvCxnSpPr/>
      </xdr:nvCxnSpPr>
      <xdr:spPr>
        <a:xfrm flipV="1">
          <a:off x="6972300" y="648258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5" name="フローチャート: 判断 304"/>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54627</xdr:rowOff>
    </xdr:from>
    <xdr:ext cx="378565" cy="259045"/>
    <xdr:sp macro="" textlink="">
      <xdr:nvSpPr>
        <xdr:cNvPr id="306" name="テキスト ボックス 305"/>
        <xdr:cNvSpPr txBox="1"/>
      </xdr:nvSpPr>
      <xdr:spPr>
        <a:xfrm>
          <a:off x="7672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07" name="フローチャート: 判断 306"/>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08" name="テキスト ボックス 307"/>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101092</xdr:rowOff>
    </xdr:from>
    <xdr:to>
      <xdr:col>55</xdr:col>
      <xdr:colOff>50800</xdr:colOff>
      <xdr:row>38</xdr:row>
      <xdr:rowOff>31242</xdr:rowOff>
    </xdr:to>
    <xdr:sp macro="" textlink="">
      <xdr:nvSpPr>
        <xdr:cNvPr id="314" name="楕円 313"/>
        <xdr:cNvSpPr/>
      </xdr:nvSpPr>
      <xdr:spPr>
        <a:xfrm>
          <a:off x="104267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16019</xdr:rowOff>
    </xdr:from>
    <xdr:ext cx="378565" cy="259045"/>
    <xdr:sp macro="" textlink="">
      <xdr:nvSpPr>
        <xdr:cNvPr id="315" name="労働費該当値テキスト"/>
        <xdr:cNvSpPr txBox="1"/>
      </xdr:nvSpPr>
      <xdr:spPr>
        <a:xfrm>
          <a:off x="10528300" y="6359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105664</xdr:rowOff>
    </xdr:from>
    <xdr:to>
      <xdr:col>50</xdr:col>
      <xdr:colOff>165100</xdr:colOff>
      <xdr:row>38</xdr:row>
      <xdr:rowOff>35814</xdr:rowOff>
    </xdr:to>
    <xdr:sp macro="" textlink="">
      <xdr:nvSpPr>
        <xdr:cNvPr id="316" name="楕円 315"/>
        <xdr:cNvSpPr/>
      </xdr:nvSpPr>
      <xdr:spPr>
        <a:xfrm>
          <a:off x="9588500" y="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26941</xdr:rowOff>
    </xdr:from>
    <xdr:ext cx="378565" cy="259045"/>
    <xdr:sp macro="" textlink="">
      <xdr:nvSpPr>
        <xdr:cNvPr id="317" name="テキスト ボックス 316"/>
        <xdr:cNvSpPr txBox="1"/>
      </xdr:nvSpPr>
      <xdr:spPr>
        <a:xfrm>
          <a:off x="9450017" y="6542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102616</xdr:rowOff>
    </xdr:from>
    <xdr:to>
      <xdr:col>46</xdr:col>
      <xdr:colOff>38100</xdr:colOff>
      <xdr:row>38</xdr:row>
      <xdr:rowOff>32765</xdr:rowOff>
    </xdr:to>
    <xdr:sp macro="" textlink="">
      <xdr:nvSpPr>
        <xdr:cNvPr id="318" name="楕円 317"/>
        <xdr:cNvSpPr/>
      </xdr:nvSpPr>
      <xdr:spPr>
        <a:xfrm>
          <a:off x="8699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23893</xdr:rowOff>
    </xdr:from>
    <xdr:ext cx="378565" cy="259045"/>
    <xdr:sp macro="" textlink="">
      <xdr:nvSpPr>
        <xdr:cNvPr id="319" name="テキスト ボックス 318"/>
        <xdr:cNvSpPr txBox="1"/>
      </xdr:nvSpPr>
      <xdr:spPr>
        <a:xfrm>
          <a:off x="8561017" y="653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88138</xdr:rowOff>
    </xdr:from>
    <xdr:to>
      <xdr:col>41</xdr:col>
      <xdr:colOff>101600</xdr:colOff>
      <xdr:row>38</xdr:row>
      <xdr:rowOff>18288</xdr:rowOff>
    </xdr:to>
    <xdr:sp macro="" textlink="">
      <xdr:nvSpPr>
        <xdr:cNvPr id="320" name="楕円 319"/>
        <xdr:cNvSpPr/>
      </xdr:nvSpPr>
      <xdr:spPr>
        <a:xfrm>
          <a:off x="7810500" y="6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9415</xdr:rowOff>
    </xdr:from>
    <xdr:ext cx="378565" cy="259045"/>
    <xdr:sp macro="" textlink="">
      <xdr:nvSpPr>
        <xdr:cNvPr id="321" name="テキスト ボックス 320"/>
        <xdr:cNvSpPr txBox="1"/>
      </xdr:nvSpPr>
      <xdr:spPr>
        <a:xfrm>
          <a:off x="7672017" y="6524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99568</xdr:rowOff>
    </xdr:from>
    <xdr:to>
      <xdr:col>36</xdr:col>
      <xdr:colOff>165100</xdr:colOff>
      <xdr:row>38</xdr:row>
      <xdr:rowOff>29718</xdr:rowOff>
    </xdr:to>
    <xdr:sp macro="" textlink="">
      <xdr:nvSpPr>
        <xdr:cNvPr id="322" name="楕円 321"/>
        <xdr:cNvSpPr/>
      </xdr:nvSpPr>
      <xdr:spPr>
        <a:xfrm>
          <a:off x="69215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20845</xdr:rowOff>
    </xdr:from>
    <xdr:ext cx="378565" cy="259045"/>
    <xdr:sp macro="" textlink="">
      <xdr:nvSpPr>
        <xdr:cNvPr id="323" name="テキスト ボックス 322"/>
        <xdr:cNvSpPr txBox="1"/>
      </xdr:nvSpPr>
      <xdr:spPr>
        <a:xfrm>
          <a:off x="6783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5" name="直線コネクタ 344"/>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6" name="農林水産業費最小値テキスト"/>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7" name="直線コネクタ 346"/>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8" name="農林水産業費最大値テキスト"/>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49" name="直線コネクタ 348"/>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124155</xdr:rowOff>
    </xdr:from>
    <xdr:to>
      <xdr:col>55</xdr:col>
      <xdr:colOff>0</xdr:colOff>
      <xdr:row>58</xdr:row>
      <xdr:rowOff>127813</xdr:rowOff>
    </xdr:to>
    <xdr:cxnSp macro="">
      <xdr:nvCxnSpPr>
        <xdr:cNvPr id="350" name="直線コネクタ 349"/>
        <xdr:cNvCxnSpPr/>
      </xdr:nvCxnSpPr>
      <xdr:spPr>
        <a:xfrm>
          <a:off x="9639300" y="10068255"/>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51975</xdr:rowOff>
    </xdr:from>
    <xdr:ext cx="469744" cy="259045"/>
    <xdr:sp macro="" textlink="">
      <xdr:nvSpPr>
        <xdr:cNvPr id="351" name="農林水産業費平均値テキスト"/>
        <xdr:cNvSpPr txBox="1"/>
      </xdr:nvSpPr>
      <xdr:spPr>
        <a:xfrm>
          <a:off x="10528300" y="965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2" name="フローチャート: 判断 351"/>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124155</xdr:rowOff>
    </xdr:from>
    <xdr:to>
      <xdr:col>50</xdr:col>
      <xdr:colOff>114300</xdr:colOff>
      <xdr:row>58</xdr:row>
      <xdr:rowOff>126898</xdr:rowOff>
    </xdr:to>
    <xdr:cxnSp macro="">
      <xdr:nvCxnSpPr>
        <xdr:cNvPr id="353" name="直線コネクタ 352"/>
        <xdr:cNvCxnSpPr/>
      </xdr:nvCxnSpPr>
      <xdr:spPr>
        <a:xfrm flipV="1">
          <a:off x="8750300" y="1006825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4" name="フローチャート: 判断 353"/>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150563</xdr:rowOff>
    </xdr:from>
    <xdr:ext cx="469744" cy="259045"/>
    <xdr:sp macro="" textlink="">
      <xdr:nvSpPr>
        <xdr:cNvPr id="355" name="テキスト ボックス 354"/>
        <xdr:cNvSpPr txBox="1"/>
      </xdr:nvSpPr>
      <xdr:spPr>
        <a:xfrm>
          <a:off x="9404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126898</xdr:rowOff>
    </xdr:from>
    <xdr:to>
      <xdr:col>45</xdr:col>
      <xdr:colOff>177800</xdr:colOff>
      <xdr:row>58</xdr:row>
      <xdr:rowOff>128270</xdr:rowOff>
    </xdr:to>
    <xdr:cxnSp macro="">
      <xdr:nvCxnSpPr>
        <xdr:cNvPr id="356" name="直線コネクタ 355"/>
        <xdr:cNvCxnSpPr/>
      </xdr:nvCxnSpPr>
      <xdr:spPr>
        <a:xfrm flipV="1">
          <a:off x="7861300" y="1007099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7" name="フローチャート: 判断 356"/>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141602</xdr:rowOff>
    </xdr:from>
    <xdr:ext cx="469744" cy="259045"/>
    <xdr:sp macro="" textlink="">
      <xdr:nvSpPr>
        <xdr:cNvPr id="358" name="テキスト ボックス 357"/>
        <xdr:cNvSpPr txBox="1"/>
      </xdr:nvSpPr>
      <xdr:spPr>
        <a:xfrm>
          <a:off x="8515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127996</xdr:rowOff>
    </xdr:from>
    <xdr:to>
      <xdr:col>41</xdr:col>
      <xdr:colOff>50800</xdr:colOff>
      <xdr:row>58</xdr:row>
      <xdr:rowOff>128270</xdr:rowOff>
    </xdr:to>
    <xdr:cxnSp macro="">
      <xdr:nvCxnSpPr>
        <xdr:cNvPr id="359" name="直線コネクタ 358"/>
        <xdr:cNvCxnSpPr/>
      </xdr:nvCxnSpPr>
      <xdr:spPr>
        <a:xfrm>
          <a:off x="6972300" y="1007209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0" name="フローチャート: 判断 359"/>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148962</xdr:rowOff>
    </xdr:from>
    <xdr:ext cx="469744" cy="259045"/>
    <xdr:sp macro="" textlink="">
      <xdr:nvSpPr>
        <xdr:cNvPr id="361" name="テキスト ボックス 360"/>
        <xdr:cNvSpPr txBox="1"/>
      </xdr:nvSpPr>
      <xdr:spPr>
        <a:xfrm>
          <a:off x="7626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2" name="フローチャート: 判断 361"/>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63" name="テキスト ボックス 362"/>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77013</xdr:rowOff>
    </xdr:from>
    <xdr:to>
      <xdr:col>55</xdr:col>
      <xdr:colOff>50800</xdr:colOff>
      <xdr:row>59</xdr:row>
      <xdr:rowOff>7163</xdr:rowOff>
    </xdr:to>
    <xdr:sp macro="" textlink="">
      <xdr:nvSpPr>
        <xdr:cNvPr id="369" name="楕円 368"/>
        <xdr:cNvSpPr/>
      </xdr:nvSpPr>
      <xdr:spPr>
        <a:xfrm>
          <a:off x="10426700" y="100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163390</xdr:rowOff>
    </xdr:from>
    <xdr:ext cx="378565" cy="259045"/>
    <xdr:sp macro="" textlink="">
      <xdr:nvSpPr>
        <xdr:cNvPr id="370" name="農林水産業費該当値テキスト"/>
        <xdr:cNvSpPr txBox="1"/>
      </xdr:nvSpPr>
      <xdr:spPr>
        <a:xfrm>
          <a:off x="10528300" y="993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73355</xdr:rowOff>
    </xdr:from>
    <xdr:to>
      <xdr:col>50</xdr:col>
      <xdr:colOff>165100</xdr:colOff>
      <xdr:row>59</xdr:row>
      <xdr:rowOff>3505</xdr:rowOff>
    </xdr:to>
    <xdr:sp macro="" textlink="">
      <xdr:nvSpPr>
        <xdr:cNvPr id="371" name="楕円 370"/>
        <xdr:cNvSpPr/>
      </xdr:nvSpPr>
      <xdr:spPr>
        <a:xfrm>
          <a:off x="9588500" y="100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166082</xdr:rowOff>
    </xdr:from>
    <xdr:ext cx="378565" cy="259045"/>
    <xdr:sp macro="" textlink="">
      <xdr:nvSpPr>
        <xdr:cNvPr id="372" name="テキスト ボックス 371"/>
        <xdr:cNvSpPr txBox="1"/>
      </xdr:nvSpPr>
      <xdr:spPr>
        <a:xfrm>
          <a:off x="9450017" y="10110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76098</xdr:rowOff>
    </xdr:from>
    <xdr:to>
      <xdr:col>46</xdr:col>
      <xdr:colOff>38100</xdr:colOff>
      <xdr:row>59</xdr:row>
      <xdr:rowOff>6248</xdr:rowOff>
    </xdr:to>
    <xdr:sp macro="" textlink="">
      <xdr:nvSpPr>
        <xdr:cNvPr id="373" name="楕円 372"/>
        <xdr:cNvSpPr/>
      </xdr:nvSpPr>
      <xdr:spPr>
        <a:xfrm>
          <a:off x="8699500" y="100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168825</xdr:rowOff>
    </xdr:from>
    <xdr:ext cx="378565" cy="259045"/>
    <xdr:sp macro="" textlink="">
      <xdr:nvSpPr>
        <xdr:cNvPr id="374" name="テキスト ボックス 373"/>
        <xdr:cNvSpPr txBox="1"/>
      </xdr:nvSpPr>
      <xdr:spPr>
        <a:xfrm>
          <a:off x="8561017" y="10112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77470</xdr:rowOff>
    </xdr:from>
    <xdr:to>
      <xdr:col>41</xdr:col>
      <xdr:colOff>101600</xdr:colOff>
      <xdr:row>59</xdr:row>
      <xdr:rowOff>7620</xdr:rowOff>
    </xdr:to>
    <xdr:sp macro="" textlink="">
      <xdr:nvSpPr>
        <xdr:cNvPr id="375" name="楕円 374"/>
        <xdr:cNvSpPr/>
      </xdr:nvSpPr>
      <xdr:spPr>
        <a:xfrm>
          <a:off x="7810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170197</xdr:rowOff>
    </xdr:from>
    <xdr:ext cx="378565" cy="259045"/>
    <xdr:sp macro="" textlink="">
      <xdr:nvSpPr>
        <xdr:cNvPr id="376" name="テキスト ボックス 375"/>
        <xdr:cNvSpPr txBox="1"/>
      </xdr:nvSpPr>
      <xdr:spPr>
        <a:xfrm>
          <a:off x="7672017" y="1011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77196</xdr:rowOff>
    </xdr:from>
    <xdr:to>
      <xdr:col>36</xdr:col>
      <xdr:colOff>165100</xdr:colOff>
      <xdr:row>59</xdr:row>
      <xdr:rowOff>7346</xdr:rowOff>
    </xdr:to>
    <xdr:sp macro="" textlink="">
      <xdr:nvSpPr>
        <xdr:cNvPr id="377" name="楕円 376"/>
        <xdr:cNvSpPr/>
      </xdr:nvSpPr>
      <xdr:spPr>
        <a:xfrm>
          <a:off x="6921500" y="100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169923</xdr:rowOff>
    </xdr:from>
    <xdr:ext cx="378565" cy="259045"/>
    <xdr:sp macro="" textlink="">
      <xdr:nvSpPr>
        <xdr:cNvPr id="378" name="テキスト ボックス 377"/>
        <xdr:cNvSpPr txBox="1"/>
      </xdr:nvSpPr>
      <xdr:spPr>
        <a:xfrm>
          <a:off x="6783017" y="10114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4" name="直線コネクタ 403"/>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5" name="商工費最小値テキスト"/>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6" name="直線コネクタ 405"/>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7" name="商工費最大値テキスト"/>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8" name="直線コネクタ 407"/>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126507</xdr:rowOff>
    </xdr:from>
    <xdr:to>
      <xdr:col>55</xdr:col>
      <xdr:colOff>0</xdr:colOff>
      <xdr:row>78</xdr:row>
      <xdr:rowOff>153547</xdr:rowOff>
    </xdr:to>
    <xdr:cxnSp macro="">
      <xdr:nvCxnSpPr>
        <xdr:cNvPr id="409" name="直線コネクタ 408"/>
        <xdr:cNvCxnSpPr/>
      </xdr:nvCxnSpPr>
      <xdr:spPr>
        <a:xfrm flipV="1">
          <a:off x="9639300" y="13499607"/>
          <a:ext cx="8382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132873</xdr:rowOff>
    </xdr:from>
    <xdr:ext cx="534377" cy="259045"/>
    <xdr:sp macro="" textlink="">
      <xdr:nvSpPr>
        <xdr:cNvPr id="410" name="商工費平均値テキスト"/>
        <xdr:cNvSpPr txBox="1"/>
      </xdr:nvSpPr>
      <xdr:spPr>
        <a:xfrm>
          <a:off x="10528300" y="1299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1" name="フローチャート: 判断 410"/>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153547</xdr:rowOff>
    </xdr:from>
    <xdr:to>
      <xdr:col>50</xdr:col>
      <xdr:colOff>114300</xdr:colOff>
      <xdr:row>79</xdr:row>
      <xdr:rowOff>43132</xdr:rowOff>
    </xdr:to>
    <xdr:cxnSp macro="">
      <xdr:nvCxnSpPr>
        <xdr:cNvPr id="412" name="直線コネクタ 411"/>
        <xdr:cNvCxnSpPr/>
      </xdr:nvCxnSpPr>
      <xdr:spPr>
        <a:xfrm flipV="1">
          <a:off x="8750300" y="13526647"/>
          <a:ext cx="889000" cy="6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3" name="フローチャート: 判断 412"/>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73590</xdr:rowOff>
    </xdr:from>
    <xdr:ext cx="469744" cy="259045"/>
    <xdr:sp macro="" textlink="">
      <xdr:nvSpPr>
        <xdr:cNvPr id="414" name="テキスト ボックス 413"/>
        <xdr:cNvSpPr txBox="1"/>
      </xdr:nvSpPr>
      <xdr:spPr>
        <a:xfrm>
          <a:off x="9404428" y="131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33074</xdr:rowOff>
    </xdr:from>
    <xdr:to>
      <xdr:col>45</xdr:col>
      <xdr:colOff>177800</xdr:colOff>
      <xdr:row>79</xdr:row>
      <xdr:rowOff>43132</xdr:rowOff>
    </xdr:to>
    <xdr:cxnSp macro="">
      <xdr:nvCxnSpPr>
        <xdr:cNvPr id="415" name="直線コネクタ 414"/>
        <xdr:cNvCxnSpPr/>
      </xdr:nvCxnSpPr>
      <xdr:spPr>
        <a:xfrm>
          <a:off x="7861300" y="1357762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6" name="フローチャート: 判断 415"/>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89950</xdr:rowOff>
    </xdr:from>
    <xdr:ext cx="469744" cy="259045"/>
    <xdr:sp macro="" textlink="">
      <xdr:nvSpPr>
        <xdr:cNvPr id="417" name="テキスト ボックス 416"/>
        <xdr:cNvSpPr txBox="1"/>
      </xdr:nvSpPr>
      <xdr:spPr>
        <a:xfrm>
          <a:off x="8515428" y="131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31671</xdr:rowOff>
    </xdr:from>
    <xdr:to>
      <xdr:col>41</xdr:col>
      <xdr:colOff>50800</xdr:colOff>
      <xdr:row>79</xdr:row>
      <xdr:rowOff>33074</xdr:rowOff>
    </xdr:to>
    <xdr:cxnSp macro="">
      <xdr:nvCxnSpPr>
        <xdr:cNvPr id="418" name="直線コネクタ 417"/>
        <xdr:cNvCxnSpPr/>
      </xdr:nvCxnSpPr>
      <xdr:spPr>
        <a:xfrm>
          <a:off x="6972300" y="13576221"/>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19" name="フローチャート: 判断 418"/>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65295</xdr:rowOff>
    </xdr:from>
    <xdr:ext cx="469744" cy="259045"/>
    <xdr:sp macro="" textlink="">
      <xdr:nvSpPr>
        <xdr:cNvPr id="420" name="テキスト ボックス 419"/>
        <xdr:cNvSpPr txBox="1"/>
      </xdr:nvSpPr>
      <xdr:spPr>
        <a:xfrm>
          <a:off x="7626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1" name="フローチャート: 判断 420"/>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38909</xdr:rowOff>
    </xdr:from>
    <xdr:ext cx="469744" cy="259045"/>
    <xdr:sp macro="" textlink="">
      <xdr:nvSpPr>
        <xdr:cNvPr id="422" name="テキスト ボックス 421"/>
        <xdr:cNvSpPr txBox="1"/>
      </xdr:nvSpPr>
      <xdr:spPr>
        <a:xfrm>
          <a:off x="6737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75707</xdr:rowOff>
    </xdr:from>
    <xdr:to>
      <xdr:col>55</xdr:col>
      <xdr:colOff>50800</xdr:colOff>
      <xdr:row>79</xdr:row>
      <xdr:rowOff>5857</xdr:rowOff>
    </xdr:to>
    <xdr:sp macro="" textlink="">
      <xdr:nvSpPr>
        <xdr:cNvPr id="428" name="楕円 427"/>
        <xdr:cNvSpPr/>
      </xdr:nvSpPr>
      <xdr:spPr>
        <a:xfrm>
          <a:off x="10426700" y="134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162084</xdr:rowOff>
    </xdr:from>
    <xdr:ext cx="469744" cy="259045"/>
    <xdr:sp macro="" textlink="">
      <xdr:nvSpPr>
        <xdr:cNvPr id="429" name="商工費該当値テキスト"/>
        <xdr:cNvSpPr txBox="1"/>
      </xdr:nvSpPr>
      <xdr:spPr>
        <a:xfrm>
          <a:off x="10528300" y="133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102747</xdr:rowOff>
    </xdr:from>
    <xdr:to>
      <xdr:col>50</xdr:col>
      <xdr:colOff>165100</xdr:colOff>
      <xdr:row>79</xdr:row>
      <xdr:rowOff>32897</xdr:rowOff>
    </xdr:to>
    <xdr:sp macro="" textlink="">
      <xdr:nvSpPr>
        <xdr:cNvPr id="430" name="楕円 429"/>
        <xdr:cNvSpPr/>
      </xdr:nvSpPr>
      <xdr:spPr>
        <a:xfrm>
          <a:off x="9588500" y="1347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24024</xdr:rowOff>
    </xdr:from>
    <xdr:ext cx="469744" cy="259045"/>
    <xdr:sp macro="" textlink="">
      <xdr:nvSpPr>
        <xdr:cNvPr id="431" name="テキスト ボックス 430"/>
        <xdr:cNvSpPr txBox="1"/>
      </xdr:nvSpPr>
      <xdr:spPr>
        <a:xfrm>
          <a:off x="9404428" y="1356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163782</xdr:rowOff>
    </xdr:from>
    <xdr:to>
      <xdr:col>46</xdr:col>
      <xdr:colOff>38100</xdr:colOff>
      <xdr:row>79</xdr:row>
      <xdr:rowOff>93932</xdr:rowOff>
    </xdr:to>
    <xdr:sp macro="" textlink="">
      <xdr:nvSpPr>
        <xdr:cNvPr id="432" name="楕円 431"/>
        <xdr:cNvSpPr/>
      </xdr:nvSpPr>
      <xdr:spPr>
        <a:xfrm>
          <a:off x="8699500" y="135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85059</xdr:rowOff>
    </xdr:from>
    <xdr:ext cx="469744" cy="259045"/>
    <xdr:sp macro="" textlink="">
      <xdr:nvSpPr>
        <xdr:cNvPr id="433" name="テキスト ボックス 432"/>
        <xdr:cNvSpPr txBox="1"/>
      </xdr:nvSpPr>
      <xdr:spPr>
        <a:xfrm>
          <a:off x="8515428" y="1362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153724</xdr:rowOff>
    </xdr:from>
    <xdr:to>
      <xdr:col>41</xdr:col>
      <xdr:colOff>101600</xdr:colOff>
      <xdr:row>79</xdr:row>
      <xdr:rowOff>83874</xdr:rowOff>
    </xdr:to>
    <xdr:sp macro="" textlink="">
      <xdr:nvSpPr>
        <xdr:cNvPr id="434" name="楕円 433"/>
        <xdr:cNvSpPr/>
      </xdr:nvSpPr>
      <xdr:spPr>
        <a:xfrm>
          <a:off x="7810500" y="135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75001</xdr:rowOff>
    </xdr:from>
    <xdr:ext cx="469744" cy="259045"/>
    <xdr:sp macro="" textlink="">
      <xdr:nvSpPr>
        <xdr:cNvPr id="435" name="テキスト ボックス 434"/>
        <xdr:cNvSpPr txBox="1"/>
      </xdr:nvSpPr>
      <xdr:spPr>
        <a:xfrm>
          <a:off x="7626428" y="1361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152321</xdr:rowOff>
    </xdr:from>
    <xdr:to>
      <xdr:col>36</xdr:col>
      <xdr:colOff>165100</xdr:colOff>
      <xdr:row>79</xdr:row>
      <xdr:rowOff>82471</xdr:rowOff>
    </xdr:to>
    <xdr:sp macro="" textlink="">
      <xdr:nvSpPr>
        <xdr:cNvPr id="436" name="楕円 435"/>
        <xdr:cNvSpPr/>
      </xdr:nvSpPr>
      <xdr:spPr>
        <a:xfrm>
          <a:off x="6921500" y="135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73598</xdr:rowOff>
    </xdr:from>
    <xdr:ext cx="469744" cy="259045"/>
    <xdr:sp macro="" textlink="">
      <xdr:nvSpPr>
        <xdr:cNvPr id="437" name="テキスト ボックス 436"/>
        <xdr:cNvSpPr txBox="1"/>
      </xdr:nvSpPr>
      <xdr:spPr>
        <a:xfrm>
          <a:off x="6737428" y="1361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2" name="直線コネクタ 461"/>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3" name="土木費最小値テキスト"/>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4" name="直線コネクタ 463"/>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5" name="土木費最大値テキスト"/>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6" name="直線コネクタ 465"/>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96019</xdr:rowOff>
    </xdr:from>
    <xdr:to>
      <xdr:col>55</xdr:col>
      <xdr:colOff>0</xdr:colOff>
      <xdr:row>96</xdr:row>
      <xdr:rowOff>120002</xdr:rowOff>
    </xdr:to>
    <xdr:cxnSp macro="">
      <xdr:nvCxnSpPr>
        <xdr:cNvPr id="467" name="直線コネクタ 466"/>
        <xdr:cNvCxnSpPr/>
      </xdr:nvCxnSpPr>
      <xdr:spPr>
        <a:xfrm flipV="1">
          <a:off x="9639300" y="16555219"/>
          <a:ext cx="838200" cy="2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81100</xdr:rowOff>
    </xdr:from>
    <xdr:ext cx="534377" cy="259045"/>
    <xdr:sp macro="" textlink="">
      <xdr:nvSpPr>
        <xdr:cNvPr id="468" name="土木費平均値テキスト"/>
        <xdr:cNvSpPr txBox="1"/>
      </xdr:nvSpPr>
      <xdr:spPr>
        <a:xfrm>
          <a:off x="10528300" y="165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69" name="フローチャート: 判断 468"/>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120002</xdr:rowOff>
    </xdr:from>
    <xdr:to>
      <xdr:col>50</xdr:col>
      <xdr:colOff>114300</xdr:colOff>
      <xdr:row>97</xdr:row>
      <xdr:rowOff>34620</xdr:rowOff>
    </xdr:to>
    <xdr:cxnSp macro="">
      <xdr:nvCxnSpPr>
        <xdr:cNvPr id="470" name="直線コネクタ 469"/>
        <xdr:cNvCxnSpPr/>
      </xdr:nvCxnSpPr>
      <xdr:spPr>
        <a:xfrm flipV="1">
          <a:off x="8750300" y="16579202"/>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1" name="フローチャート: 判断 470"/>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57897</xdr:rowOff>
    </xdr:from>
    <xdr:ext cx="534377" cy="259045"/>
    <xdr:sp macro="" textlink="">
      <xdr:nvSpPr>
        <xdr:cNvPr id="472" name="テキスト ボックス 471"/>
        <xdr:cNvSpPr txBox="1"/>
      </xdr:nvSpPr>
      <xdr:spPr>
        <a:xfrm>
          <a:off x="9372111" y="16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34620</xdr:rowOff>
    </xdr:from>
    <xdr:to>
      <xdr:col>45</xdr:col>
      <xdr:colOff>177800</xdr:colOff>
      <xdr:row>97</xdr:row>
      <xdr:rowOff>41250</xdr:rowOff>
    </xdr:to>
    <xdr:cxnSp macro="">
      <xdr:nvCxnSpPr>
        <xdr:cNvPr id="473" name="直線コネクタ 472"/>
        <xdr:cNvCxnSpPr/>
      </xdr:nvCxnSpPr>
      <xdr:spPr>
        <a:xfrm flipV="1">
          <a:off x="7861300" y="16665270"/>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4" name="フローチャート: 判断 473"/>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5" name="テキスト ボックス 474"/>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41250</xdr:rowOff>
    </xdr:from>
    <xdr:to>
      <xdr:col>41</xdr:col>
      <xdr:colOff>50800</xdr:colOff>
      <xdr:row>97</xdr:row>
      <xdr:rowOff>85903</xdr:rowOff>
    </xdr:to>
    <xdr:cxnSp macro="">
      <xdr:nvCxnSpPr>
        <xdr:cNvPr id="476" name="直線コネクタ 475"/>
        <xdr:cNvCxnSpPr/>
      </xdr:nvCxnSpPr>
      <xdr:spPr>
        <a:xfrm flipV="1">
          <a:off x="6972300" y="16671900"/>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7" name="フローチャート: 判断 476"/>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8" name="テキスト ボックス 477"/>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9" name="フローチャート: 判断 478"/>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80" name="テキスト ボックス 479"/>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45219</xdr:rowOff>
    </xdr:from>
    <xdr:to>
      <xdr:col>55</xdr:col>
      <xdr:colOff>50800</xdr:colOff>
      <xdr:row>96</xdr:row>
      <xdr:rowOff>146819</xdr:rowOff>
    </xdr:to>
    <xdr:sp macro="" textlink="">
      <xdr:nvSpPr>
        <xdr:cNvPr id="486" name="楕円 485"/>
        <xdr:cNvSpPr/>
      </xdr:nvSpPr>
      <xdr:spPr>
        <a:xfrm>
          <a:off x="10426700" y="165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68096</xdr:rowOff>
    </xdr:from>
    <xdr:ext cx="534377" cy="259045"/>
    <xdr:sp macro="" textlink="">
      <xdr:nvSpPr>
        <xdr:cNvPr id="487" name="土木費該当値テキスト"/>
        <xdr:cNvSpPr txBox="1"/>
      </xdr:nvSpPr>
      <xdr:spPr>
        <a:xfrm>
          <a:off x="10528300" y="163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69202</xdr:rowOff>
    </xdr:from>
    <xdr:to>
      <xdr:col>50</xdr:col>
      <xdr:colOff>165100</xdr:colOff>
      <xdr:row>96</xdr:row>
      <xdr:rowOff>170802</xdr:rowOff>
    </xdr:to>
    <xdr:sp macro="" textlink="">
      <xdr:nvSpPr>
        <xdr:cNvPr id="488" name="楕円 487"/>
        <xdr:cNvSpPr/>
      </xdr:nvSpPr>
      <xdr:spPr>
        <a:xfrm>
          <a:off x="9588500" y="1652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15879</xdr:rowOff>
    </xdr:from>
    <xdr:ext cx="534377" cy="259045"/>
    <xdr:sp macro="" textlink="">
      <xdr:nvSpPr>
        <xdr:cNvPr id="489" name="テキスト ボックス 488"/>
        <xdr:cNvSpPr txBox="1"/>
      </xdr:nvSpPr>
      <xdr:spPr>
        <a:xfrm>
          <a:off x="9372111" y="1630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155270</xdr:rowOff>
    </xdr:from>
    <xdr:to>
      <xdr:col>46</xdr:col>
      <xdr:colOff>38100</xdr:colOff>
      <xdr:row>97</xdr:row>
      <xdr:rowOff>85420</xdr:rowOff>
    </xdr:to>
    <xdr:sp macro="" textlink="">
      <xdr:nvSpPr>
        <xdr:cNvPr id="490" name="楕円 489"/>
        <xdr:cNvSpPr/>
      </xdr:nvSpPr>
      <xdr:spPr>
        <a:xfrm>
          <a:off x="8699500" y="166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76547</xdr:rowOff>
    </xdr:from>
    <xdr:ext cx="534377" cy="259045"/>
    <xdr:sp macro="" textlink="">
      <xdr:nvSpPr>
        <xdr:cNvPr id="491" name="テキスト ボックス 490"/>
        <xdr:cNvSpPr txBox="1"/>
      </xdr:nvSpPr>
      <xdr:spPr>
        <a:xfrm>
          <a:off x="8483111" y="1670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161900</xdr:rowOff>
    </xdr:from>
    <xdr:to>
      <xdr:col>41</xdr:col>
      <xdr:colOff>101600</xdr:colOff>
      <xdr:row>97</xdr:row>
      <xdr:rowOff>92050</xdr:rowOff>
    </xdr:to>
    <xdr:sp macro="" textlink="">
      <xdr:nvSpPr>
        <xdr:cNvPr id="492" name="楕円 491"/>
        <xdr:cNvSpPr/>
      </xdr:nvSpPr>
      <xdr:spPr>
        <a:xfrm>
          <a:off x="7810500" y="166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83177</xdr:rowOff>
    </xdr:from>
    <xdr:ext cx="534377" cy="259045"/>
    <xdr:sp macro="" textlink="">
      <xdr:nvSpPr>
        <xdr:cNvPr id="493" name="テキスト ボックス 492"/>
        <xdr:cNvSpPr txBox="1"/>
      </xdr:nvSpPr>
      <xdr:spPr>
        <a:xfrm>
          <a:off x="7594111" y="167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35103</xdr:rowOff>
    </xdr:from>
    <xdr:to>
      <xdr:col>36</xdr:col>
      <xdr:colOff>165100</xdr:colOff>
      <xdr:row>97</xdr:row>
      <xdr:rowOff>136703</xdr:rowOff>
    </xdr:to>
    <xdr:sp macro="" textlink="">
      <xdr:nvSpPr>
        <xdr:cNvPr id="494" name="楕円 493"/>
        <xdr:cNvSpPr/>
      </xdr:nvSpPr>
      <xdr:spPr>
        <a:xfrm>
          <a:off x="6921500" y="166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127830</xdr:rowOff>
    </xdr:from>
    <xdr:ext cx="534377" cy="259045"/>
    <xdr:sp macro="" textlink="">
      <xdr:nvSpPr>
        <xdr:cNvPr id="495" name="テキスト ボックス 494"/>
        <xdr:cNvSpPr txBox="1"/>
      </xdr:nvSpPr>
      <xdr:spPr>
        <a:xfrm>
          <a:off x="6705111" y="167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18" name="直線コネクタ 517"/>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19" name="消防費最小値テキスト"/>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0" name="直線コネクタ 519"/>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1" name="消防費最大値テキスト"/>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2" name="直線コネクタ 521"/>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85751</xdr:rowOff>
    </xdr:from>
    <xdr:to>
      <xdr:col>85</xdr:col>
      <xdr:colOff>127000</xdr:colOff>
      <xdr:row>38</xdr:row>
      <xdr:rowOff>59873</xdr:rowOff>
    </xdr:to>
    <xdr:cxnSp macro="">
      <xdr:nvCxnSpPr>
        <xdr:cNvPr id="523" name="直線コネクタ 522"/>
        <xdr:cNvCxnSpPr/>
      </xdr:nvCxnSpPr>
      <xdr:spPr>
        <a:xfrm flipV="1">
          <a:off x="15481300" y="6429401"/>
          <a:ext cx="838200" cy="14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112417</xdr:rowOff>
    </xdr:from>
    <xdr:ext cx="534377" cy="259045"/>
    <xdr:sp macro="" textlink="">
      <xdr:nvSpPr>
        <xdr:cNvPr id="524" name="消防費平均値テキスト"/>
        <xdr:cNvSpPr txBox="1"/>
      </xdr:nvSpPr>
      <xdr:spPr>
        <a:xfrm>
          <a:off x="16370300" y="6113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5" name="フローチャート: 判断 524"/>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59873</xdr:rowOff>
    </xdr:from>
    <xdr:to>
      <xdr:col>81</xdr:col>
      <xdr:colOff>50800</xdr:colOff>
      <xdr:row>38</xdr:row>
      <xdr:rowOff>104953</xdr:rowOff>
    </xdr:to>
    <xdr:cxnSp macro="">
      <xdr:nvCxnSpPr>
        <xdr:cNvPr id="526" name="直線コネクタ 525"/>
        <xdr:cNvCxnSpPr/>
      </xdr:nvCxnSpPr>
      <xdr:spPr>
        <a:xfrm flipV="1">
          <a:off x="14592300" y="6574973"/>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27" name="フローチャート: 判断 526"/>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43898</xdr:rowOff>
    </xdr:from>
    <xdr:ext cx="534377" cy="259045"/>
    <xdr:sp macro="" textlink="">
      <xdr:nvSpPr>
        <xdr:cNvPr id="528" name="テキスト ボックス 527"/>
        <xdr:cNvSpPr txBox="1"/>
      </xdr:nvSpPr>
      <xdr:spPr>
        <a:xfrm>
          <a:off x="15214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104953</xdr:rowOff>
    </xdr:from>
    <xdr:to>
      <xdr:col>76</xdr:col>
      <xdr:colOff>114300</xdr:colOff>
      <xdr:row>38</xdr:row>
      <xdr:rowOff>129276</xdr:rowOff>
    </xdr:to>
    <xdr:cxnSp macro="">
      <xdr:nvCxnSpPr>
        <xdr:cNvPr id="529" name="直線コネクタ 528"/>
        <xdr:cNvCxnSpPr/>
      </xdr:nvCxnSpPr>
      <xdr:spPr>
        <a:xfrm flipV="1">
          <a:off x="13703300" y="6620053"/>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0" name="フローチャート: 判断 529"/>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122811</xdr:rowOff>
    </xdr:from>
    <xdr:ext cx="534377" cy="259045"/>
    <xdr:sp macro="" textlink="">
      <xdr:nvSpPr>
        <xdr:cNvPr id="531" name="テキスト ボックス 530"/>
        <xdr:cNvSpPr txBox="1"/>
      </xdr:nvSpPr>
      <xdr:spPr>
        <a:xfrm>
          <a:off x="14325111" y="612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129276</xdr:rowOff>
    </xdr:from>
    <xdr:to>
      <xdr:col>71</xdr:col>
      <xdr:colOff>177800</xdr:colOff>
      <xdr:row>39</xdr:row>
      <xdr:rowOff>14336</xdr:rowOff>
    </xdr:to>
    <xdr:cxnSp macro="">
      <xdr:nvCxnSpPr>
        <xdr:cNvPr id="532" name="直線コネクタ 531"/>
        <xdr:cNvCxnSpPr/>
      </xdr:nvCxnSpPr>
      <xdr:spPr>
        <a:xfrm flipV="1">
          <a:off x="12814300" y="6644376"/>
          <a:ext cx="889000" cy="5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3" name="フローチャート: 判断 532"/>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12534</xdr:rowOff>
    </xdr:from>
    <xdr:ext cx="534377" cy="259045"/>
    <xdr:sp macro="" textlink="">
      <xdr:nvSpPr>
        <xdr:cNvPr id="534" name="テキスト ボックス 533"/>
        <xdr:cNvSpPr txBox="1"/>
      </xdr:nvSpPr>
      <xdr:spPr>
        <a:xfrm>
          <a:off x="13436111" y="61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5" name="フローチャート: 判断 534"/>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5859</xdr:rowOff>
    </xdr:from>
    <xdr:ext cx="534377" cy="259045"/>
    <xdr:sp macro="" textlink="">
      <xdr:nvSpPr>
        <xdr:cNvPr id="536" name="テキスト ボックス 535"/>
        <xdr:cNvSpPr txBox="1"/>
      </xdr:nvSpPr>
      <xdr:spPr>
        <a:xfrm>
          <a:off x="12547111" y="61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34951</xdr:rowOff>
    </xdr:from>
    <xdr:to>
      <xdr:col>85</xdr:col>
      <xdr:colOff>177800</xdr:colOff>
      <xdr:row>37</xdr:row>
      <xdr:rowOff>136551</xdr:rowOff>
    </xdr:to>
    <xdr:sp macro="" textlink="">
      <xdr:nvSpPr>
        <xdr:cNvPr id="542" name="楕円 541"/>
        <xdr:cNvSpPr/>
      </xdr:nvSpPr>
      <xdr:spPr>
        <a:xfrm>
          <a:off x="16268700" y="63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13378</xdr:rowOff>
    </xdr:from>
    <xdr:ext cx="534377" cy="259045"/>
    <xdr:sp macro="" textlink="">
      <xdr:nvSpPr>
        <xdr:cNvPr id="543" name="消防費該当値テキスト"/>
        <xdr:cNvSpPr txBox="1"/>
      </xdr:nvSpPr>
      <xdr:spPr>
        <a:xfrm>
          <a:off x="16370300" y="635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9073</xdr:rowOff>
    </xdr:from>
    <xdr:to>
      <xdr:col>81</xdr:col>
      <xdr:colOff>101600</xdr:colOff>
      <xdr:row>38</xdr:row>
      <xdr:rowOff>110673</xdr:rowOff>
    </xdr:to>
    <xdr:sp macro="" textlink="">
      <xdr:nvSpPr>
        <xdr:cNvPr id="544" name="楕円 543"/>
        <xdr:cNvSpPr/>
      </xdr:nvSpPr>
      <xdr:spPr>
        <a:xfrm>
          <a:off x="15430500" y="65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101800</xdr:rowOff>
    </xdr:from>
    <xdr:ext cx="534377" cy="259045"/>
    <xdr:sp macro="" textlink="">
      <xdr:nvSpPr>
        <xdr:cNvPr id="545" name="テキスト ボックス 544"/>
        <xdr:cNvSpPr txBox="1"/>
      </xdr:nvSpPr>
      <xdr:spPr>
        <a:xfrm>
          <a:off x="15214111" y="661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54153</xdr:rowOff>
    </xdr:from>
    <xdr:to>
      <xdr:col>76</xdr:col>
      <xdr:colOff>165100</xdr:colOff>
      <xdr:row>38</xdr:row>
      <xdr:rowOff>155753</xdr:rowOff>
    </xdr:to>
    <xdr:sp macro="" textlink="">
      <xdr:nvSpPr>
        <xdr:cNvPr id="546" name="楕円 545"/>
        <xdr:cNvSpPr/>
      </xdr:nvSpPr>
      <xdr:spPr>
        <a:xfrm>
          <a:off x="14541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146880</xdr:rowOff>
    </xdr:from>
    <xdr:ext cx="534377" cy="259045"/>
    <xdr:sp macro="" textlink="">
      <xdr:nvSpPr>
        <xdr:cNvPr id="547" name="テキスト ボックス 546"/>
        <xdr:cNvSpPr txBox="1"/>
      </xdr:nvSpPr>
      <xdr:spPr>
        <a:xfrm>
          <a:off x="14325111" y="666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78476</xdr:rowOff>
    </xdr:from>
    <xdr:to>
      <xdr:col>72</xdr:col>
      <xdr:colOff>38100</xdr:colOff>
      <xdr:row>39</xdr:row>
      <xdr:rowOff>8626</xdr:rowOff>
    </xdr:to>
    <xdr:sp macro="" textlink="">
      <xdr:nvSpPr>
        <xdr:cNvPr id="548" name="楕円 547"/>
        <xdr:cNvSpPr/>
      </xdr:nvSpPr>
      <xdr:spPr>
        <a:xfrm>
          <a:off x="13652500" y="65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171203</xdr:rowOff>
    </xdr:from>
    <xdr:ext cx="534377" cy="259045"/>
    <xdr:sp macro="" textlink="">
      <xdr:nvSpPr>
        <xdr:cNvPr id="549" name="テキスト ボックス 548"/>
        <xdr:cNvSpPr txBox="1"/>
      </xdr:nvSpPr>
      <xdr:spPr>
        <a:xfrm>
          <a:off x="13436111" y="668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134986</xdr:rowOff>
    </xdr:from>
    <xdr:to>
      <xdr:col>67</xdr:col>
      <xdr:colOff>101600</xdr:colOff>
      <xdr:row>39</xdr:row>
      <xdr:rowOff>65136</xdr:rowOff>
    </xdr:to>
    <xdr:sp macro="" textlink="">
      <xdr:nvSpPr>
        <xdr:cNvPr id="550" name="楕円 549"/>
        <xdr:cNvSpPr/>
      </xdr:nvSpPr>
      <xdr:spPr>
        <a:xfrm>
          <a:off x="12763500" y="6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56263</xdr:rowOff>
    </xdr:from>
    <xdr:ext cx="469744" cy="259045"/>
    <xdr:sp macro="" textlink="">
      <xdr:nvSpPr>
        <xdr:cNvPr id="551" name="テキスト ボックス 550"/>
        <xdr:cNvSpPr txBox="1"/>
      </xdr:nvSpPr>
      <xdr:spPr>
        <a:xfrm>
          <a:off x="12579428" y="6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78" name="直線コネクタ 577"/>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79" name="教育費最小値テキスト"/>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0" name="直線コネクタ 579"/>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1" name="教育費最大値テキスト"/>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2" name="直線コネクタ 581"/>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73668</xdr:rowOff>
    </xdr:from>
    <xdr:to>
      <xdr:col>85</xdr:col>
      <xdr:colOff>127000</xdr:colOff>
      <xdr:row>58</xdr:row>
      <xdr:rowOff>8582</xdr:rowOff>
    </xdr:to>
    <xdr:cxnSp macro="">
      <xdr:nvCxnSpPr>
        <xdr:cNvPr id="583" name="直線コネクタ 582"/>
        <xdr:cNvCxnSpPr/>
      </xdr:nvCxnSpPr>
      <xdr:spPr>
        <a:xfrm flipV="1">
          <a:off x="15481300" y="9674868"/>
          <a:ext cx="838200" cy="27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87806</xdr:rowOff>
    </xdr:from>
    <xdr:ext cx="534377" cy="259045"/>
    <xdr:sp macro="" textlink="">
      <xdr:nvSpPr>
        <xdr:cNvPr id="584" name="教育費平均値テキスト"/>
        <xdr:cNvSpPr txBox="1"/>
      </xdr:nvSpPr>
      <xdr:spPr>
        <a:xfrm>
          <a:off x="16370300" y="91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5" name="フローチャート: 判断 584"/>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8582</xdr:rowOff>
    </xdr:from>
    <xdr:to>
      <xdr:col>81</xdr:col>
      <xdr:colOff>50800</xdr:colOff>
      <xdr:row>58</xdr:row>
      <xdr:rowOff>81179</xdr:rowOff>
    </xdr:to>
    <xdr:cxnSp macro="">
      <xdr:nvCxnSpPr>
        <xdr:cNvPr id="586" name="直線コネクタ 585"/>
        <xdr:cNvCxnSpPr/>
      </xdr:nvCxnSpPr>
      <xdr:spPr>
        <a:xfrm flipV="1">
          <a:off x="14592300" y="9952682"/>
          <a:ext cx="889000" cy="7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87" name="フローチャート: 判断 586"/>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102949</xdr:rowOff>
    </xdr:from>
    <xdr:ext cx="534377" cy="259045"/>
    <xdr:sp macro="" textlink="">
      <xdr:nvSpPr>
        <xdr:cNvPr id="588" name="テキスト ボックス 587"/>
        <xdr:cNvSpPr txBox="1"/>
      </xdr:nvSpPr>
      <xdr:spPr>
        <a:xfrm>
          <a:off x="15214111" y="9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81179</xdr:rowOff>
    </xdr:from>
    <xdr:to>
      <xdr:col>76</xdr:col>
      <xdr:colOff>114300</xdr:colOff>
      <xdr:row>58</xdr:row>
      <xdr:rowOff>158968</xdr:rowOff>
    </xdr:to>
    <xdr:cxnSp macro="">
      <xdr:nvCxnSpPr>
        <xdr:cNvPr id="589" name="直線コネクタ 588"/>
        <xdr:cNvCxnSpPr/>
      </xdr:nvCxnSpPr>
      <xdr:spPr>
        <a:xfrm flipV="1">
          <a:off x="13703300" y="10025279"/>
          <a:ext cx="889000" cy="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0" name="フローチャート: 判断 589"/>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14677</xdr:rowOff>
    </xdr:from>
    <xdr:ext cx="534377" cy="259045"/>
    <xdr:sp macro="" textlink="">
      <xdr:nvSpPr>
        <xdr:cNvPr id="591" name="テキスト ボックス 590"/>
        <xdr:cNvSpPr txBox="1"/>
      </xdr:nvSpPr>
      <xdr:spPr>
        <a:xfrm>
          <a:off x="14325111" y="92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158968</xdr:rowOff>
    </xdr:from>
    <xdr:to>
      <xdr:col>71</xdr:col>
      <xdr:colOff>177800</xdr:colOff>
      <xdr:row>59</xdr:row>
      <xdr:rowOff>60768</xdr:rowOff>
    </xdr:to>
    <xdr:cxnSp macro="">
      <xdr:nvCxnSpPr>
        <xdr:cNvPr id="592" name="直線コネクタ 591"/>
        <xdr:cNvCxnSpPr/>
      </xdr:nvCxnSpPr>
      <xdr:spPr>
        <a:xfrm flipV="1">
          <a:off x="12814300" y="10103068"/>
          <a:ext cx="8890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3" name="フローチャート: 判断 592"/>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11901</xdr:rowOff>
    </xdr:from>
    <xdr:ext cx="534377" cy="259045"/>
    <xdr:sp macro="" textlink="">
      <xdr:nvSpPr>
        <xdr:cNvPr id="594" name="テキスト ボックス 593"/>
        <xdr:cNvSpPr txBox="1"/>
      </xdr:nvSpPr>
      <xdr:spPr>
        <a:xfrm>
          <a:off x="13436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5" name="フローチャート: 判断 594"/>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71566</xdr:rowOff>
    </xdr:from>
    <xdr:ext cx="534377" cy="259045"/>
    <xdr:sp macro="" textlink="">
      <xdr:nvSpPr>
        <xdr:cNvPr id="596" name="テキスト ボックス 595"/>
        <xdr:cNvSpPr txBox="1"/>
      </xdr:nvSpPr>
      <xdr:spPr>
        <a:xfrm>
          <a:off x="12547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22868</xdr:rowOff>
    </xdr:from>
    <xdr:to>
      <xdr:col>85</xdr:col>
      <xdr:colOff>177800</xdr:colOff>
      <xdr:row>56</xdr:row>
      <xdr:rowOff>124468</xdr:rowOff>
    </xdr:to>
    <xdr:sp macro="" textlink="">
      <xdr:nvSpPr>
        <xdr:cNvPr id="602" name="楕円 601"/>
        <xdr:cNvSpPr/>
      </xdr:nvSpPr>
      <xdr:spPr>
        <a:xfrm>
          <a:off x="16268700" y="96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1295</xdr:rowOff>
    </xdr:from>
    <xdr:ext cx="534377" cy="259045"/>
    <xdr:sp macro="" textlink="">
      <xdr:nvSpPr>
        <xdr:cNvPr id="603" name="教育費該当値テキスト"/>
        <xdr:cNvSpPr txBox="1"/>
      </xdr:nvSpPr>
      <xdr:spPr>
        <a:xfrm>
          <a:off x="16370300" y="960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129232</xdr:rowOff>
    </xdr:from>
    <xdr:to>
      <xdr:col>81</xdr:col>
      <xdr:colOff>101600</xdr:colOff>
      <xdr:row>58</xdr:row>
      <xdr:rowOff>59382</xdr:rowOff>
    </xdr:to>
    <xdr:sp macro="" textlink="">
      <xdr:nvSpPr>
        <xdr:cNvPr id="604" name="楕円 603"/>
        <xdr:cNvSpPr/>
      </xdr:nvSpPr>
      <xdr:spPr>
        <a:xfrm>
          <a:off x="15430500" y="99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50509</xdr:rowOff>
    </xdr:from>
    <xdr:ext cx="534377" cy="259045"/>
    <xdr:sp macro="" textlink="">
      <xdr:nvSpPr>
        <xdr:cNvPr id="605" name="テキスト ボックス 604"/>
        <xdr:cNvSpPr txBox="1"/>
      </xdr:nvSpPr>
      <xdr:spPr>
        <a:xfrm>
          <a:off x="15214111" y="999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30379</xdr:rowOff>
    </xdr:from>
    <xdr:to>
      <xdr:col>76</xdr:col>
      <xdr:colOff>165100</xdr:colOff>
      <xdr:row>58</xdr:row>
      <xdr:rowOff>131979</xdr:rowOff>
    </xdr:to>
    <xdr:sp macro="" textlink="">
      <xdr:nvSpPr>
        <xdr:cNvPr id="606" name="楕円 605"/>
        <xdr:cNvSpPr/>
      </xdr:nvSpPr>
      <xdr:spPr>
        <a:xfrm>
          <a:off x="14541500" y="99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123106</xdr:rowOff>
    </xdr:from>
    <xdr:ext cx="534377" cy="259045"/>
    <xdr:sp macro="" textlink="">
      <xdr:nvSpPr>
        <xdr:cNvPr id="607" name="テキスト ボックス 606"/>
        <xdr:cNvSpPr txBox="1"/>
      </xdr:nvSpPr>
      <xdr:spPr>
        <a:xfrm>
          <a:off x="14325111" y="100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108168</xdr:rowOff>
    </xdr:from>
    <xdr:to>
      <xdr:col>72</xdr:col>
      <xdr:colOff>38100</xdr:colOff>
      <xdr:row>59</xdr:row>
      <xdr:rowOff>38318</xdr:rowOff>
    </xdr:to>
    <xdr:sp macro="" textlink="">
      <xdr:nvSpPr>
        <xdr:cNvPr id="608" name="楕円 607"/>
        <xdr:cNvSpPr/>
      </xdr:nvSpPr>
      <xdr:spPr>
        <a:xfrm>
          <a:off x="13652500" y="1005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29445</xdr:rowOff>
    </xdr:from>
    <xdr:ext cx="534377" cy="259045"/>
    <xdr:sp macro="" textlink="">
      <xdr:nvSpPr>
        <xdr:cNvPr id="609" name="テキスト ボックス 608"/>
        <xdr:cNvSpPr txBox="1"/>
      </xdr:nvSpPr>
      <xdr:spPr>
        <a:xfrm>
          <a:off x="13436111" y="101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9968</xdr:rowOff>
    </xdr:from>
    <xdr:to>
      <xdr:col>67</xdr:col>
      <xdr:colOff>101600</xdr:colOff>
      <xdr:row>59</xdr:row>
      <xdr:rowOff>111568</xdr:rowOff>
    </xdr:to>
    <xdr:sp macro="" textlink="">
      <xdr:nvSpPr>
        <xdr:cNvPr id="610" name="楕円 609"/>
        <xdr:cNvSpPr/>
      </xdr:nvSpPr>
      <xdr:spPr>
        <a:xfrm>
          <a:off x="12763500" y="1012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102695</xdr:rowOff>
    </xdr:from>
    <xdr:ext cx="534377" cy="259045"/>
    <xdr:sp macro="" textlink="">
      <xdr:nvSpPr>
        <xdr:cNvPr id="611" name="テキスト ボックス 610"/>
        <xdr:cNvSpPr txBox="1"/>
      </xdr:nvSpPr>
      <xdr:spPr>
        <a:xfrm>
          <a:off x="12547111" y="1021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5" name="直線コネクタ 634"/>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38" name="災害復旧費最大値テキスト"/>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39" name="直線コネクタ 638"/>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58247</xdr:rowOff>
    </xdr:from>
    <xdr:ext cx="378565" cy="259045"/>
    <xdr:sp macro="" textlink="">
      <xdr:nvSpPr>
        <xdr:cNvPr id="641" name="災害復旧費平均値テキスト"/>
        <xdr:cNvSpPr txBox="1"/>
      </xdr:nvSpPr>
      <xdr:spPr>
        <a:xfrm>
          <a:off x="16370300" y="13259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2" name="フローチャート: 判断 641"/>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4" name="フローチャート: 判断 643"/>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160926</xdr:rowOff>
    </xdr:from>
    <xdr:ext cx="378565" cy="259045"/>
    <xdr:sp macro="" textlink="">
      <xdr:nvSpPr>
        <xdr:cNvPr id="645" name="テキスト ボックス 644"/>
        <xdr:cNvSpPr txBox="1"/>
      </xdr:nvSpPr>
      <xdr:spPr>
        <a:xfrm>
          <a:off x="15292017" y="1319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7" name="フローチャート: 判断 646"/>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48" name="テキスト ボックス 647"/>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0" name="フローチャート: 判断 649"/>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1" name="テキスト ボックス 650"/>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2" name="フローチャート: 判断 651"/>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53" name="テキスト ボックス 652"/>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1" name="テキスト ボックス 68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1" name="直線コネクタ 690"/>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2" name="公債費最小値テキスト"/>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3" name="直線コネクタ 692"/>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4" name="公債費最大値テキスト"/>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5" name="直線コネクタ 694"/>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69017</xdr:rowOff>
    </xdr:from>
    <xdr:to>
      <xdr:col>85</xdr:col>
      <xdr:colOff>127000</xdr:colOff>
      <xdr:row>98</xdr:row>
      <xdr:rowOff>85133</xdr:rowOff>
    </xdr:to>
    <xdr:cxnSp macro="">
      <xdr:nvCxnSpPr>
        <xdr:cNvPr id="696" name="直線コネクタ 695"/>
        <xdr:cNvCxnSpPr/>
      </xdr:nvCxnSpPr>
      <xdr:spPr>
        <a:xfrm flipV="1">
          <a:off x="15481300" y="16871117"/>
          <a:ext cx="8382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70469</xdr:rowOff>
    </xdr:from>
    <xdr:ext cx="534377" cy="259045"/>
    <xdr:sp macro="" textlink="">
      <xdr:nvSpPr>
        <xdr:cNvPr id="697" name="公債費平均値テキスト"/>
        <xdr:cNvSpPr txBox="1"/>
      </xdr:nvSpPr>
      <xdr:spPr>
        <a:xfrm>
          <a:off x="16370300" y="1652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698" name="フローチャート: 判断 697"/>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83190</xdr:rowOff>
    </xdr:from>
    <xdr:to>
      <xdr:col>81</xdr:col>
      <xdr:colOff>50800</xdr:colOff>
      <xdr:row>98</xdr:row>
      <xdr:rowOff>85133</xdr:rowOff>
    </xdr:to>
    <xdr:cxnSp macro="">
      <xdr:nvCxnSpPr>
        <xdr:cNvPr id="699" name="直線コネクタ 698"/>
        <xdr:cNvCxnSpPr/>
      </xdr:nvCxnSpPr>
      <xdr:spPr>
        <a:xfrm>
          <a:off x="14592300" y="16885290"/>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0" name="フローチャート: 判断 699"/>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15003</xdr:rowOff>
    </xdr:from>
    <xdr:ext cx="534377" cy="259045"/>
    <xdr:sp macro="" textlink="">
      <xdr:nvSpPr>
        <xdr:cNvPr id="701" name="テキスト ボックス 700"/>
        <xdr:cNvSpPr txBox="1"/>
      </xdr:nvSpPr>
      <xdr:spPr>
        <a:xfrm>
          <a:off x="15214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73520</xdr:rowOff>
    </xdr:from>
    <xdr:to>
      <xdr:col>76</xdr:col>
      <xdr:colOff>114300</xdr:colOff>
      <xdr:row>98</xdr:row>
      <xdr:rowOff>83190</xdr:rowOff>
    </xdr:to>
    <xdr:cxnSp macro="">
      <xdr:nvCxnSpPr>
        <xdr:cNvPr id="702" name="直線コネクタ 701"/>
        <xdr:cNvCxnSpPr/>
      </xdr:nvCxnSpPr>
      <xdr:spPr>
        <a:xfrm>
          <a:off x="13703300" y="16875620"/>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3" name="フローチャート: 判断 702"/>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157559</xdr:rowOff>
    </xdr:from>
    <xdr:ext cx="534377" cy="259045"/>
    <xdr:sp macro="" textlink="">
      <xdr:nvSpPr>
        <xdr:cNvPr id="704" name="テキスト ボックス 703"/>
        <xdr:cNvSpPr txBox="1"/>
      </xdr:nvSpPr>
      <xdr:spPr>
        <a:xfrm>
          <a:off x="14325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73520</xdr:rowOff>
    </xdr:from>
    <xdr:to>
      <xdr:col>71</xdr:col>
      <xdr:colOff>177800</xdr:colOff>
      <xdr:row>98</xdr:row>
      <xdr:rowOff>89705</xdr:rowOff>
    </xdr:to>
    <xdr:cxnSp macro="">
      <xdr:nvCxnSpPr>
        <xdr:cNvPr id="705" name="直線コネクタ 704"/>
        <xdr:cNvCxnSpPr/>
      </xdr:nvCxnSpPr>
      <xdr:spPr>
        <a:xfrm flipV="1">
          <a:off x="12814300" y="16875620"/>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6" name="フローチャート: 判断 705"/>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117873</xdr:rowOff>
    </xdr:from>
    <xdr:ext cx="534377" cy="259045"/>
    <xdr:sp macro="" textlink="">
      <xdr:nvSpPr>
        <xdr:cNvPr id="707" name="テキスト ボックス 706"/>
        <xdr:cNvSpPr txBox="1"/>
      </xdr:nvSpPr>
      <xdr:spPr>
        <a:xfrm>
          <a:off x="13436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08" name="フローチャート: 判断 707"/>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106923</xdr:rowOff>
    </xdr:from>
    <xdr:ext cx="534377" cy="259045"/>
    <xdr:sp macro="" textlink="">
      <xdr:nvSpPr>
        <xdr:cNvPr id="709" name="テキスト ボックス 708"/>
        <xdr:cNvSpPr txBox="1"/>
      </xdr:nvSpPr>
      <xdr:spPr>
        <a:xfrm>
          <a:off x="12547111" y="163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18217</xdr:rowOff>
    </xdr:from>
    <xdr:to>
      <xdr:col>85</xdr:col>
      <xdr:colOff>177800</xdr:colOff>
      <xdr:row>98</xdr:row>
      <xdr:rowOff>119817</xdr:rowOff>
    </xdr:to>
    <xdr:sp macro="" textlink="">
      <xdr:nvSpPr>
        <xdr:cNvPr id="715" name="楕円 714"/>
        <xdr:cNvSpPr/>
      </xdr:nvSpPr>
      <xdr:spPr>
        <a:xfrm>
          <a:off x="16268700" y="168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104594</xdr:rowOff>
    </xdr:from>
    <xdr:ext cx="534377" cy="259045"/>
    <xdr:sp macro="" textlink="">
      <xdr:nvSpPr>
        <xdr:cNvPr id="716" name="公債費該当値テキスト"/>
        <xdr:cNvSpPr txBox="1"/>
      </xdr:nvSpPr>
      <xdr:spPr>
        <a:xfrm>
          <a:off x="16370300" y="1673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34333</xdr:rowOff>
    </xdr:from>
    <xdr:to>
      <xdr:col>81</xdr:col>
      <xdr:colOff>101600</xdr:colOff>
      <xdr:row>98</xdr:row>
      <xdr:rowOff>135933</xdr:rowOff>
    </xdr:to>
    <xdr:sp macro="" textlink="">
      <xdr:nvSpPr>
        <xdr:cNvPr id="717" name="楕円 716"/>
        <xdr:cNvSpPr/>
      </xdr:nvSpPr>
      <xdr:spPr>
        <a:xfrm>
          <a:off x="15430500" y="1683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127060</xdr:rowOff>
    </xdr:from>
    <xdr:ext cx="534377" cy="259045"/>
    <xdr:sp macro="" textlink="">
      <xdr:nvSpPr>
        <xdr:cNvPr id="718" name="テキスト ボックス 717"/>
        <xdr:cNvSpPr txBox="1"/>
      </xdr:nvSpPr>
      <xdr:spPr>
        <a:xfrm>
          <a:off x="15214111" y="1692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32390</xdr:rowOff>
    </xdr:from>
    <xdr:to>
      <xdr:col>76</xdr:col>
      <xdr:colOff>165100</xdr:colOff>
      <xdr:row>98</xdr:row>
      <xdr:rowOff>133990</xdr:rowOff>
    </xdr:to>
    <xdr:sp macro="" textlink="">
      <xdr:nvSpPr>
        <xdr:cNvPr id="719" name="楕円 718"/>
        <xdr:cNvSpPr/>
      </xdr:nvSpPr>
      <xdr:spPr>
        <a:xfrm>
          <a:off x="14541500" y="1683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125117</xdr:rowOff>
    </xdr:from>
    <xdr:ext cx="534377" cy="259045"/>
    <xdr:sp macro="" textlink="">
      <xdr:nvSpPr>
        <xdr:cNvPr id="720" name="テキスト ボックス 719"/>
        <xdr:cNvSpPr txBox="1"/>
      </xdr:nvSpPr>
      <xdr:spPr>
        <a:xfrm>
          <a:off x="14325111" y="1692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22720</xdr:rowOff>
    </xdr:from>
    <xdr:to>
      <xdr:col>72</xdr:col>
      <xdr:colOff>38100</xdr:colOff>
      <xdr:row>98</xdr:row>
      <xdr:rowOff>124320</xdr:rowOff>
    </xdr:to>
    <xdr:sp macro="" textlink="">
      <xdr:nvSpPr>
        <xdr:cNvPr id="721" name="楕円 720"/>
        <xdr:cNvSpPr/>
      </xdr:nvSpPr>
      <xdr:spPr>
        <a:xfrm>
          <a:off x="13652500" y="168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115447</xdr:rowOff>
    </xdr:from>
    <xdr:ext cx="534377" cy="259045"/>
    <xdr:sp macro="" textlink="">
      <xdr:nvSpPr>
        <xdr:cNvPr id="722" name="テキスト ボックス 721"/>
        <xdr:cNvSpPr txBox="1"/>
      </xdr:nvSpPr>
      <xdr:spPr>
        <a:xfrm>
          <a:off x="13436111" y="1691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38905</xdr:rowOff>
    </xdr:from>
    <xdr:to>
      <xdr:col>67</xdr:col>
      <xdr:colOff>101600</xdr:colOff>
      <xdr:row>98</xdr:row>
      <xdr:rowOff>140505</xdr:rowOff>
    </xdr:to>
    <xdr:sp macro="" textlink="">
      <xdr:nvSpPr>
        <xdr:cNvPr id="723" name="楕円 722"/>
        <xdr:cNvSpPr/>
      </xdr:nvSpPr>
      <xdr:spPr>
        <a:xfrm>
          <a:off x="12763500" y="1684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131632</xdr:rowOff>
    </xdr:from>
    <xdr:ext cx="534377" cy="259045"/>
    <xdr:sp macro="" textlink="">
      <xdr:nvSpPr>
        <xdr:cNvPr id="724" name="テキスト ボックス 723"/>
        <xdr:cNvSpPr txBox="1"/>
      </xdr:nvSpPr>
      <xdr:spPr>
        <a:xfrm>
          <a:off x="12547111" y="1693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0" name="直線コネクタ 749"/>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3" name="諸支出金最大値テキスト"/>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4" name="直線コネクタ 753"/>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6" name="諸支出金平均値テキスト"/>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57" name="フローチャート: 判断 756"/>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59" name="フローチャート: 判断 758"/>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0" name="テキスト ボックス 759"/>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2" name="フローチャート: 判断 761"/>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3" name="テキスト ボックス 762"/>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5" name="フローチャート: 判断 764"/>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6" name="テキスト ボックス 765"/>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67" name="フローチャート: 判断 766"/>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68" name="テキスト ボックス 767"/>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令和２年度は、総務費が特別定額給付金、本庁舎等建設工事費の増等により増額（前年度比</a:t>
          </a:r>
          <a:r>
            <a:rPr kumimoji="1" lang="en-US" altLang="ja-JP" sz="1300">
              <a:latin typeface="ＭＳ Ｐゴシック" panose="020B0600070205080204" pitchFamily="50" charset="-128"/>
              <a:ea typeface="ＭＳ Ｐゴシック" panose="020B0600070205080204" pitchFamily="50" charset="-128"/>
            </a:rPr>
            <a:t>+281.5%</a:t>
          </a:r>
          <a:r>
            <a:rPr kumimoji="1" lang="ja-JP" altLang="en-US" sz="1300">
              <a:latin typeface="ＭＳ Ｐゴシック" panose="020B0600070205080204" pitchFamily="50" charset="-128"/>
              <a:ea typeface="ＭＳ Ｐゴシック" panose="020B0600070205080204" pitchFamily="50" charset="-128"/>
            </a:rPr>
            <a:t>）となった。また、教育費では、小中学校情報教育用機器等の購入による増等により増額（前年度比</a:t>
          </a:r>
          <a:r>
            <a:rPr kumimoji="1" lang="en-US" altLang="ja-JP" sz="1300">
              <a:latin typeface="ＭＳ Ｐゴシック" panose="020B0600070205080204" pitchFamily="50" charset="-128"/>
              <a:ea typeface="ＭＳ Ｐゴシック" panose="020B0600070205080204" pitchFamily="50" charset="-128"/>
            </a:rPr>
            <a:t>+30.7%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歳出全体としては、</a:t>
          </a:r>
          <a:r>
            <a:rPr kumimoji="1" lang="en-US" altLang="ja-JP" sz="1300">
              <a:latin typeface="ＭＳ Ｐゴシック" panose="020B0600070205080204" pitchFamily="50" charset="-128"/>
              <a:ea typeface="ＭＳ Ｐゴシック" panose="020B0600070205080204" pitchFamily="50" charset="-128"/>
            </a:rPr>
            <a:t>29,911,381</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+39.0%</a:t>
          </a:r>
          <a:r>
            <a:rPr kumimoji="1" lang="ja-JP" altLang="en-US" sz="1300">
              <a:latin typeface="ＭＳ Ｐゴシック" panose="020B0600070205080204" pitchFamily="50" charset="-128"/>
              <a:ea typeface="ＭＳ Ｐゴシック" panose="020B0600070205080204" pitchFamily="50" charset="-128"/>
            </a:rPr>
            <a:t>）の増額となった。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財政調整基金残高の標準財政規模比については、令和</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年度は財政調整基金へ約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取崩した</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1.59</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実質収支額の標準財政規模比については、効率的な行財政運営を進めていることから、継続的に黒字を確保している。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実質単年度収支の標準財政規模比については、人件費（</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会計年度任用職員制度による任用替え</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）の増などにより</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増加したが</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、歳入</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が歳出を超える</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319.7</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億円の伸びにより、</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プラス</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各会計において財政の効率的な運用という観点で運営を行っており、連結実質赤字比率は黒字である。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今後も歳出の抑制を行っていくだけでなく、歳入の動向についても注視しながら財政の健全化を図る。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実質公債費比率の分子の金額が、前年度と比べ</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百万円減少しているが、これは、主に公営企業債の元利償還金に対する繰入金が</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百万円減少したことが要因である。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分子を構成するもののうち、将来負担額については、公営企業債等繰入見込額が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一方で、</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一般会計等に係る地方債の現在高が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億円増加したことなどにより、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充当可能財源等については、基準財政需要額算入見込額が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円減少したことなどにより、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の減額よりも充当可能財源の減額幅が大きかったことにより、結果として将来負担比率の分子は減少となった。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埼玉県草加市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景気悪化による税収減の補てんや災害対策などの不測の事態に対応するために全体的に維持している。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新型コロナウイルス感染症緊急対策基金について、約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億円積立てを行ったが、</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公共施設施設整備基金について約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億円、財政調整基金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について</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新庁舎建設のための基金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について約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等を取崩した</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ため、</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必要に応じ積立て、取り崩しを行いながら適正な額を確保する。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庁舎建設基金・・・新庁舎の建設に必要な資金を積み立てている基金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公共施設整備基金・・・公共施設の工事、修繕、改修、建替等に要する資金を積み立てている基金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新栄町団地の係る都市計画街路の設置等に関する基金・・・新栄町団地に係る都市計画街路事業の施行に要する資金を積み立てている基金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ふるさとまちづくり基金・・・市民の主体的なまちづくり活動を支援するための基金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みどりのまちづくり基金・・・緑化の推進、緑地の保全等に要する経費に充当するための基金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新型コロナウイルス感染症緊急対策基金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対策事業等に要する経費に充当するための基金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新庁舎の建設に必要な資金を繰り入れたことによる減</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公共施設整備基金・・・公共施設の大規模修繕等のために繰り入れたことによる減</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新栄町団地の係る都市計画街路の設置等に関する基金・・・当該地区の街路築造工事のために基金を繰り入れたことによる減</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ふるさとまちづくり基金・・・必要な資金を繰り入れたことによる減</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みどりのまちづくり基金・・・必要な資金を繰り入れたことによる減</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新型コロナウイルス感染症緊急対策基金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・・・基金創設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による増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必要に応じ積立て、取り崩しを行いながら適正な額を確保する。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財政需要の増加により繰り入れる金額が多くなり減となったが、引き続き、景気悪化による税収減の補てんや災害対策などの不測の事態に対応するために適正な額を維持していく。</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必要に応じ積立て、取り崩しを行いながら適正な額を確保する。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250,225
242,412
27.46
112,663,154
106,641,249
3,686,143
45,381,755
63,218,216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度に策定した草加市公共施設等総合管理計画に基づき、長期的な視点をもって、公共施設の総合的かつ計画的な管理を推進しており、上昇傾向にあるものの、類似団体と比較すると下回っているため、類似単体ほど老朽化は進んでいない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63" name="直線コネクタ 62"/>
        <xdr:cNvCxnSpPr/>
      </xdr:nvCxnSpPr>
      <xdr:spPr>
        <a:xfrm flipV="1">
          <a:off x="4760595" y="4596003"/>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4" name="有形固定資産減価償却率最小値テキスト"/>
        <xdr:cNvSpPr txBox="1"/>
      </xdr:nvSpPr>
      <xdr:spPr>
        <a:xfrm>
          <a:off x="48133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5" name="直線コネクタ 64"/>
        <xdr:cNvCxnSpPr/>
      </xdr:nvCxnSpPr>
      <xdr:spPr>
        <a:xfrm>
          <a:off x="4673600" y="567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6" name="有形固定資産減価償却率最大値テキスト"/>
        <xdr:cNvSpPr txBox="1"/>
      </xdr:nvSpPr>
      <xdr:spPr>
        <a:xfrm>
          <a:off x="4813300" y="437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7" name="直線コネクタ 66"/>
        <xdr:cNvCxnSpPr/>
      </xdr:nvCxnSpPr>
      <xdr:spPr>
        <a:xfrm>
          <a:off x="4673600" y="459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82694</xdr:rowOff>
    </xdr:from>
    <xdr:ext cx="405111" cy="259045"/>
    <xdr:sp macro="" textlink="">
      <xdr:nvSpPr>
        <xdr:cNvPr id="68" name="有形固定資産減価償却率平均値テキスト"/>
        <xdr:cNvSpPr txBox="1"/>
      </xdr:nvSpPr>
      <xdr:spPr>
        <a:xfrm>
          <a:off x="4813300" y="5054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69" name="フローチャート: 判断 68"/>
        <xdr:cNvSpPr/>
      </xdr:nvSpPr>
      <xdr:spPr>
        <a:xfrm>
          <a:off x="4711700" y="50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70" name="フローチャート: 判断 69"/>
        <xdr:cNvSpPr/>
      </xdr:nvSpPr>
      <xdr:spPr>
        <a:xfrm>
          <a:off x="4000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72" name="フローチャート: 判断 71"/>
        <xdr:cNvSpPr/>
      </xdr:nvSpPr>
      <xdr:spPr>
        <a:xfrm>
          <a:off x="2476500" y="49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73" name="フローチャート: 判断 72"/>
        <xdr:cNvSpPr/>
      </xdr:nvSpPr>
      <xdr:spPr>
        <a:xfrm>
          <a:off x="1714500" y="488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85725</xdr:rowOff>
    </xdr:from>
    <xdr:to>
      <xdr:col>23</xdr:col>
      <xdr:colOff>136525</xdr:colOff>
      <xdr:row>29</xdr:row>
      <xdr:rowOff>15875</xdr:rowOff>
    </xdr:to>
    <xdr:sp macro="" textlink="">
      <xdr:nvSpPr>
        <xdr:cNvPr id="79" name="楕円 78"/>
        <xdr:cNvSpPr/>
      </xdr:nvSpPr>
      <xdr:spPr>
        <a:xfrm>
          <a:off x="4711700" y="48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108602</xdr:rowOff>
    </xdr:from>
    <xdr:ext cx="405111" cy="259045"/>
    <xdr:sp macro="" textlink="">
      <xdr:nvSpPr>
        <xdr:cNvPr id="80" name="有形固定資産減価償却率該当値テキスト"/>
        <xdr:cNvSpPr txBox="1"/>
      </xdr:nvSpPr>
      <xdr:spPr>
        <a:xfrm>
          <a:off x="4813300" y="473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55499</xdr:rowOff>
    </xdr:from>
    <xdr:to>
      <xdr:col>19</xdr:col>
      <xdr:colOff>187325</xdr:colOff>
      <xdr:row>28</xdr:row>
      <xdr:rowOff>157099</xdr:rowOff>
    </xdr:to>
    <xdr:sp macro="" textlink="">
      <xdr:nvSpPr>
        <xdr:cNvPr id="81" name="楕円 80"/>
        <xdr:cNvSpPr/>
      </xdr:nvSpPr>
      <xdr:spPr>
        <a:xfrm>
          <a:off x="4000500" y="48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106299</xdr:rowOff>
    </xdr:from>
    <xdr:to>
      <xdr:col>23</xdr:col>
      <xdr:colOff>85725</xdr:colOff>
      <xdr:row>28</xdr:row>
      <xdr:rowOff>136525</xdr:rowOff>
    </xdr:to>
    <xdr:cxnSp macro="">
      <xdr:nvCxnSpPr>
        <xdr:cNvPr id="82" name="直線コネクタ 81"/>
        <xdr:cNvCxnSpPr/>
      </xdr:nvCxnSpPr>
      <xdr:spPr>
        <a:xfrm>
          <a:off x="4051300" y="4906899"/>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20955</xdr:rowOff>
    </xdr:from>
    <xdr:to>
      <xdr:col>15</xdr:col>
      <xdr:colOff>187325</xdr:colOff>
      <xdr:row>28</xdr:row>
      <xdr:rowOff>122555</xdr:rowOff>
    </xdr:to>
    <xdr:sp macro="" textlink="">
      <xdr:nvSpPr>
        <xdr:cNvPr id="83" name="楕円 82"/>
        <xdr:cNvSpPr/>
      </xdr:nvSpPr>
      <xdr:spPr>
        <a:xfrm>
          <a:off x="3238500" y="48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71755</xdr:rowOff>
    </xdr:from>
    <xdr:to>
      <xdr:col>19</xdr:col>
      <xdr:colOff>136525</xdr:colOff>
      <xdr:row>28</xdr:row>
      <xdr:rowOff>106299</xdr:rowOff>
    </xdr:to>
    <xdr:cxnSp macro="">
      <xdr:nvCxnSpPr>
        <xdr:cNvPr id="84" name="直線コネクタ 83"/>
        <xdr:cNvCxnSpPr/>
      </xdr:nvCxnSpPr>
      <xdr:spPr>
        <a:xfrm>
          <a:off x="3289300" y="4872355"/>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157861</xdr:rowOff>
    </xdr:from>
    <xdr:to>
      <xdr:col>11</xdr:col>
      <xdr:colOff>187325</xdr:colOff>
      <xdr:row>28</xdr:row>
      <xdr:rowOff>88011</xdr:rowOff>
    </xdr:to>
    <xdr:sp macro="" textlink="">
      <xdr:nvSpPr>
        <xdr:cNvPr id="85" name="楕円 84"/>
        <xdr:cNvSpPr/>
      </xdr:nvSpPr>
      <xdr:spPr>
        <a:xfrm>
          <a:off x="2476500" y="47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37211</xdr:rowOff>
    </xdr:from>
    <xdr:to>
      <xdr:col>15</xdr:col>
      <xdr:colOff>136525</xdr:colOff>
      <xdr:row>28</xdr:row>
      <xdr:rowOff>71755</xdr:rowOff>
    </xdr:to>
    <xdr:cxnSp macro="">
      <xdr:nvCxnSpPr>
        <xdr:cNvPr id="86" name="直線コネクタ 85"/>
        <xdr:cNvCxnSpPr/>
      </xdr:nvCxnSpPr>
      <xdr:spPr>
        <a:xfrm>
          <a:off x="2527300" y="483781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118999</xdr:rowOff>
    </xdr:from>
    <xdr:to>
      <xdr:col>7</xdr:col>
      <xdr:colOff>187325</xdr:colOff>
      <xdr:row>28</xdr:row>
      <xdr:rowOff>49149</xdr:rowOff>
    </xdr:to>
    <xdr:sp macro="" textlink="">
      <xdr:nvSpPr>
        <xdr:cNvPr id="87" name="楕円 86"/>
        <xdr:cNvSpPr/>
      </xdr:nvSpPr>
      <xdr:spPr>
        <a:xfrm>
          <a:off x="1714500" y="474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169799</xdr:rowOff>
    </xdr:from>
    <xdr:to>
      <xdr:col>11</xdr:col>
      <xdr:colOff>136525</xdr:colOff>
      <xdr:row>28</xdr:row>
      <xdr:rowOff>37211</xdr:rowOff>
    </xdr:to>
    <xdr:cxnSp macro="">
      <xdr:nvCxnSpPr>
        <xdr:cNvPr id="88" name="直線コネクタ 87"/>
        <xdr:cNvCxnSpPr/>
      </xdr:nvCxnSpPr>
      <xdr:spPr>
        <a:xfrm>
          <a:off x="1765300" y="4798949"/>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153814</xdr:rowOff>
    </xdr:from>
    <xdr:ext cx="405111" cy="259045"/>
    <xdr:sp macro="" textlink="">
      <xdr:nvSpPr>
        <xdr:cNvPr id="89" name="n_1aveValue有形固定資産減価償却率"/>
        <xdr:cNvSpPr txBox="1"/>
      </xdr:nvSpPr>
      <xdr:spPr>
        <a:xfrm>
          <a:off x="3836044" y="5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10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41546</xdr:rowOff>
    </xdr:from>
    <xdr:ext cx="405111" cy="259045"/>
    <xdr:sp macro="" textlink="">
      <xdr:nvSpPr>
        <xdr:cNvPr id="91" name="n_3aveValue有形固定資産減価償却率"/>
        <xdr:cNvSpPr txBox="1"/>
      </xdr:nvSpPr>
      <xdr:spPr>
        <a:xfrm>
          <a:off x="2324744" y="5013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2684</xdr:rowOff>
    </xdr:from>
    <xdr:ext cx="405111" cy="259045"/>
    <xdr:sp macro="" textlink="">
      <xdr:nvSpPr>
        <xdr:cNvPr id="92" name="n_4aveValue有形固定資産減価償却率"/>
        <xdr:cNvSpPr txBox="1"/>
      </xdr:nvSpPr>
      <xdr:spPr>
        <a:xfrm>
          <a:off x="1562744" y="4974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2176</xdr:rowOff>
    </xdr:from>
    <xdr:ext cx="405111" cy="259045"/>
    <xdr:sp macro="" textlink="">
      <xdr:nvSpPr>
        <xdr:cNvPr id="93" name="n_1mainValue有形固定資産減価償却率"/>
        <xdr:cNvSpPr txBox="1"/>
      </xdr:nvSpPr>
      <xdr:spPr>
        <a:xfrm>
          <a:off x="3836044" y="463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139082</xdr:rowOff>
    </xdr:from>
    <xdr:ext cx="405111" cy="259045"/>
    <xdr:sp macro="" textlink="">
      <xdr:nvSpPr>
        <xdr:cNvPr id="94" name="n_2mainValue有形固定資産減価償却率"/>
        <xdr:cNvSpPr txBox="1"/>
      </xdr:nvSpPr>
      <xdr:spPr>
        <a:xfrm>
          <a:off x="3086744" y="459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104538</xdr:rowOff>
    </xdr:from>
    <xdr:ext cx="405111" cy="259045"/>
    <xdr:sp macro="" textlink="">
      <xdr:nvSpPr>
        <xdr:cNvPr id="95" name="n_3mainValue有形固定資産減価償却率"/>
        <xdr:cNvSpPr txBox="1"/>
      </xdr:nvSpPr>
      <xdr:spPr>
        <a:xfrm>
          <a:off x="2324744" y="45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65676</xdr:rowOff>
    </xdr:from>
    <xdr:ext cx="405111" cy="259045"/>
    <xdr:sp macro="" textlink="">
      <xdr:nvSpPr>
        <xdr:cNvPr id="96" name="n_4mainValue有形固定資産減価償却率"/>
        <xdr:cNvSpPr txBox="1"/>
      </xdr:nvSpPr>
      <xdr:spPr>
        <a:xfrm>
          <a:off x="1562744" y="452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類似団体の平均値と比較して</a:t>
          </a:r>
          <a:r>
            <a:rPr kumimoji="1" lang="ja-JP" altLang="en-US" sz="1100">
              <a:solidFill>
                <a:schemeClr val="dk1"/>
              </a:solidFill>
              <a:effectLst/>
              <a:latin typeface="+mn-lt"/>
              <a:ea typeface="+mn-ea"/>
              <a:cs typeface="+mn-cs"/>
            </a:rPr>
            <a:t>も高い</a:t>
          </a:r>
          <a:r>
            <a:rPr kumimoji="1" lang="ja-JP" altLang="ja-JP" sz="1100">
              <a:solidFill>
                <a:schemeClr val="dk1"/>
              </a:solidFill>
              <a:effectLst/>
              <a:latin typeface="+mn-lt"/>
              <a:ea typeface="+mn-ea"/>
              <a:cs typeface="+mn-cs"/>
            </a:rPr>
            <a:t>値となって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と比較し</a:t>
          </a:r>
          <a:r>
            <a:rPr kumimoji="1" lang="ja-JP" altLang="en-US" sz="1100">
              <a:solidFill>
                <a:schemeClr val="dk1"/>
              </a:solidFill>
              <a:effectLst/>
              <a:latin typeface="+mn-lt"/>
              <a:ea typeface="+mn-ea"/>
              <a:cs typeface="+mn-cs"/>
            </a:rPr>
            <a:t>約９５ポイント</a:t>
          </a:r>
          <a:r>
            <a:rPr kumimoji="1" lang="ja-JP" altLang="ja-JP" sz="1100">
              <a:solidFill>
                <a:schemeClr val="dk1"/>
              </a:solidFill>
              <a:effectLst/>
              <a:latin typeface="+mn-lt"/>
              <a:ea typeface="+mn-ea"/>
              <a:cs typeface="+mn-cs"/>
            </a:rPr>
            <a:t>も上昇している。類似団体が下降傾向にあるのに対して、上昇傾向にある。新田駅土地区画整理事業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本庁舎建設事業の本格化などにより起債が増え、プライマリーバランスが悪化しているためであるが、今後も区画整理事業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に加え、大型事業を控えているため、適正な地方債の運用を図っていく必要がある。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26" name="直線コネクタ 125"/>
        <xdr:cNvCxnSpPr/>
      </xdr:nvCxnSpPr>
      <xdr:spPr>
        <a:xfrm flipV="1">
          <a:off x="14793595" y="4545986"/>
          <a:ext cx="1269" cy="1185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27" name="債務償還比率最小値テキスト"/>
        <xdr:cNvSpPr txBox="1"/>
      </xdr:nvSpPr>
      <xdr:spPr>
        <a:xfrm>
          <a:off x="14846300" y="57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28" name="直線コネクタ 127"/>
        <xdr:cNvCxnSpPr/>
      </xdr:nvCxnSpPr>
      <xdr:spPr>
        <a:xfrm>
          <a:off x="14706600" y="573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29" name="債務償還比率最大値テキスト"/>
        <xdr:cNvSpPr txBox="1"/>
      </xdr:nvSpPr>
      <xdr:spPr>
        <a:xfrm>
          <a:off x="14846300" y="432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30" name="直線コネクタ 129"/>
        <xdr:cNvCxnSpPr/>
      </xdr:nvCxnSpPr>
      <xdr:spPr>
        <a:xfrm>
          <a:off x="14706600" y="4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41694</xdr:rowOff>
    </xdr:from>
    <xdr:ext cx="469744" cy="259045"/>
    <xdr:sp macro="" textlink="">
      <xdr:nvSpPr>
        <xdr:cNvPr id="131" name="債務償還比率平均値テキスト"/>
        <xdr:cNvSpPr txBox="1"/>
      </xdr:nvSpPr>
      <xdr:spPr>
        <a:xfrm>
          <a:off x="14846300" y="501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32" name="フローチャート: 判断 131"/>
        <xdr:cNvSpPr/>
      </xdr:nvSpPr>
      <xdr:spPr>
        <a:xfrm>
          <a:off x="14744700" y="516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33" name="フローチャート: 判断 132"/>
        <xdr:cNvSpPr/>
      </xdr:nvSpPr>
      <xdr:spPr>
        <a:xfrm>
          <a:off x="14033500" y="52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34" name="フローチャート: 判断 133"/>
        <xdr:cNvSpPr/>
      </xdr:nvSpPr>
      <xdr:spPr>
        <a:xfrm>
          <a:off x="13271500" y="522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35" name="フローチャート: 判断 134"/>
        <xdr:cNvSpPr/>
      </xdr:nvSpPr>
      <xdr:spPr>
        <a:xfrm>
          <a:off x="12509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36" name="フローチャート: 判断 135"/>
        <xdr:cNvSpPr/>
      </xdr:nvSpPr>
      <xdr:spPr>
        <a:xfrm>
          <a:off x="11747500" y="530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135594</xdr:rowOff>
    </xdr:from>
    <xdr:to>
      <xdr:col>76</xdr:col>
      <xdr:colOff>73025</xdr:colOff>
      <xdr:row>32</xdr:row>
      <xdr:rowOff>65744</xdr:rowOff>
    </xdr:to>
    <xdr:sp macro="" textlink="">
      <xdr:nvSpPr>
        <xdr:cNvPr id="142" name="楕円 141"/>
        <xdr:cNvSpPr/>
      </xdr:nvSpPr>
      <xdr:spPr>
        <a:xfrm>
          <a:off x="14744700" y="545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114021</xdr:rowOff>
    </xdr:from>
    <xdr:ext cx="469744" cy="259045"/>
    <xdr:sp macro="" textlink="">
      <xdr:nvSpPr>
        <xdr:cNvPr id="143" name="債務償還比率該当値テキスト"/>
        <xdr:cNvSpPr txBox="1"/>
      </xdr:nvSpPr>
      <xdr:spPr>
        <a:xfrm>
          <a:off x="14846300" y="542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136663</xdr:rowOff>
    </xdr:from>
    <xdr:to>
      <xdr:col>72</xdr:col>
      <xdr:colOff>123825</xdr:colOff>
      <xdr:row>31</xdr:row>
      <xdr:rowOff>66813</xdr:rowOff>
    </xdr:to>
    <xdr:sp macro="" textlink="">
      <xdr:nvSpPr>
        <xdr:cNvPr id="144" name="楕円 143"/>
        <xdr:cNvSpPr/>
      </xdr:nvSpPr>
      <xdr:spPr>
        <a:xfrm>
          <a:off x="14033500" y="52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16013</xdr:rowOff>
    </xdr:from>
    <xdr:to>
      <xdr:col>76</xdr:col>
      <xdr:colOff>22225</xdr:colOff>
      <xdr:row>32</xdr:row>
      <xdr:rowOff>14944</xdr:rowOff>
    </xdr:to>
    <xdr:cxnSp macro="">
      <xdr:nvCxnSpPr>
        <xdr:cNvPr id="145" name="直線コネクタ 144"/>
        <xdr:cNvCxnSpPr/>
      </xdr:nvCxnSpPr>
      <xdr:spPr>
        <a:xfrm>
          <a:off x="14084300" y="5330963"/>
          <a:ext cx="711200" cy="17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60558</xdr:rowOff>
    </xdr:from>
    <xdr:to>
      <xdr:col>68</xdr:col>
      <xdr:colOff>123825</xdr:colOff>
      <xdr:row>30</xdr:row>
      <xdr:rowOff>162158</xdr:rowOff>
    </xdr:to>
    <xdr:sp macro="" textlink="">
      <xdr:nvSpPr>
        <xdr:cNvPr id="146" name="楕円 145"/>
        <xdr:cNvSpPr/>
      </xdr:nvSpPr>
      <xdr:spPr>
        <a:xfrm>
          <a:off x="13271500" y="520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111358</xdr:rowOff>
    </xdr:from>
    <xdr:to>
      <xdr:col>72</xdr:col>
      <xdr:colOff>73025</xdr:colOff>
      <xdr:row>31</xdr:row>
      <xdr:rowOff>16013</xdr:rowOff>
    </xdr:to>
    <xdr:cxnSp macro="">
      <xdr:nvCxnSpPr>
        <xdr:cNvPr id="147" name="直線コネクタ 146"/>
        <xdr:cNvCxnSpPr/>
      </xdr:nvCxnSpPr>
      <xdr:spPr>
        <a:xfrm>
          <a:off x="13322300" y="5254858"/>
          <a:ext cx="762000" cy="7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120100</xdr:rowOff>
    </xdr:from>
    <xdr:to>
      <xdr:col>64</xdr:col>
      <xdr:colOff>123825</xdr:colOff>
      <xdr:row>30</xdr:row>
      <xdr:rowOff>50250</xdr:rowOff>
    </xdr:to>
    <xdr:sp macro="" textlink="">
      <xdr:nvSpPr>
        <xdr:cNvPr id="148" name="楕円 147"/>
        <xdr:cNvSpPr/>
      </xdr:nvSpPr>
      <xdr:spPr>
        <a:xfrm>
          <a:off x="12509500" y="50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170900</xdr:rowOff>
    </xdr:from>
    <xdr:to>
      <xdr:col>68</xdr:col>
      <xdr:colOff>73025</xdr:colOff>
      <xdr:row>30</xdr:row>
      <xdr:rowOff>111358</xdr:rowOff>
    </xdr:to>
    <xdr:cxnSp macro="">
      <xdr:nvCxnSpPr>
        <xdr:cNvPr id="149" name="直線コネクタ 148"/>
        <xdr:cNvCxnSpPr/>
      </xdr:nvCxnSpPr>
      <xdr:spPr>
        <a:xfrm>
          <a:off x="12560300" y="5142950"/>
          <a:ext cx="762000" cy="11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116332</xdr:rowOff>
    </xdr:from>
    <xdr:to>
      <xdr:col>60</xdr:col>
      <xdr:colOff>123825</xdr:colOff>
      <xdr:row>31</xdr:row>
      <xdr:rowOff>46482</xdr:rowOff>
    </xdr:to>
    <xdr:sp macro="" textlink="">
      <xdr:nvSpPr>
        <xdr:cNvPr id="150" name="楕円 149"/>
        <xdr:cNvSpPr/>
      </xdr:nvSpPr>
      <xdr:spPr>
        <a:xfrm>
          <a:off x="11747500" y="525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170900</xdr:rowOff>
    </xdr:from>
    <xdr:to>
      <xdr:col>64</xdr:col>
      <xdr:colOff>73025</xdr:colOff>
      <xdr:row>30</xdr:row>
      <xdr:rowOff>167132</xdr:rowOff>
    </xdr:to>
    <xdr:cxnSp macro="">
      <xdr:nvCxnSpPr>
        <xdr:cNvPr id="151" name="直線コネクタ 150"/>
        <xdr:cNvCxnSpPr/>
      </xdr:nvCxnSpPr>
      <xdr:spPr>
        <a:xfrm flipV="1">
          <a:off x="11798300" y="5142950"/>
          <a:ext cx="762000" cy="16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18749</xdr:rowOff>
    </xdr:from>
    <xdr:ext cx="469744" cy="259045"/>
    <xdr:sp macro="" textlink="">
      <xdr:nvSpPr>
        <xdr:cNvPr id="152" name="n_1aveValue債務償還比率"/>
        <xdr:cNvSpPr txBox="1"/>
      </xdr:nvSpPr>
      <xdr:spPr>
        <a:xfrm>
          <a:off x="13836727" y="499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187</xdr:rowOff>
    </xdr:from>
    <xdr:ext cx="469744" cy="259045"/>
    <xdr:sp macro="" textlink="">
      <xdr:nvSpPr>
        <xdr:cNvPr id="153" name="n_2aveValue債務償還比率"/>
        <xdr:cNvSpPr txBox="1"/>
      </xdr:nvSpPr>
      <xdr:spPr>
        <a:xfrm>
          <a:off x="13087427" y="531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52722</xdr:rowOff>
    </xdr:from>
    <xdr:ext cx="469744" cy="259045"/>
    <xdr:sp macro="" textlink="">
      <xdr:nvSpPr>
        <xdr:cNvPr id="154" name="n_3aveValue債務償還比率"/>
        <xdr:cNvSpPr txBox="1"/>
      </xdr:nvSpPr>
      <xdr:spPr>
        <a:xfrm>
          <a:off x="12325427" y="53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86546</xdr:rowOff>
    </xdr:from>
    <xdr:ext cx="469744" cy="259045"/>
    <xdr:sp macro="" textlink="">
      <xdr:nvSpPr>
        <xdr:cNvPr id="155" name="n_4aveValue債務償還比率"/>
        <xdr:cNvSpPr txBox="1"/>
      </xdr:nvSpPr>
      <xdr:spPr>
        <a:xfrm>
          <a:off x="11563427" y="540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57940</xdr:rowOff>
    </xdr:from>
    <xdr:ext cx="469744" cy="259045"/>
    <xdr:sp macro="" textlink="">
      <xdr:nvSpPr>
        <xdr:cNvPr id="156" name="n_1mainValue債務償還比率"/>
        <xdr:cNvSpPr txBox="1"/>
      </xdr:nvSpPr>
      <xdr:spPr>
        <a:xfrm>
          <a:off x="13836727" y="53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7235</xdr:rowOff>
    </xdr:from>
    <xdr:ext cx="469744" cy="259045"/>
    <xdr:sp macro="" textlink="">
      <xdr:nvSpPr>
        <xdr:cNvPr id="157" name="n_2mainValue債務償還比率"/>
        <xdr:cNvSpPr txBox="1"/>
      </xdr:nvSpPr>
      <xdr:spPr>
        <a:xfrm>
          <a:off x="13087427" y="497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66777</xdr:rowOff>
    </xdr:from>
    <xdr:ext cx="469744" cy="259045"/>
    <xdr:sp macro="" textlink="">
      <xdr:nvSpPr>
        <xdr:cNvPr id="158" name="n_3mainValue債務償還比率"/>
        <xdr:cNvSpPr txBox="1"/>
      </xdr:nvSpPr>
      <xdr:spPr>
        <a:xfrm>
          <a:off x="12325427" y="48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63009</xdr:rowOff>
    </xdr:from>
    <xdr:ext cx="469744" cy="259045"/>
    <xdr:sp macro="" textlink="">
      <xdr:nvSpPr>
        <xdr:cNvPr id="159" name="n_4mainValue債務償還比率"/>
        <xdr:cNvSpPr txBox="1"/>
      </xdr:nvSpPr>
      <xdr:spPr>
        <a:xfrm>
          <a:off x="11563427" y="50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250,225
242,412
27.46
112,663,154
106,641,249
3,686,143
45,381,755
63,218,216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101600</xdr:rowOff>
    </xdr:from>
    <xdr:to>
      <xdr:col>24</xdr:col>
      <xdr:colOff>114300</xdr:colOff>
      <xdr:row>36</xdr:row>
      <xdr:rowOff>31750</xdr:rowOff>
    </xdr:to>
    <xdr:sp macro="" textlink="">
      <xdr:nvSpPr>
        <xdr:cNvPr id="73" name="楕円 72"/>
        <xdr:cNvSpPr/>
      </xdr:nvSpPr>
      <xdr:spPr>
        <a:xfrm>
          <a:off x="4584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124477</xdr:rowOff>
    </xdr:from>
    <xdr:ext cx="405111" cy="259045"/>
    <xdr:sp macro="" textlink="">
      <xdr:nvSpPr>
        <xdr:cNvPr id="74" name="【道路】&#10;有形固定資産減価償却率該当値テキスト"/>
        <xdr:cNvSpPr txBox="1"/>
      </xdr:nvSpPr>
      <xdr:spPr>
        <a:xfrm>
          <a:off x="4673600"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76835</xdr:rowOff>
    </xdr:from>
    <xdr:to>
      <xdr:col>20</xdr:col>
      <xdr:colOff>38100</xdr:colOff>
      <xdr:row>36</xdr:row>
      <xdr:rowOff>6985</xdr:rowOff>
    </xdr:to>
    <xdr:sp macro="" textlink="">
      <xdr:nvSpPr>
        <xdr:cNvPr id="75" name="楕円 74"/>
        <xdr:cNvSpPr/>
      </xdr:nvSpPr>
      <xdr:spPr>
        <a:xfrm>
          <a:off x="3746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127635</xdr:rowOff>
    </xdr:from>
    <xdr:to>
      <xdr:col>24</xdr:col>
      <xdr:colOff>63500</xdr:colOff>
      <xdr:row>35</xdr:row>
      <xdr:rowOff>152400</xdr:rowOff>
    </xdr:to>
    <xdr:cxnSp macro="">
      <xdr:nvCxnSpPr>
        <xdr:cNvPr id="76" name="直線コネクタ 75"/>
        <xdr:cNvCxnSpPr/>
      </xdr:nvCxnSpPr>
      <xdr:spPr>
        <a:xfrm>
          <a:off x="3797300" y="61283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55880</xdr:rowOff>
    </xdr:from>
    <xdr:to>
      <xdr:col>15</xdr:col>
      <xdr:colOff>101600</xdr:colOff>
      <xdr:row>35</xdr:row>
      <xdr:rowOff>157480</xdr:rowOff>
    </xdr:to>
    <xdr:sp macro="" textlink="">
      <xdr:nvSpPr>
        <xdr:cNvPr id="77" name="楕円 76"/>
        <xdr:cNvSpPr/>
      </xdr:nvSpPr>
      <xdr:spPr>
        <a:xfrm>
          <a:off x="2857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106680</xdr:rowOff>
    </xdr:from>
    <xdr:to>
      <xdr:col>19</xdr:col>
      <xdr:colOff>177800</xdr:colOff>
      <xdr:row>35</xdr:row>
      <xdr:rowOff>127635</xdr:rowOff>
    </xdr:to>
    <xdr:cxnSp macro="">
      <xdr:nvCxnSpPr>
        <xdr:cNvPr id="78" name="直線コネクタ 77"/>
        <xdr:cNvCxnSpPr/>
      </xdr:nvCxnSpPr>
      <xdr:spPr>
        <a:xfrm>
          <a:off x="2908300" y="61074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33020</xdr:rowOff>
    </xdr:from>
    <xdr:to>
      <xdr:col>10</xdr:col>
      <xdr:colOff>165100</xdr:colOff>
      <xdr:row>35</xdr:row>
      <xdr:rowOff>134620</xdr:rowOff>
    </xdr:to>
    <xdr:sp macro="" textlink="">
      <xdr:nvSpPr>
        <xdr:cNvPr id="79" name="楕円 78"/>
        <xdr:cNvSpPr/>
      </xdr:nvSpPr>
      <xdr:spPr>
        <a:xfrm>
          <a:off x="1968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83820</xdr:rowOff>
    </xdr:from>
    <xdr:to>
      <xdr:col>15</xdr:col>
      <xdr:colOff>50800</xdr:colOff>
      <xdr:row>35</xdr:row>
      <xdr:rowOff>106680</xdr:rowOff>
    </xdr:to>
    <xdr:cxnSp macro="">
      <xdr:nvCxnSpPr>
        <xdr:cNvPr id="80" name="直線コネクタ 79"/>
        <xdr:cNvCxnSpPr/>
      </xdr:nvCxnSpPr>
      <xdr:spPr>
        <a:xfrm>
          <a:off x="2019300" y="6084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15875</xdr:rowOff>
    </xdr:from>
    <xdr:to>
      <xdr:col>6</xdr:col>
      <xdr:colOff>38100</xdr:colOff>
      <xdr:row>35</xdr:row>
      <xdr:rowOff>117475</xdr:rowOff>
    </xdr:to>
    <xdr:sp macro="" textlink="">
      <xdr:nvSpPr>
        <xdr:cNvPr id="81" name="楕円 80"/>
        <xdr:cNvSpPr/>
      </xdr:nvSpPr>
      <xdr:spPr>
        <a:xfrm>
          <a:off x="1079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66675</xdr:rowOff>
    </xdr:from>
    <xdr:to>
      <xdr:col>10</xdr:col>
      <xdr:colOff>114300</xdr:colOff>
      <xdr:row>35</xdr:row>
      <xdr:rowOff>83820</xdr:rowOff>
    </xdr:to>
    <xdr:cxnSp macro="">
      <xdr:nvCxnSpPr>
        <xdr:cNvPr id="82" name="直線コネクタ 81"/>
        <xdr:cNvCxnSpPr/>
      </xdr:nvCxnSpPr>
      <xdr:spPr>
        <a:xfrm>
          <a:off x="1130300" y="60674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83" name="n_1aveValue【道路】&#10;有形固定資産減価償却率"/>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4" name="n_2aveValue【道路】&#10;有形固定資産減価償却率"/>
        <xdr:cNvSpPr txBox="1"/>
      </xdr:nvSpPr>
      <xdr:spPr>
        <a:xfrm>
          <a:off x="2705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23512</xdr:rowOff>
    </xdr:from>
    <xdr:ext cx="405111" cy="259045"/>
    <xdr:sp macro="" textlink="">
      <xdr:nvSpPr>
        <xdr:cNvPr id="87" name="n_1mainValue【道路】&#10;有形固定資産減価償却率"/>
        <xdr:cNvSpPr txBox="1"/>
      </xdr:nvSpPr>
      <xdr:spPr>
        <a:xfrm>
          <a:off x="35820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2557</xdr:rowOff>
    </xdr:from>
    <xdr:ext cx="405111" cy="259045"/>
    <xdr:sp macro="" textlink="">
      <xdr:nvSpPr>
        <xdr:cNvPr id="88" name="n_2mainValue【道路】&#10;有形固定資産減価償却率"/>
        <xdr:cNvSpPr txBox="1"/>
      </xdr:nvSpPr>
      <xdr:spPr>
        <a:xfrm>
          <a:off x="27057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151147</xdr:rowOff>
    </xdr:from>
    <xdr:ext cx="405111" cy="259045"/>
    <xdr:sp macro="" textlink="">
      <xdr:nvSpPr>
        <xdr:cNvPr id="89" name="n_3mainValue【道路】&#10;有形固定資産減価償却率"/>
        <xdr:cNvSpPr txBox="1"/>
      </xdr:nvSpPr>
      <xdr:spPr>
        <a:xfrm>
          <a:off x="18167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134002</xdr:rowOff>
    </xdr:from>
    <xdr:ext cx="405111" cy="259045"/>
    <xdr:sp macro="" textlink="">
      <xdr:nvSpPr>
        <xdr:cNvPr id="90" name="n_4mainValue【道路】&#10;有形固定資産減価償却率"/>
        <xdr:cNvSpPr txBox="1"/>
      </xdr:nvSpPr>
      <xdr:spPr>
        <a:xfrm>
          <a:off x="9277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141134</xdr:rowOff>
    </xdr:from>
    <xdr:ext cx="469744" cy="259045"/>
    <xdr:sp macro="" textlink="">
      <xdr:nvSpPr>
        <xdr:cNvPr id="117" name="【道路】&#10;一人当たり延長平均値テキスト"/>
        <xdr:cNvSpPr txBox="1"/>
      </xdr:nvSpPr>
      <xdr:spPr>
        <a:xfrm>
          <a:off x="10515600" y="6656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142809</xdr:rowOff>
    </xdr:from>
    <xdr:to>
      <xdr:col>55</xdr:col>
      <xdr:colOff>50800</xdr:colOff>
      <xdr:row>41</xdr:row>
      <xdr:rowOff>72959</xdr:rowOff>
    </xdr:to>
    <xdr:sp macro="" textlink="">
      <xdr:nvSpPr>
        <xdr:cNvPr id="128" name="楕円 127"/>
        <xdr:cNvSpPr/>
      </xdr:nvSpPr>
      <xdr:spPr>
        <a:xfrm>
          <a:off x="10426700" y="700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57736</xdr:rowOff>
    </xdr:from>
    <xdr:ext cx="469744" cy="259045"/>
    <xdr:sp macro="" textlink="">
      <xdr:nvSpPr>
        <xdr:cNvPr id="129" name="【道路】&#10;一人当たり延長該当値テキスト"/>
        <xdr:cNvSpPr txBox="1"/>
      </xdr:nvSpPr>
      <xdr:spPr>
        <a:xfrm>
          <a:off x="10515600" y="691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142855</xdr:rowOff>
    </xdr:from>
    <xdr:to>
      <xdr:col>50</xdr:col>
      <xdr:colOff>165100</xdr:colOff>
      <xdr:row>41</xdr:row>
      <xdr:rowOff>73005</xdr:rowOff>
    </xdr:to>
    <xdr:sp macro="" textlink="">
      <xdr:nvSpPr>
        <xdr:cNvPr id="130" name="楕円 129"/>
        <xdr:cNvSpPr/>
      </xdr:nvSpPr>
      <xdr:spPr>
        <a:xfrm>
          <a:off x="9588500" y="7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22159</xdr:rowOff>
    </xdr:from>
    <xdr:to>
      <xdr:col>55</xdr:col>
      <xdr:colOff>0</xdr:colOff>
      <xdr:row>41</xdr:row>
      <xdr:rowOff>22205</xdr:rowOff>
    </xdr:to>
    <xdr:cxnSp macro="">
      <xdr:nvCxnSpPr>
        <xdr:cNvPr id="131" name="直線コネクタ 130"/>
        <xdr:cNvCxnSpPr/>
      </xdr:nvCxnSpPr>
      <xdr:spPr>
        <a:xfrm flipV="1">
          <a:off x="9639300" y="7051609"/>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142626</xdr:rowOff>
    </xdr:from>
    <xdr:to>
      <xdr:col>46</xdr:col>
      <xdr:colOff>38100</xdr:colOff>
      <xdr:row>41</xdr:row>
      <xdr:rowOff>72776</xdr:rowOff>
    </xdr:to>
    <xdr:sp macro="" textlink="">
      <xdr:nvSpPr>
        <xdr:cNvPr id="132" name="楕円 131"/>
        <xdr:cNvSpPr/>
      </xdr:nvSpPr>
      <xdr:spPr>
        <a:xfrm>
          <a:off x="8699500" y="70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21976</xdr:rowOff>
    </xdr:from>
    <xdr:to>
      <xdr:col>50</xdr:col>
      <xdr:colOff>114300</xdr:colOff>
      <xdr:row>41</xdr:row>
      <xdr:rowOff>22205</xdr:rowOff>
    </xdr:to>
    <xdr:cxnSp macro="">
      <xdr:nvCxnSpPr>
        <xdr:cNvPr id="133" name="直線コネクタ 132"/>
        <xdr:cNvCxnSpPr/>
      </xdr:nvCxnSpPr>
      <xdr:spPr>
        <a:xfrm>
          <a:off x="8750300" y="705142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142398</xdr:rowOff>
    </xdr:from>
    <xdr:to>
      <xdr:col>41</xdr:col>
      <xdr:colOff>101600</xdr:colOff>
      <xdr:row>41</xdr:row>
      <xdr:rowOff>72548</xdr:rowOff>
    </xdr:to>
    <xdr:sp macro="" textlink="">
      <xdr:nvSpPr>
        <xdr:cNvPr id="134" name="楕円 133"/>
        <xdr:cNvSpPr/>
      </xdr:nvSpPr>
      <xdr:spPr>
        <a:xfrm>
          <a:off x="7810500" y="70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21748</xdr:rowOff>
    </xdr:from>
    <xdr:to>
      <xdr:col>45</xdr:col>
      <xdr:colOff>177800</xdr:colOff>
      <xdr:row>41</xdr:row>
      <xdr:rowOff>21976</xdr:rowOff>
    </xdr:to>
    <xdr:cxnSp macro="">
      <xdr:nvCxnSpPr>
        <xdr:cNvPr id="135" name="直線コネクタ 134"/>
        <xdr:cNvCxnSpPr/>
      </xdr:nvCxnSpPr>
      <xdr:spPr>
        <a:xfrm>
          <a:off x="7861300" y="705119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142352</xdr:rowOff>
    </xdr:from>
    <xdr:to>
      <xdr:col>36</xdr:col>
      <xdr:colOff>165100</xdr:colOff>
      <xdr:row>41</xdr:row>
      <xdr:rowOff>72502</xdr:rowOff>
    </xdr:to>
    <xdr:sp macro="" textlink="">
      <xdr:nvSpPr>
        <xdr:cNvPr id="136" name="楕円 135"/>
        <xdr:cNvSpPr/>
      </xdr:nvSpPr>
      <xdr:spPr>
        <a:xfrm>
          <a:off x="6921500" y="70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21702</xdr:rowOff>
    </xdr:from>
    <xdr:to>
      <xdr:col>41</xdr:col>
      <xdr:colOff>50800</xdr:colOff>
      <xdr:row>41</xdr:row>
      <xdr:rowOff>21748</xdr:rowOff>
    </xdr:to>
    <xdr:cxnSp macro="">
      <xdr:nvCxnSpPr>
        <xdr:cNvPr id="137" name="直線コネクタ 136"/>
        <xdr:cNvCxnSpPr/>
      </xdr:nvCxnSpPr>
      <xdr:spPr>
        <a:xfrm>
          <a:off x="6972300" y="705115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72432</xdr:rowOff>
    </xdr:from>
    <xdr:ext cx="469744" cy="259045"/>
    <xdr:sp macro="" textlink="">
      <xdr:nvSpPr>
        <xdr:cNvPr id="138" name="n_1aveValue【道路】&#10;一人当たり延長"/>
        <xdr:cNvSpPr txBox="1"/>
      </xdr:nvSpPr>
      <xdr:spPr>
        <a:xfrm>
          <a:off x="93917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73255</xdr:rowOff>
    </xdr:from>
    <xdr:ext cx="469744" cy="259045"/>
    <xdr:sp macro="" textlink="">
      <xdr:nvSpPr>
        <xdr:cNvPr id="139" name="n_2aveValue【道路】&#10;一人当たり延長"/>
        <xdr:cNvSpPr txBox="1"/>
      </xdr:nvSpPr>
      <xdr:spPr>
        <a:xfrm>
          <a:off x="8515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89532</xdr:rowOff>
    </xdr:from>
    <xdr:ext cx="469744" cy="259045"/>
    <xdr:sp macro="" textlink="">
      <xdr:nvSpPr>
        <xdr:cNvPr id="140" name="n_3aveValue【道路】&#10;一人当たり延長"/>
        <xdr:cNvSpPr txBox="1"/>
      </xdr:nvSpPr>
      <xdr:spPr>
        <a:xfrm>
          <a:off x="7626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112117</xdr:rowOff>
    </xdr:from>
    <xdr:ext cx="469744" cy="259045"/>
    <xdr:sp macro="" textlink="">
      <xdr:nvSpPr>
        <xdr:cNvPr id="141" name="n_4aveValue【道路】&#10;一人当たり延長"/>
        <xdr:cNvSpPr txBox="1"/>
      </xdr:nvSpPr>
      <xdr:spPr>
        <a:xfrm>
          <a:off x="6737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64132</xdr:rowOff>
    </xdr:from>
    <xdr:ext cx="469744" cy="259045"/>
    <xdr:sp macro="" textlink="">
      <xdr:nvSpPr>
        <xdr:cNvPr id="142" name="n_1mainValue【道路】&#10;一人当たり延長"/>
        <xdr:cNvSpPr txBox="1"/>
      </xdr:nvSpPr>
      <xdr:spPr>
        <a:xfrm>
          <a:off x="9391727" y="709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63903</xdr:rowOff>
    </xdr:from>
    <xdr:ext cx="469744" cy="259045"/>
    <xdr:sp macro="" textlink="">
      <xdr:nvSpPr>
        <xdr:cNvPr id="143" name="n_2mainValue【道路】&#10;一人当たり延長"/>
        <xdr:cNvSpPr txBox="1"/>
      </xdr:nvSpPr>
      <xdr:spPr>
        <a:xfrm>
          <a:off x="8515427" y="709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63675</xdr:rowOff>
    </xdr:from>
    <xdr:ext cx="469744" cy="259045"/>
    <xdr:sp macro="" textlink="">
      <xdr:nvSpPr>
        <xdr:cNvPr id="144" name="n_3mainValue【道路】&#10;一人当たり延長"/>
        <xdr:cNvSpPr txBox="1"/>
      </xdr:nvSpPr>
      <xdr:spPr>
        <a:xfrm>
          <a:off x="7626427" y="709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63629</xdr:rowOff>
    </xdr:from>
    <xdr:ext cx="469744" cy="259045"/>
    <xdr:sp macro="" textlink="">
      <xdr:nvSpPr>
        <xdr:cNvPr id="145" name="n_4mainValue【道路】&#10;一人当たり延長"/>
        <xdr:cNvSpPr txBox="1"/>
      </xdr:nvSpPr>
      <xdr:spPr>
        <a:xfrm>
          <a:off x="6737427" y="70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xdr:cNvCxnSpPr/>
      </xdr:nvCxnSpPr>
      <xdr:spPr>
        <a:xfrm flipV="1">
          <a:off x="4634865" y="96012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75" name="【橋りょう・トンネル】&#10;有形固定資産減価償却率平均値テキスト"/>
        <xdr:cNvSpPr txBox="1"/>
      </xdr:nvSpPr>
      <xdr:spPr>
        <a:xfrm>
          <a:off x="4673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xdr:cNvSpPr/>
      </xdr:nvSpPr>
      <xdr:spPr>
        <a:xfrm>
          <a:off x="3746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xdr:cNvSpPr/>
      </xdr:nvSpPr>
      <xdr:spPr>
        <a:xfrm>
          <a:off x="1079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33020</xdr:rowOff>
    </xdr:from>
    <xdr:to>
      <xdr:col>24</xdr:col>
      <xdr:colOff>114300</xdr:colOff>
      <xdr:row>59</xdr:row>
      <xdr:rowOff>134620</xdr:rowOff>
    </xdr:to>
    <xdr:sp macro="" textlink="">
      <xdr:nvSpPr>
        <xdr:cNvPr id="186" name="楕円 185"/>
        <xdr:cNvSpPr/>
      </xdr:nvSpPr>
      <xdr:spPr>
        <a:xfrm>
          <a:off x="4584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55897</xdr:rowOff>
    </xdr:from>
    <xdr:ext cx="405111" cy="259045"/>
    <xdr:sp macro="" textlink="">
      <xdr:nvSpPr>
        <xdr:cNvPr id="187" name="【橋りょう・トンネル】&#10;有形固定資産減価償却率該当値テキスト"/>
        <xdr:cNvSpPr txBox="1"/>
      </xdr:nvSpPr>
      <xdr:spPr>
        <a:xfrm>
          <a:off x="4673600"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139700</xdr:rowOff>
    </xdr:from>
    <xdr:to>
      <xdr:col>20</xdr:col>
      <xdr:colOff>38100</xdr:colOff>
      <xdr:row>59</xdr:row>
      <xdr:rowOff>69850</xdr:rowOff>
    </xdr:to>
    <xdr:sp macro="" textlink="">
      <xdr:nvSpPr>
        <xdr:cNvPr id="188" name="楕円 187"/>
        <xdr:cNvSpPr/>
      </xdr:nvSpPr>
      <xdr:spPr>
        <a:xfrm>
          <a:off x="3746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19050</xdr:rowOff>
    </xdr:from>
    <xdr:to>
      <xdr:col>24</xdr:col>
      <xdr:colOff>63500</xdr:colOff>
      <xdr:row>59</xdr:row>
      <xdr:rowOff>83820</xdr:rowOff>
    </xdr:to>
    <xdr:cxnSp macro="">
      <xdr:nvCxnSpPr>
        <xdr:cNvPr id="189" name="直線コネクタ 188"/>
        <xdr:cNvCxnSpPr/>
      </xdr:nvCxnSpPr>
      <xdr:spPr>
        <a:xfrm>
          <a:off x="3797300" y="101346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120650</xdr:rowOff>
    </xdr:from>
    <xdr:to>
      <xdr:col>15</xdr:col>
      <xdr:colOff>101600</xdr:colOff>
      <xdr:row>59</xdr:row>
      <xdr:rowOff>50800</xdr:rowOff>
    </xdr:to>
    <xdr:sp macro="" textlink="">
      <xdr:nvSpPr>
        <xdr:cNvPr id="190" name="楕円 189"/>
        <xdr:cNvSpPr/>
      </xdr:nvSpPr>
      <xdr:spPr>
        <a:xfrm>
          <a:off x="2857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19050</xdr:rowOff>
    </xdr:to>
    <xdr:cxnSp macro="">
      <xdr:nvCxnSpPr>
        <xdr:cNvPr id="191" name="直線コネクタ 190"/>
        <xdr:cNvCxnSpPr/>
      </xdr:nvCxnSpPr>
      <xdr:spPr>
        <a:xfrm>
          <a:off x="2908300" y="1011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92" name="楕円 191"/>
        <xdr:cNvSpPr/>
      </xdr:nvSpPr>
      <xdr:spPr>
        <a:xfrm>
          <a:off x="1968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102870</xdr:rowOff>
    </xdr:from>
    <xdr:to>
      <xdr:col>15</xdr:col>
      <xdr:colOff>50800</xdr:colOff>
      <xdr:row>59</xdr:row>
      <xdr:rowOff>0</xdr:rowOff>
    </xdr:to>
    <xdr:cxnSp macro="">
      <xdr:nvCxnSpPr>
        <xdr:cNvPr id="193" name="直線コネクタ 192"/>
        <xdr:cNvCxnSpPr/>
      </xdr:nvCxnSpPr>
      <xdr:spPr>
        <a:xfrm>
          <a:off x="2019300" y="100469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13970</xdr:rowOff>
    </xdr:from>
    <xdr:to>
      <xdr:col>6</xdr:col>
      <xdr:colOff>38100</xdr:colOff>
      <xdr:row>58</xdr:row>
      <xdr:rowOff>115570</xdr:rowOff>
    </xdr:to>
    <xdr:sp macro="" textlink="">
      <xdr:nvSpPr>
        <xdr:cNvPr id="194" name="楕円 193"/>
        <xdr:cNvSpPr/>
      </xdr:nvSpPr>
      <xdr:spPr>
        <a:xfrm>
          <a:off x="1079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64770</xdr:rowOff>
    </xdr:from>
    <xdr:to>
      <xdr:col>10</xdr:col>
      <xdr:colOff>114300</xdr:colOff>
      <xdr:row>58</xdr:row>
      <xdr:rowOff>102870</xdr:rowOff>
    </xdr:to>
    <xdr:cxnSp macro="">
      <xdr:nvCxnSpPr>
        <xdr:cNvPr id="195" name="直線コネクタ 194"/>
        <xdr:cNvCxnSpPr/>
      </xdr:nvCxnSpPr>
      <xdr:spPr>
        <a:xfrm>
          <a:off x="1130300" y="10008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22877</xdr:rowOff>
    </xdr:from>
    <xdr:ext cx="405111" cy="259045"/>
    <xdr:sp macro="" textlink="">
      <xdr:nvSpPr>
        <xdr:cNvPr id="196" name="n_1aveValue【橋りょう・トンネル】&#10;有形固定資産減価償却率"/>
        <xdr:cNvSpPr txBox="1"/>
      </xdr:nvSpPr>
      <xdr:spPr>
        <a:xfrm>
          <a:off x="3582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114317</xdr:rowOff>
    </xdr:from>
    <xdr:ext cx="405111" cy="259045"/>
    <xdr:sp macro="" textlink="">
      <xdr:nvSpPr>
        <xdr:cNvPr id="197" name="n_2aveValue【橋りょう・トンネル】&#10;有形固定資産減価償却率"/>
        <xdr:cNvSpPr txBox="1"/>
      </xdr:nvSpPr>
      <xdr:spPr>
        <a:xfrm>
          <a:off x="2705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41927</xdr:rowOff>
    </xdr:from>
    <xdr:ext cx="405111" cy="259045"/>
    <xdr:sp macro="" textlink="">
      <xdr:nvSpPr>
        <xdr:cNvPr id="198" name="n_3aveValue【橋りょう・トンネル】&#10;有形固定資産減価償却率"/>
        <xdr:cNvSpPr txBox="1"/>
      </xdr:nvSpPr>
      <xdr:spPr>
        <a:xfrm>
          <a:off x="1816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144797</xdr:rowOff>
    </xdr:from>
    <xdr:ext cx="405111" cy="259045"/>
    <xdr:sp macro="" textlink="">
      <xdr:nvSpPr>
        <xdr:cNvPr id="199" name="n_4aveValue【橋りょう・トンネル】&#10;有形固定資産減価償却率"/>
        <xdr:cNvSpPr txBox="1"/>
      </xdr:nvSpPr>
      <xdr:spPr>
        <a:xfrm>
          <a:off x="927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86377</xdr:rowOff>
    </xdr:from>
    <xdr:ext cx="405111" cy="259045"/>
    <xdr:sp macro="" textlink="">
      <xdr:nvSpPr>
        <xdr:cNvPr id="200" name="n_1mainValue【橋りょう・トンネ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201" name="n_2mainValue【橋りょう・トンネル】&#10;有形固定資産減価償却率"/>
        <xdr:cNvSpPr txBox="1"/>
      </xdr:nvSpPr>
      <xdr:spPr>
        <a:xfrm>
          <a:off x="2705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202" name="n_3main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132097</xdr:rowOff>
    </xdr:from>
    <xdr:ext cx="405111" cy="259045"/>
    <xdr:sp macro="" textlink="">
      <xdr:nvSpPr>
        <xdr:cNvPr id="203" name="n_4mainValue【橋りょう・トンネル】&#10;有形固定資産減価償却率"/>
        <xdr:cNvSpPr txBox="1"/>
      </xdr:nvSpPr>
      <xdr:spPr>
        <a:xfrm>
          <a:off x="927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117668</xdr:rowOff>
    </xdr:from>
    <xdr:ext cx="534377" cy="259045"/>
    <xdr:sp macro="" textlink="">
      <xdr:nvSpPr>
        <xdr:cNvPr id="230" name="【橋りょう・トンネル】&#10;一人当たり有形固定資産（償却資産）額平均値テキスト"/>
        <xdr:cNvSpPr txBox="1"/>
      </xdr:nvSpPr>
      <xdr:spPr>
        <a:xfrm>
          <a:off x="10515600" y="10404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21548</xdr:rowOff>
    </xdr:from>
    <xdr:to>
      <xdr:col>55</xdr:col>
      <xdr:colOff>50800</xdr:colOff>
      <xdr:row>62</xdr:row>
      <xdr:rowOff>123148</xdr:rowOff>
    </xdr:to>
    <xdr:sp macro="" textlink="">
      <xdr:nvSpPr>
        <xdr:cNvPr id="241" name="楕円 240"/>
        <xdr:cNvSpPr/>
      </xdr:nvSpPr>
      <xdr:spPr>
        <a:xfrm>
          <a:off x="10426700" y="106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171425</xdr:rowOff>
    </xdr:from>
    <xdr:ext cx="534377" cy="259045"/>
    <xdr:sp macro="" textlink="">
      <xdr:nvSpPr>
        <xdr:cNvPr id="242" name="【橋りょう・トンネル】&#10;一人当たり有形固定資産（償却資産）額該当値テキスト"/>
        <xdr:cNvSpPr txBox="1"/>
      </xdr:nvSpPr>
      <xdr:spPr>
        <a:xfrm>
          <a:off x="10515600" y="1062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20917</xdr:rowOff>
    </xdr:from>
    <xdr:to>
      <xdr:col>50</xdr:col>
      <xdr:colOff>165100</xdr:colOff>
      <xdr:row>62</xdr:row>
      <xdr:rowOff>122517</xdr:rowOff>
    </xdr:to>
    <xdr:sp macro="" textlink="">
      <xdr:nvSpPr>
        <xdr:cNvPr id="243" name="楕円 242"/>
        <xdr:cNvSpPr/>
      </xdr:nvSpPr>
      <xdr:spPr>
        <a:xfrm>
          <a:off x="9588500" y="106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71717</xdr:rowOff>
    </xdr:from>
    <xdr:to>
      <xdr:col>55</xdr:col>
      <xdr:colOff>0</xdr:colOff>
      <xdr:row>62</xdr:row>
      <xdr:rowOff>72348</xdr:rowOff>
    </xdr:to>
    <xdr:cxnSp macro="">
      <xdr:nvCxnSpPr>
        <xdr:cNvPr id="244" name="直線コネクタ 243"/>
        <xdr:cNvCxnSpPr/>
      </xdr:nvCxnSpPr>
      <xdr:spPr>
        <a:xfrm>
          <a:off x="9639300" y="10701617"/>
          <a:ext cx="8382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25498</xdr:rowOff>
    </xdr:from>
    <xdr:to>
      <xdr:col>46</xdr:col>
      <xdr:colOff>38100</xdr:colOff>
      <xdr:row>62</xdr:row>
      <xdr:rowOff>127098</xdr:rowOff>
    </xdr:to>
    <xdr:sp macro="" textlink="">
      <xdr:nvSpPr>
        <xdr:cNvPr id="245" name="楕円 244"/>
        <xdr:cNvSpPr/>
      </xdr:nvSpPr>
      <xdr:spPr>
        <a:xfrm>
          <a:off x="8699500" y="106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71717</xdr:rowOff>
    </xdr:from>
    <xdr:to>
      <xdr:col>50</xdr:col>
      <xdr:colOff>114300</xdr:colOff>
      <xdr:row>62</xdr:row>
      <xdr:rowOff>76298</xdr:rowOff>
    </xdr:to>
    <xdr:cxnSp macro="">
      <xdr:nvCxnSpPr>
        <xdr:cNvPr id="246" name="直線コネクタ 245"/>
        <xdr:cNvCxnSpPr/>
      </xdr:nvCxnSpPr>
      <xdr:spPr>
        <a:xfrm flipV="1">
          <a:off x="8750300" y="10701617"/>
          <a:ext cx="889000" cy="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23925</xdr:rowOff>
    </xdr:from>
    <xdr:to>
      <xdr:col>41</xdr:col>
      <xdr:colOff>101600</xdr:colOff>
      <xdr:row>62</xdr:row>
      <xdr:rowOff>125525</xdr:rowOff>
    </xdr:to>
    <xdr:sp macro="" textlink="">
      <xdr:nvSpPr>
        <xdr:cNvPr id="247" name="楕円 246"/>
        <xdr:cNvSpPr/>
      </xdr:nvSpPr>
      <xdr:spPr>
        <a:xfrm>
          <a:off x="7810500" y="1065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74725</xdr:rowOff>
    </xdr:from>
    <xdr:to>
      <xdr:col>45</xdr:col>
      <xdr:colOff>177800</xdr:colOff>
      <xdr:row>62</xdr:row>
      <xdr:rowOff>76298</xdr:rowOff>
    </xdr:to>
    <xdr:cxnSp macro="">
      <xdr:nvCxnSpPr>
        <xdr:cNvPr id="248" name="直線コネクタ 247"/>
        <xdr:cNvCxnSpPr/>
      </xdr:nvCxnSpPr>
      <xdr:spPr>
        <a:xfrm>
          <a:off x="7861300" y="10704625"/>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26495</xdr:rowOff>
    </xdr:from>
    <xdr:to>
      <xdr:col>36</xdr:col>
      <xdr:colOff>165100</xdr:colOff>
      <xdr:row>62</xdr:row>
      <xdr:rowOff>128095</xdr:rowOff>
    </xdr:to>
    <xdr:sp macro="" textlink="">
      <xdr:nvSpPr>
        <xdr:cNvPr id="249" name="楕円 248"/>
        <xdr:cNvSpPr/>
      </xdr:nvSpPr>
      <xdr:spPr>
        <a:xfrm>
          <a:off x="6921500" y="1065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74725</xdr:rowOff>
    </xdr:from>
    <xdr:to>
      <xdr:col>41</xdr:col>
      <xdr:colOff>50800</xdr:colOff>
      <xdr:row>62</xdr:row>
      <xdr:rowOff>77295</xdr:rowOff>
    </xdr:to>
    <xdr:cxnSp macro="">
      <xdr:nvCxnSpPr>
        <xdr:cNvPr id="250" name="直線コネクタ 249"/>
        <xdr:cNvCxnSpPr/>
      </xdr:nvCxnSpPr>
      <xdr:spPr>
        <a:xfrm flipV="1">
          <a:off x="6972300" y="10704625"/>
          <a:ext cx="889000" cy="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67496</xdr:rowOff>
    </xdr:from>
    <xdr:ext cx="534377" cy="259045"/>
    <xdr:sp macro="" textlink="">
      <xdr:nvSpPr>
        <xdr:cNvPr id="251" name="n_1aveValue【橋りょう・トンネル】&#10;一人当たり有形固定資産（償却資産）額"/>
        <xdr:cNvSpPr txBox="1"/>
      </xdr:nvSpPr>
      <xdr:spPr>
        <a:xfrm>
          <a:off x="93594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43868</xdr:rowOff>
    </xdr:from>
    <xdr:ext cx="534377" cy="259045"/>
    <xdr:sp macro="" textlink="">
      <xdr:nvSpPr>
        <xdr:cNvPr id="252" name="n_2aveValue【橋りょう・トンネル】&#10;一人当たり有形固定資産（償却資産）額"/>
        <xdr:cNvSpPr txBox="1"/>
      </xdr:nvSpPr>
      <xdr:spPr>
        <a:xfrm>
          <a:off x="8483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33590</xdr:rowOff>
    </xdr:from>
    <xdr:ext cx="534377" cy="259045"/>
    <xdr:sp macro="" textlink="">
      <xdr:nvSpPr>
        <xdr:cNvPr id="253" name="n_3aveValue【橋りょう・トンネル】&#10;一人当たり有形固定資産（償却資産）額"/>
        <xdr:cNvSpPr txBox="1"/>
      </xdr:nvSpPr>
      <xdr:spPr>
        <a:xfrm>
          <a:off x="7594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44490</xdr:rowOff>
    </xdr:from>
    <xdr:ext cx="534377" cy="259045"/>
    <xdr:sp macro="" textlink="">
      <xdr:nvSpPr>
        <xdr:cNvPr id="254" name="n_4aveValue【橋りょう・トンネル】&#10;一人当たり有形固定資産（償却資産）額"/>
        <xdr:cNvSpPr txBox="1"/>
      </xdr:nvSpPr>
      <xdr:spPr>
        <a:xfrm>
          <a:off x="6705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113644</xdr:rowOff>
    </xdr:from>
    <xdr:ext cx="534377" cy="259045"/>
    <xdr:sp macro="" textlink="">
      <xdr:nvSpPr>
        <xdr:cNvPr id="255" name="n_1mainValue【橋りょう・トンネル】&#10;一人当たり有形固定資産（償却資産）額"/>
        <xdr:cNvSpPr txBox="1"/>
      </xdr:nvSpPr>
      <xdr:spPr>
        <a:xfrm>
          <a:off x="9359411" y="1074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118225</xdr:rowOff>
    </xdr:from>
    <xdr:ext cx="534377" cy="259045"/>
    <xdr:sp macro="" textlink="">
      <xdr:nvSpPr>
        <xdr:cNvPr id="256" name="n_2mainValue【橋りょう・トンネル】&#10;一人当たり有形固定資産（償却資産）額"/>
        <xdr:cNvSpPr txBox="1"/>
      </xdr:nvSpPr>
      <xdr:spPr>
        <a:xfrm>
          <a:off x="8483111" y="1074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116652</xdr:rowOff>
    </xdr:from>
    <xdr:ext cx="534377" cy="259045"/>
    <xdr:sp macro="" textlink="">
      <xdr:nvSpPr>
        <xdr:cNvPr id="257" name="n_3mainValue【橋りょう・トンネル】&#10;一人当たり有形固定資産（償却資産）額"/>
        <xdr:cNvSpPr txBox="1"/>
      </xdr:nvSpPr>
      <xdr:spPr>
        <a:xfrm>
          <a:off x="7594111" y="1074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119222</xdr:rowOff>
    </xdr:from>
    <xdr:ext cx="534377" cy="259045"/>
    <xdr:sp macro="" textlink="">
      <xdr:nvSpPr>
        <xdr:cNvPr id="258" name="n_4mainValue【橋りょう・トンネル】&#10;一人当たり有形固定資産（償却資産）額"/>
        <xdr:cNvSpPr txBox="1"/>
      </xdr:nvSpPr>
      <xdr:spPr>
        <a:xfrm>
          <a:off x="6705111" y="107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6" name="【公営住宅】&#10;有形固定資産減価償却率平均値テキスト"/>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156463</xdr:rowOff>
    </xdr:from>
    <xdr:to>
      <xdr:col>24</xdr:col>
      <xdr:colOff>114300</xdr:colOff>
      <xdr:row>86</xdr:row>
      <xdr:rowOff>86613</xdr:rowOff>
    </xdr:to>
    <xdr:sp macro="" textlink="">
      <xdr:nvSpPr>
        <xdr:cNvPr id="297" name="楕円 296"/>
        <xdr:cNvSpPr/>
      </xdr:nvSpPr>
      <xdr:spPr>
        <a:xfrm>
          <a:off x="45847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71390</xdr:rowOff>
    </xdr:from>
    <xdr:ext cx="405111" cy="259045"/>
    <xdr:sp macro="" textlink="">
      <xdr:nvSpPr>
        <xdr:cNvPr id="298" name="【公営住宅】&#10;有形固定資産減価償却率該当値テキスト"/>
        <xdr:cNvSpPr txBox="1"/>
      </xdr:nvSpPr>
      <xdr:spPr>
        <a:xfrm>
          <a:off x="4673600" y="14644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149606</xdr:rowOff>
    </xdr:from>
    <xdr:to>
      <xdr:col>20</xdr:col>
      <xdr:colOff>38100</xdr:colOff>
      <xdr:row>86</xdr:row>
      <xdr:rowOff>79756</xdr:rowOff>
    </xdr:to>
    <xdr:sp macro="" textlink="">
      <xdr:nvSpPr>
        <xdr:cNvPr id="299" name="楕円 298"/>
        <xdr:cNvSpPr/>
      </xdr:nvSpPr>
      <xdr:spPr>
        <a:xfrm>
          <a:off x="3746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28956</xdr:rowOff>
    </xdr:from>
    <xdr:to>
      <xdr:col>24</xdr:col>
      <xdr:colOff>63500</xdr:colOff>
      <xdr:row>86</xdr:row>
      <xdr:rowOff>35813</xdr:rowOff>
    </xdr:to>
    <xdr:cxnSp macro="">
      <xdr:nvCxnSpPr>
        <xdr:cNvPr id="300" name="直線コネクタ 299"/>
        <xdr:cNvCxnSpPr/>
      </xdr:nvCxnSpPr>
      <xdr:spPr>
        <a:xfrm>
          <a:off x="3797300" y="1477365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135889</xdr:rowOff>
    </xdr:from>
    <xdr:to>
      <xdr:col>15</xdr:col>
      <xdr:colOff>101600</xdr:colOff>
      <xdr:row>86</xdr:row>
      <xdr:rowOff>66039</xdr:rowOff>
    </xdr:to>
    <xdr:sp macro="" textlink="">
      <xdr:nvSpPr>
        <xdr:cNvPr id="301" name="楕円 300"/>
        <xdr:cNvSpPr/>
      </xdr:nvSpPr>
      <xdr:spPr>
        <a:xfrm>
          <a:off x="2857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15239</xdr:rowOff>
    </xdr:from>
    <xdr:to>
      <xdr:col>19</xdr:col>
      <xdr:colOff>177800</xdr:colOff>
      <xdr:row>86</xdr:row>
      <xdr:rowOff>28956</xdr:rowOff>
    </xdr:to>
    <xdr:cxnSp macro="">
      <xdr:nvCxnSpPr>
        <xdr:cNvPr id="302" name="直線コネクタ 301"/>
        <xdr:cNvCxnSpPr/>
      </xdr:nvCxnSpPr>
      <xdr:spPr>
        <a:xfrm>
          <a:off x="2908300" y="147599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117602</xdr:rowOff>
    </xdr:from>
    <xdr:to>
      <xdr:col>10</xdr:col>
      <xdr:colOff>165100</xdr:colOff>
      <xdr:row>86</xdr:row>
      <xdr:rowOff>47752</xdr:rowOff>
    </xdr:to>
    <xdr:sp macro="" textlink="">
      <xdr:nvSpPr>
        <xdr:cNvPr id="303" name="楕円 302"/>
        <xdr:cNvSpPr/>
      </xdr:nvSpPr>
      <xdr:spPr>
        <a:xfrm>
          <a:off x="196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168402</xdr:rowOff>
    </xdr:from>
    <xdr:to>
      <xdr:col>15</xdr:col>
      <xdr:colOff>50800</xdr:colOff>
      <xdr:row>86</xdr:row>
      <xdr:rowOff>15239</xdr:rowOff>
    </xdr:to>
    <xdr:cxnSp macro="">
      <xdr:nvCxnSpPr>
        <xdr:cNvPr id="304" name="直線コネクタ 303"/>
        <xdr:cNvCxnSpPr/>
      </xdr:nvCxnSpPr>
      <xdr:spPr>
        <a:xfrm>
          <a:off x="2019300" y="147416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92456</xdr:rowOff>
    </xdr:from>
    <xdr:to>
      <xdr:col>6</xdr:col>
      <xdr:colOff>38100</xdr:colOff>
      <xdr:row>86</xdr:row>
      <xdr:rowOff>22606</xdr:rowOff>
    </xdr:to>
    <xdr:sp macro="" textlink="">
      <xdr:nvSpPr>
        <xdr:cNvPr id="305" name="楕円 304"/>
        <xdr:cNvSpPr/>
      </xdr:nvSpPr>
      <xdr:spPr>
        <a:xfrm>
          <a:off x="1079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143256</xdr:rowOff>
    </xdr:from>
    <xdr:to>
      <xdr:col>10</xdr:col>
      <xdr:colOff>114300</xdr:colOff>
      <xdr:row>85</xdr:row>
      <xdr:rowOff>168402</xdr:rowOff>
    </xdr:to>
    <xdr:cxnSp macro="">
      <xdr:nvCxnSpPr>
        <xdr:cNvPr id="306" name="直線コネクタ 305"/>
        <xdr:cNvCxnSpPr/>
      </xdr:nvCxnSpPr>
      <xdr:spPr>
        <a:xfrm>
          <a:off x="1130300" y="1471650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123714</xdr:rowOff>
    </xdr:from>
    <xdr:ext cx="405111" cy="259045"/>
    <xdr:sp macro="" textlink="">
      <xdr:nvSpPr>
        <xdr:cNvPr id="307" name="n_1aveValue【公営住宅】&#10;有形固定資産減価償却率"/>
        <xdr:cNvSpPr txBox="1"/>
      </xdr:nvSpPr>
      <xdr:spPr>
        <a:xfrm>
          <a:off x="35820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08" name="n_2aveValue【公営住宅】&#10;有形固定資産減価償却率"/>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9" name="n_3aveValue【公営住宅】&#10;有形固定資産減価償却率"/>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0" name="n_4aveValue【公営住宅】&#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70883</xdr:rowOff>
    </xdr:from>
    <xdr:ext cx="405111" cy="259045"/>
    <xdr:sp macro="" textlink="">
      <xdr:nvSpPr>
        <xdr:cNvPr id="311" name="n_1mainValue【公営住宅】&#10;有形固定資産減価償却率"/>
        <xdr:cNvSpPr txBox="1"/>
      </xdr:nvSpPr>
      <xdr:spPr>
        <a:xfrm>
          <a:off x="3582044" y="1481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57166</xdr:rowOff>
    </xdr:from>
    <xdr:ext cx="405111" cy="259045"/>
    <xdr:sp macro="" textlink="">
      <xdr:nvSpPr>
        <xdr:cNvPr id="312" name="n_2mainValue【公営住宅】&#10;有形固定資産減価償却率"/>
        <xdr:cNvSpPr txBox="1"/>
      </xdr:nvSpPr>
      <xdr:spPr>
        <a:xfrm>
          <a:off x="2705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38879</xdr:rowOff>
    </xdr:from>
    <xdr:ext cx="405111" cy="259045"/>
    <xdr:sp macro="" textlink="">
      <xdr:nvSpPr>
        <xdr:cNvPr id="313" name="n_3mainValue【公営住宅】&#10;有形固定資産減価償却率"/>
        <xdr:cNvSpPr txBox="1"/>
      </xdr:nvSpPr>
      <xdr:spPr>
        <a:xfrm>
          <a:off x="1816744" y="1478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13733</xdr:rowOff>
    </xdr:from>
    <xdr:ext cx="405111" cy="259045"/>
    <xdr:sp macro="" textlink="">
      <xdr:nvSpPr>
        <xdr:cNvPr id="314" name="n_4mainValue【公営住宅】&#10;有形固定資産減価償却率"/>
        <xdr:cNvSpPr txBox="1"/>
      </xdr:nvSpPr>
      <xdr:spPr>
        <a:xfrm>
          <a:off x="927744" y="1475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93453</xdr:rowOff>
    </xdr:from>
    <xdr:ext cx="469744" cy="259045"/>
    <xdr:sp macro="" textlink="">
      <xdr:nvSpPr>
        <xdr:cNvPr id="345" name="【公営住宅】&#10;一人当たり面積平均値テキスト"/>
        <xdr:cNvSpPr txBox="1"/>
      </xdr:nvSpPr>
      <xdr:spPr>
        <a:xfrm>
          <a:off x="10515600" y="1415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60779</xdr:rowOff>
    </xdr:from>
    <xdr:to>
      <xdr:col>55</xdr:col>
      <xdr:colOff>50800</xdr:colOff>
      <xdr:row>86</xdr:row>
      <xdr:rowOff>162379</xdr:rowOff>
    </xdr:to>
    <xdr:sp macro="" textlink="">
      <xdr:nvSpPr>
        <xdr:cNvPr id="356" name="楕円 355"/>
        <xdr:cNvSpPr/>
      </xdr:nvSpPr>
      <xdr:spPr>
        <a:xfrm>
          <a:off x="104267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147156</xdr:rowOff>
    </xdr:from>
    <xdr:ext cx="469744" cy="259045"/>
    <xdr:sp macro="" textlink="">
      <xdr:nvSpPr>
        <xdr:cNvPr id="357" name="【公営住宅】&#10;一人当たり面積該当値テキスト"/>
        <xdr:cNvSpPr txBox="1"/>
      </xdr:nvSpPr>
      <xdr:spPr>
        <a:xfrm>
          <a:off x="10515600" y="1472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60779</xdr:rowOff>
    </xdr:from>
    <xdr:to>
      <xdr:col>50</xdr:col>
      <xdr:colOff>165100</xdr:colOff>
      <xdr:row>86</xdr:row>
      <xdr:rowOff>162379</xdr:rowOff>
    </xdr:to>
    <xdr:sp macro="" textlink="">
      <xdr:nvSpPr>
        <xdr:cNvPr id="358" name="楕円 357"/>
        <xdr:cNvSpPr/>
      </xdr:nvSpPr>
      <xdr:spPr>
        <a:xfrm>
          <a:off x="9588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111579</xdr:rowOff>
    </xdr:from>
    <xdr:to>
      <xdr:col>55</xdr:col>
      <xdr:colOff>0</xdr:colOff>
      <xdr:row>86</xdr:row>
      <xdr:rowOff>111579</xdr:rowOff>
    </xdr:to>
    <xdr:cxnSp macro="">
      <xdr:nvCxnSpPr>
        <xdr:cNvPr id="359" name="直線コネクタ 358"/>
        <xdr:cNvCxnSpPr/>
      </xdr:nvCxnSpPr>
      <xdr:spPr>
        <a:xfrm>
          <a:off x="9639300" y="148562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59145</xdr:rowOff>
    </xdr:from>
    <xdr:to>
      <xdr:col>46</xdr:col>
      <xdr:colOff>38100</xdr:colOff>
      <xdr:row>86</xdr:row>
      <xdr:rowOff>160745</xdr:rowOff>
    </xdr:to>
    <xdr:sp macro="" textlink="">
      <xdr:nvSpPr>
        <xdr:cNvPr id="360" name="楕円 359"/>
        <xdr:cNvSpPr/>
      </xdr:nvSpPr>
      <xdr:spPr>
        <a:xfrm>
          <a:off x="8699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109945</xdr:rowOff>
    </xdr:from>
    <xdr:to>
      <xdr:col>50</xdr:col>
      <xdr:colOff>114300</xdr:colOff>
      <xdr:row>86</xdr:row>
      <xdr:rowOff>111579</xdr:rowOff>
    </xdr:to>
    <xdr:cxnSp macro="">
      <xdr:nvCxnSpPr>
        <xdr:cNvPr id="361" name="直線コネクタ 360"/>
        <xdr:cNvCxnSpPr/>
      </xdr:nvCxnSpPr>
      <xdr:spPr>
        <a:xfrm>
          <a:off x="8750300" y="1485464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59145</xdr:rowOff>
    </xdr:from>
    <xdr:to>
      <xdr:col>41</xdr:col>
      <xdr:colOff>101600</xdr:colOff>
      <xdr:row>86</xdr:row>
      <xdr:rowOff>160745</xdr:rowOff>
    </xdr:to>
    <xdr:sp macro="" textlink="">
      <xdr:nvSpPr>
        <xdr:cNvPr id="362" name="楕円 361"/>
        <xdr:cNvSpPr/>
      </xdr:nvSpPr>
      <xdr:spPr>
        <a:xfrm>
          <a:off x="7810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109945</xdr:rowOff>
    </xdr:from>
    <xdr:to>
      <xdr:col>45</xdr:col>
      <xdr:colOff>177800</xdr:colOff>
      <xdr:row>86</xdr:row>
      <xdr:rowOff>109945</xdr:rowOff>
    </xdr:to>
    <xdr:cxnSp macro="">
      <xdr:nvCxnSpPr>
        <xdr:cNvPr id="363" name="直線コネクタ 362"/>
        <xdr:cNvCxnSpPr/>
      </xdr:nvCxnSpPr>
      <xdr:spPr>
        <a:xfrm>
          <a:off x="7861300" y="1485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59145</xdr:rowOff>
    </xdr:from>
    <xdr:to>
      <xdr:col>36</xdr:col>
      <xdr:colOff>165100</xdr:colOff>
      <xdr:row>86</xdr:row>
      <xdr:rowOff>160745</xdr:rowOff>
    </xdr:to>
    <xdr:sp macro="" textlink="">
      <xdr:nvSpPr>
        <xdr:cNvPr id="364" name="楕円 363"/>
        <xdr:cNvSpPr/>
      </xdr:nvSpPr>
      <xdr:spPr>
        <a:xfrm>
          <a:off x="6921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109945</xdr:rowOff>
    </xdr:from>
    <xdr:to>
      <xdr:col>41</xdr:col>
      <xdr:colOff>50800</xdr:colOff>
      <xdr:row>86</xdr:row>
      <xdr:rowOff>109945</xdr:rowOff>
    </xdr:to>
    <xdr:cxnSp macro="">
      <xdr:nvCxnSpPr>
        <xdr:cNvPr id="365" name="直線コネクタ 364"/>
        <xdr:cNvCxnSpPr/>
      </xdr:nvCxnSpPr>
      <xdr:spPr>
        <a:xfrm>
          <a:off x="6972300" y="1485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165843</xdr:rowOff>
    </xdr:from>
    <xdr:ext cx="469744" cy="259045"/>
    <xdr:sp macro="" textlink="">
      <xdr:nvSpPr>
        <xdr:cNvPr id="366" name="n_1aveValue【公営住宅】&#10;一人当たり面積"/>
        <xdr:cNvSpPr txBox="1"/>
      </xdr:nvSpPr>
      <xdr:spPr>
        <a:xfrm>
          <a:off x="93917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134819</xdr:rowOff>
    </xdr:from>
    <xdr:ext cx="469744" cy="259045"/>
    <xdr:sp macro="" textlink="">
      <xdr:nvSpPr>
        <xdr:cNvPr id="367" name="n_2aveValue【公営住宅】&#10;一人当たり面積"/>
        <xdr:cNvSpPr txBox="1"/>
      </xdr:nvSpPr>
      <xdr:spPr>
        <a:xfrm>
          <a:off x="8515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108693</xdr:rowOff>
    </xdr:from>
    <xdr:ext cx="469744" cy="259045"/>
    <xdr:sp macro="" textlink="">
      <xdr:nvSpPr>
        <xdr:cNvPr id="368" name="n_3aveValue【公営住宅】&#10;一人当たり面積"/>
        <xdr:cNvSpPr txBox="1"/>
      </xdr:nvSpPr>
      <xdr:spPr>
        <a:xfrm>
          <a:off x="7626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115225</xdr:rowOff>
    </xdr:from>
    <xdr:ext cx="469744" cy="259045"/>
    <xdr:sp macro="" textlink="">
      <xdr:nvSpPr>
        <xdr:cNvPr id="369" name="n_4aveValue【公営住宅】&#10;一人当たり面積"/>
        <xdr:cNvSpPr txBox="1"/>
      </xdr:nvSpPr>
      <xdr:spPr>
        <a:xfrm>
          <a:off x="6737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153506</xdr:rowOff>
    </xdr:from>
    <xdr:ext cx="469744" cy="259045"/>
    <xdr:sp macro="" textlink="">
      <xdr:nvSpPr>
        <xdr:cNvPr id="370" name="n_1mainValue【公営住宅】&#10;一人当たり面積"/>
        <xdr:cNvSpPr txBox="1"/>
      </xdr:nvSpPr>
      <xdr:spPr>
        <a:xfrm>
          <a:off x="9391727" y="1489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151872</xdr:rowOff>
    </xdr:from>
    <xdr:ext cx="469744" cy="259045"/>
    <xdr:sp macro="" textlink="">
      <xdr:nvSpPr>
        <xdr:cNvPr id="371" name="n_2mainValue【公営住宅】&#10;一人当たり面積"/>
        <xdr:cNvSpPr txBox="1"/>
      </xdr:nvSpPr>
      <xdr:spPr>
        <a:xfrm>
          <a:off x="8515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151872</xdr:rowOff>
    </xdr:from>
    <xdr:ext cx="469744" cy="259045"/>
    <xdr:sp macro="" textlink="">
      <xdr:nvSpPr>
        <xdr:cNvPr id="372" name="n_3mainValue【公営住宅】&#10;一人当たり面積"/>
        <xdr:cNvSpPr txBox="1"/>
      </xdr:nvSpPr>
      <xdr:spPr>
        <a:xfrm>
          <a:off x="7626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151872</xdr:rowOff>
    </xdr:from>
    <xdr:ext cx="469744" cy="259045"/>
    <xdr:sp macro="" textlink="">
      <xdr:nvSpPr>
        <xdr:cNvPr id="373" name="n_4mainValue【公営住宅】&#10;一人当たり面積"/>
        <xdr:cNvSpPr txBox="1"/>
      </xdr:nvSpPr>
      <xdr:spPr>
        <a:xfrm>
          <a:off x="6737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2" name="テキスト ボックス 40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2" name="テキスト ボックス 41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416" name="直線コネクタ 415"/>
        <xdr:cNvCxnSpPr/>
      </xdr:nvCxnSpPr>
      <xdr:spPr>
        <a:xfrm flipV="1">
          <a:off x="16318864" y="572262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認定こども園・幼稚園・保育所】&#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9"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0" name="直線コネクタ 419"/>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10358</xdr:rowOff>
    </xdr:from>
    <xdr:ext cx="405111" cy="259045"/>
    <xdr:sp macro="" textlink="">
      <xdr:nvSpPr>
        <xdr:cNvPr id="421" name="【認定こども園・幼稚園・保育所】&#10;有形固定資産減価償却率平均値テキスト"/>
        <xdr:cNvSpPr txBox="1"/>
      </xdr:nvSpPr>
      <xdr:spPr>
        <a:xfrm>
          <a:off x="16357600" y="652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2" name="フローチャート: 判断 421"/>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23" name="フローチャート: 判断 422"/>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424" name="フローチャート: 判断 423"/>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425" name="フローチャート: 判断 424"/>
        <xdr:cNvSpPr/>
      </xdr:nvSpPr>
      <xdr:spPr>
        <a:xfrm>
          <a:off x="1365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6" name="フローチャート: 判断 425"/>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13970</xdr:rowOff>
    </xdr:from>
    <xdr:to>
      <xdr:col>85</xdr:col>
      <xdr:colOff>177800</xdr:colOff>
      <xdr:row>33</xdr:row>
      <xdr:rowOff>115570</xdr:rowOff>
    </xdr:to>
    <xdr:sp macro="" textlink="">
      <xdr:nvSpPr>
        <xdr:cNvPr id="432" name="楕円 431"/>
        <xdr:cNvSpPr/>
      </xdr:nvSpPr>
      <xdr:spPr>
        <a:xfrm>
          <a:off x="162687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138447</xdr:rowOff>
    </xdr:from>
    <xdr:ext cx="405111" cy="259045"/>
    <xdr:sp macro="" textlink="">
      <xdr:nvSpPr>
        <xdr:cNvPr id="433" name="【認定こども園・幼稚園・保育所】&#10;有形固定資産減価償却率該当値テキスト"/>
        <xdr:cNvSpPr txBox="1"/>
      </xdr:nvSpPr>
      <xdr:spPr>
        <a:xfrm>
          <a:off x="16357600" y="562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27033</xdr:rowOff>
    </xdr:from>
    <xdr:to>
      <xdr:col>81</xdr:col>
      <xdr:colOff>101600</xdr:colOff>
      <xdr:row>33</xdr:row>
      <xdr:rowOff>128633</xdr:rowOff>
    </xdr:to>
    <xdr:sp macro="" textlink="">
      <xdr:nvSpPr>
        <xdr:cNvPr id="434" name="楕円 433"/>
        <xdr:cNvSpPr/>
      </xdr:nvSpPr>
      <xdr:spPr>
        <a:xfrm>
          <a:off x="15430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64770</xdr:rowOff>
    </xdr:from>
    <xdr:to>
      <xdr:col>85</xdr:col>
      <xdr:colOff>127000</xdr:colOff>
      <xdr:row>33</xdr:row>
      <xdr:rowOff>77833</xdr:rowOff>
    </xdr:to>
    <xdr:cxnSp macro="">
      <xdr:nvCxnSpPr>
        <xdr:cNvPr id="435" name="直線コネクタ 434"/>
        <xdr:cNvCxnSpPr/>
      </xdr:nvCxnSpPr>
      <xdr:spPr>
        <a:xfrm flipV="1">
          <a:off x="15481300" y="57226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2540</xdr:rowOff>
    </xdr:from>
    <xdr:to>
      <xdr:col>76</xdr:col>
      <xdr:colOff>165100</xdr:colOff>
      <xdr:row>34</xdr:row>
      <xdr:rowOff>104140</xdr:rowOff>
    </xdr:to>
    <xdr:sp macro="" textlink="">
      <xdr:nvSpPr>
        <xdr:cNvPr id="436" name="楕円 435"/>
        <xdr:cNvSpPr/>
      </xdr:nvSpPr>
      <xdr:spPr>
        <a:xfrm>
          <a:off x="14541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77833</xdr:rowOff>
    </xdr:from>
    <xdr:to>
      <xdr:col>81</xdr:col>
      <xdr:colOff>50800</xdr:colOff>
      <xdr:row>34</xdr:row>
      <xdr:rowOff>53340</xdr:rowOff>
    </xdr:to>
    <xdr:cxnSp macro="">
      <xdr:nvCxnSpPr>
        <xdr:cNvPr id="437" name="直線コネクタ 436"/>
        <xdr:cNvCxnSpPr/>
      </xdr:nvCxnSpPr>
      <xdr:spPr>
        <a:xfrm flipV="1">
          <a:off x="14592300" y="573568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170724</xdr:rowOff>
    </xdr:from>
    <xdr:to>
      <xdr:col>72</xdr:col>
      <xdr:colOff>38100</xdr:colOff>
      <xdr:row>34</xdr:row>
      <xdr:rowOff>100874</xdr:rowOff>
    </xdr:to>
    <xdr:sp macro="" textlink="">
      <xdr:nvSpPr>
        <xdr:cNvPr id="438" name="楕円 437"/>
        <xdr:cNvSpPr/>
      </xdr:nvSpPr>
      <xdr:spPr>
        <a:xfrm>
          <a:off x="136525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50074</xdr:rowOff>
    </xdr:from>
    <xdr:to>
      <xdr:col>76</xdr:col>
      <xdr:colOff>114300</xdr:colOff>
      <xdr:row>34</xdr:row>
      <xdr:rowOff>53340</xdr:rowOff>
    </xdr:to>
    <xdr:cxnSp macro="">
      <xdr:nvCxnSpPr>
        <xdr:cNvPr id="439" name="直線コネクタ 438"/>
        <xdr:cNvCxnSpPr/>
      </xdr:nvCxnSpPr>
      <xdr:spPr>
        <a:xfrm>
          <a:off x="13703300" y="58793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31931</xdr:rowOff>
    </xdr:from>
    <xdr:to>
      <xdr:col>67</xdr:col>
      <xdr:colOff>101600</xdr:colOff>
      <xdr:row>36</xdr:row>
      <xdr:rowOff>133531</xdr:rowOff>
    </xdr:to>
    <xdr:sp macro="" textlink="">
      <xdr:nvSpPr>
        <xdr:cNvPr id="440" name="楕円 439"/>
        <xdr:cNvSpPr/>
      </xdr:nvSpPr>
      <xdr:spPr>
        <a:xfrm>
          <a:off x="12763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50074</xdr:rowOff>
    </xdr:from>
    <xdr:to>
      <xdr:col>71</xdr:col>
      <xdr:colOff>177800</xdr:colOff>
      <xdr:row>36</xdr:row>
      <xdr:rowOff>82731</xdr:rowOff>
    </xdr:to>
    <xdr:cxnSp macro="">
      <xdr:nvCxnSpPr>
        <xdr:cNvPr id="441" name="直線コネクタ 440"/>
        <xdr:cNvCxnSpPr/>
      </xdr:nvCxnSpPr>
      <xdr:spPr>
        <a:xfrm flipV="1">
          <a:off x="12814300" y="5879374"/>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163847</xdr:rowOff>
    </xdr:from>
    <xdr:ext cx="405111" cy="259045"/>
    <xdr:sp macro="" textlink="">
      <xdr:nvSpPr>
        <xdr:cNvPr id="442" name="n_1aveValue【認定こども園・幼稚園・保育所】&#10;有形固定資産減価償却率"/>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167112</xdr:rowOff>
    </xdr:from>
    <xdr:ext cx="405111" cy="259045"/>
    <xdr:sp macro="" textlink="">
      <xdr:nvSpPr>
        <xdr:cNvPr id="443" name="n_2aveValue【認定こども園・幼稚園・保育所】&#10;有形固定資産減価償却率"/>
        <xdr:cNvSpPr txBox="1"/>
      </xdr:nvSpPr>
      <xdr:spPr>
        <a:xfrm>
          <a:off x="14389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82204</xdr:rowOff>
    </xdr:from>
    <xdr:ext cx="405111" cy="259045"/>
    <xdr:sp macro="" textlink="">
      <xdr:nvSpPr>
        <xdr:cNvPr id="444" name="n_3aveValue【認定こども園・幼稚園・保育所】&#10;有形固定資産減価償却率"/>
        <xdr:cNvSpPr txBox="1"/>
      </xdr:nvSpPr>
      <xdr:spPr>
        <a:xfrm>
          <a:off x="13500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445" name="n_4aveValue【認定こども園・幼稚園・保育所】&#10;有形固定資産減価償却率"/>
        <xdr:cNvSpPr txBox="1"/>
      </xdr:nvSpPr>
      <xdr:spPr>
        <a:xfrm>
          <a:off x="12611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145160</xdr:rowOff>
    </xdr:from>
    <xdr:ext cx="405111" cy="259045"/>
    <xdr:sp macro="" textlink="">
      <xdr:nvSpPr>
        <xdr:cNvPr id="446" name="n_1mainValue【認定こども園・幼稚園・保育所】&#10;有形固定資産減価償却率"/>
        <xdr:cNvSpPr txBox="1"/>
      </xdr:nvSpPr>
      <xdr:spPr>
        <a:xfrm>
          <a:off x="15266044" y="546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120667</xdr:rowOff>
    </xdr:from>
    <xdr:ext cx="405111" cy="259045"/>
    <xdr:sp macro="" textlink="">
      <xdr:nvSpPr>
        <xdr:cNvPr id="447" name="n_2mainValue【認定こども園・幼稚園・保育所】&#10;有形固定資産減価償却率"/>
        <xdr:cNvSpPr txBox="1"/>
      </xdr:nvSpPr>
      <xdr:spPr>
        <a:xfrm>
          <a:off x="143897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117401</xdr:rowOff>
    </xdr:from>
    <xdr:ext cx="405111" cy="259045"/>
    <xdr:sp macro="" textlink="">
      <xdr:nvSpPr>
        <xdr:cNvPr id="448" name="n_3mainValue【認定こども園・幼稚園・保育所】&#10;有形固定資産減価償却率"/>
        <xdr:cNvSpPr txBox="1"/>
      </xdr:nvSpPr>
      <xdr:spPr>
        <a:xfrm>
          <a:off x="135007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150058</xdr:rowOff>
    </xdr:from>
    <xdr:ext cx="405111" cy="259045"/>
    <xdr:sp macro="" textlink="">
      <xdr:nvSpPr>
        <xdr:cNvPr id="449" name="n_4mainValue【認定こども園・幼稚園・保育所】&#10;有形固定資産減価償却率"/>
        <xdr:cNvSpPr txBox="1"/>
      </xdr:nvSpPr>
      <xdr:spPr>
        <a:xfrm>
          <a:off x="12611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471" name="直線コネクタ 470"/>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2"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3" name="直線コネクタ 472"/>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474" name="【認定こども園・幼稚園・保育所】&#10;一人当たり面積最大値テキスト"/>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475" name="直線コネクタ 474"/>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476" name="【認定こども園・幼稚園・保育所】&#10;一人当たり面積平均値テキスト"/>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77" name="フローチャート: 判断 476"/>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78" name="フローチャート: 判断 477"/>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479" name="フローチャート: 判断 478"/>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80" name="フローチャート: 判断 479"/>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81" name="フローチャート: 判断 480"/>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20828</xdr:rowOff>
    </xdr:from>
    <xdr:to>
      <xdr:col>116</xdr:col>
      <xdr:colOff>114300</xdr:colOff>
      <xdr:row>40</xdr:row>
      <xdr:rowOff>122428</xdr:rowOff>
    </xdr:to>
    <xdr:sp macro="" textlink="">
      <xdr:nvSpPr>
        <xdr:cNvPr id="487" name="楕円 486"/>
        <xdr:cNvSpPr/>
      </xdr:nvSpPr>
      <xdr:spPr>
        <a:xfrm>
          <a:off x="221107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170705</xdr:rowOff>
    </xdr:from>
    <xdr:ext cx="469744" cy="259045"/>
    <xdr:sp macro="" textlink="">
      <xdr:nvSpPr>
        <xdr:cNvPr id="488" name="【認定こども園・幼稚園・保育所】&#10;一人当たり面積該当値テキスト"/>
        <xdr:cNvSpPr txBox="1"/>
      </xdr:nvSpPr>
      <xdr:spPr>
        <a:xfrm>
          <a:off x="22199600"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xdr:rowOff>
    </xdr:from>
    <xdr:to>
      <xdr:col>112</xdr:col>
      <xdr:colOff>38100</xdr:colOff>
      <xdr:row>40</xdr:row>
      <xdr:rowOff>113284</xdr:rowOff>
    </xdr:to>
    <xdr:sp macro="" textlink="">
      <xdr:nvSpPr>
        <xdr:cNvPr id="489" name="楕円 488"/>
        <xdr:cNvSpPr/>
      </xdr:nvSpPr>
      <xdr:spPr>
        <a:xfrm>
          <a:off x="21272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62484</xdr:rowOff>
    </xdr:from>
    <xdr:to>
      <xdr:col>116</xdr:col>
      <xdr:colOff>63500</xdr:colOff>
      <xdr:row>40</xdr:row>
      <xdr:rowOff>71628</xdr:rowOff>
    </xdr:to>
    <xdr:cxnSp macro="">
      <xdr:nvCxnSpPr>
        <xdr:cNvPr id="490" name="直線コネクタ 489"/>
        <xdr:cNvCxnSpPr/>
      </xdr:nvCxnSpPr>
      <xdr:spPr>
        <a:xfrm>
          <a:off x="21323300" y="6920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11684</xdr:rowOff>
    </xdr:from>
    <xdr:to>
      <xdr:col>107</xdr:col>
      <xdr:colOff>101600</xdr:colOff>
      <xdr:row>40</xdr:row>
      <xdr:rowOff>113284</xdr:rowOff>
    </xdr:to>
    <xdr:sp macro="" textlink="">
      <xdr:nvSpPr>
        <xdr:cNvPr id="491" name="楕円 490"/>
        <xdr:cNvSpPr/>
      </xdr:nvSpPr>
      <xdr:spPr>
        <a:xfrm>
          <a:off x="20383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62484</xdr:rowOff>
    </xdr:from>
    <xdr:to>
      <xdr:col>111</xdr:col>
      <xdr:colOff>177800</xdr:colOff>
      <xdr:row>40</xdr:row>
      <xdr:rowOff>62484</xdr:rowOff>
    </xdr:to>
    <xdr:cxnSp macro="">
      <xdr:nvCxnSpPr>
        <xdr:cNvPr id="492" name="直線コネクタ 491"/>
        <xdr:cNvCxnSpPr/>
      </xdr:nvCxnSpPr>
      <xdr:spPr>
        <a:xfrm>
          <a:off x="20434300" y="6920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93" name="楕円 492"/>
        <xdr:cNvSpPr/>
      </xdr:nvSpPr>
      <xdr:spPr>
        <a:xfrm>
          <a:off x="19494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62484</xdr:rowOff>
    </xdr:from>
    <xdr:to>
      <xdr:col>107</xdr:col>
      <xdr:colOff>50800</xdr:colOff>
      <xdr:row>40</xdr:row>
      <xdr:rowOff>62484</xdr:rowOff>
    </xdr:to>
    <xdr:cxnSp macro="">
      <xdr:nvCxnSpPr>
        <xdr:cNvPr id="494" name="直線コネクタ 493"/>
        <xdr:cNvCxnSpPr/>
      </xdr:nvCxnSpPr>
      <xdr:spPr>
        <a:xfrm>
          <a:off x="19545300" y="6920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34544</xdr:rowOff>
    </xdr:from>
    <xdr:to>
      <xdr:col>98</xdr:col>
      <xdr:colOff>38100</xdr:colOff>
      <xdr:row>40</xdr:row>
      <xdr:rowOff>136144</xdr:rowOff>
    </xdr:to>
    <xdr:sp macro="" textlink="">
      <xdr:nvSpPr>
        <xdr:cNvPr id="495" name="楕円 494"/>
        <xdr:cNvSpPr/>
      </xdr:nvSpPr>
      <xdr:spPr>
        <a:xfrm>
          <a:off x="18605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62484</xdr:rowOff>
    </xdr:from>
    <xdr:to>
      <xdr:col>102</xdr:col>
      <xdr:colOff>114300</xdr:colOff>
      <xdr:row>40</xdr:row>
      <xdr:rowOff>85344</xdr:rowOff>
    </xdr:to>
    <xdr:cxnSp macro="">
      <xdr:nvCxnSpPr>
        <xdr:cNvPr id="496" name="直線コネクタ 495"/>
        <xdr:cNvCxnSpPr/>
      </xdr:nvCxnSpPr>
      <xdr:spPr>
        <a:xfrm flipV="1">
          <a:off x="18656300" y="6920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97" name="n_1aveValue【認定こども園・幼稚園・保育所】&#10;一人当たり面積"/>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24655</xdr:rowOff>
    </xdr:from>
    <xdr:ext cx="469744" cy="259045"/>
    <xdr:sp macro="" textlink="">
      <xdr:nvSpPr>
        <xdr:cNvPr id="498" name="n_2aveValue【認定こども園・幼稚園・保育所】&#10;一人当たり面積"/>
        <xdr:cNvSpPr txBox="1"/>
      </xdr:nvSpPr>
      <xdr:spPr>
        <a:xfrm>
          <a:off x="20199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168673</xdr:rowOff>
    </xdr:from>
    <xdr:ext cx="469744" cy="259045"/>
    <xdr:sp macro="" textlink="">
      <xdr:nvSpPr>
        <xdr:cNvPr id="499" name="n_3aveValue【認定こども園・幼稚園・保育所】&#10;一人当たり面積"/>
        <xdr:cNvSpPr txBox="1"/>
      </xdr:nvSpPr>
      <xdr:spPr>
        <a:xfrm>
          <a:off x="19310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1795</xdr:rowOff>
    </xdr:from>
    <xdr:ext cx="469744" cy="259045"/>
    <xdr:sp macro="" textlink="">
      <xdr:nvSpPr>
        <xdr:cNvPr id="500" name="n_4aveValue【認定こども園・幼稚園・保育所】&#10;一人当たり面積"/>
        <xdr:cNvSpPr txBox="1"/>
      </xdr:nvSpPr>
      <xdr:spPr>
        <a:xfrm>
          <a:off x="18421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104411</xdr:rowOff>
    </xdr:from>
    <xdr:ext cx="469744" cy="259045"/>
    <xdr:sp macro="" textlink="">
      <xdr:nvSpPr>
        <xdr:cNvPr id="501" name="n_1mainValue【認定こども園・幼稚園・保育所】&#10;一人当たり面積"/>
        <xdr:cNvSpPr txBox="1"/>
      </xdr:nvSpPr>
      <xdr:spPr>
        <a:xfrm>
          <a:off x="21075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104411</xdr:rowOff>
    </xdr:from>
    <xdr:ext cx="469744" cy="259045"/>
    <xdr:sp macro="" textlink="">
      <xdr:nvSpPr>
        <xdr:cNvPr id="502" name="n_2mainValue【認定こども園・幼稚園・保育所】&#10;一人当たり面積"/>
        <xdr:cNvSpPr txBox="1"/>
      </xdr:nvSpPr>
      <xdr:spPr>
        <a:xfrm>
          <a:off x="20199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503" name="n_3mainValue【認定こども園・幼稚園・保育所】&#10;一人当たり面積"/>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127271</xdr:rowOff>
    </xdr:from>
    <xdr:ext cx="469744" cy="259045"/>
    <xdr:sp macro="" textlink="">
      <xdr:nvSpPr>
        <xdr:cNvPr id="504" name="n_4mainValue【認定こども園・幼稚園・保育所】&#10;一人当たり面積"/>
        <xdr:cNvSpPr txBox="1"/>
      </xdr:nvSpPr>
      <xdr:spPr>
        <a:xfrm>
          <a:off x="18421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531" name="直線コネクタ 530"/>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2" name="【学校施設】&#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3" name="直線コネクタ 532"/>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4" name="【学校施設】&#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5" name="直線コネクタ 534"/>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6" name="【学校施設】&#10;有形固定資産減価償却率平均値テキスト"/>
        <xdr:cNvSpPr txBox="1"/>
      </xdr:nvSpPr>
      <xdr:spPr>
        <a:xfrm>
          <a:off x="163576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7" name="フローチャート: 判断 536"/>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38" name="フローチャート: 判断 537"/>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39" name="フローチャート: 判断 538"/>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0" name="フローチャート: 判断 539"/>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1" name="フローチャート: 判断 540"/>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122283</xdr:rowOff>
    </xdr:from>
    <xdr:to>
      <xdr:col>85</xdr:col>
      <xdr:colOff>177800</xdr:colOff>
      <xdr:row>61</xdr:row>
      <xdr:rowOff>52433</xdr:rowOff>
    </xdr:to>
    <xdr:sp macro="" textlink="">
      <xdr:nvSpPr>
        <xdr:cNvPr id="547" name="楕円 546"/>
        <xdr:cNvSpPr/>
      </xdr:nvSpPr>
      <xdr:spPr>
        <a:xfrm>
          <a:off x="16268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100710</xdr:rowOff>
    </xdr:from>
    <xdr:ext cx="405111" cy="259045"/>
    <xdr:sp macro="" textlink="">
      <xdr:nvSpPr>
        <xdr:cNvPr id="548" name="【学校施設】&#10;有形固定資産減価償却率該当値テキスト"/>
        <xdr:cNvSpPr txBox="1"/>
      </xdr:nvSpPr>
      <xdr:spPr>
        <a:xfrm>
          <a:off x="16357600"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549" name="楕円 548"/>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1633</xdr:rowOff>
    </xdr:from>
    <xdr:to>
      <xdr:col>85</xdr:col>
      <xdr:colOff>127000</xdr:colOff>
      <xdr:row>61</xdr:row>
      <xdr:rowOff>24493</xdr:rowOff>
    </xdr:to>
    <xdr:cxnSp macro="">
      <xdr:nvCxnSpPr>
        <xdr:cNvPr id="550" name="直線コネクタ 549"/>
        <xdr:cNvCxnSpPr/>
      </xdr:nvCxnSpPr>
      <xdr:spPr>
        <a:xfrm flipV="1">
          <a:off x="15481300" y="104600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138612</xdr:rowOff>
    </xdr:from>
    <xdr:to>
      <xdr:col>76</xdr:col>
      <xdr:colOff>165100</xdr:colOff>
      <xdr:row>61</xdr:row>
      <xdr:rowOff>68762</xdr:rowOff>
    </xdr:to>
    <xdr:sp macro="" textlink="">
      <xdr:nvSpPr>
        <xdr:cNvPr id="551" name="楕円 550"/>
        <xdr:cNvSpPr/>
      </xdr:nvSpPr>
      <xdr:spPr>
        <a:xfrm>
          <a:off x="14541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24493</xdr:rowOff>
    </xdr:to>
    <xdr:cxnSp macro="">
      <xdr:nvCxnSpPr>
        <xdr:cNvPr id="552" name="直線コネクタ 551"/>
        <xdr:cNvCxnSpPr/>
      </xdr:nvCxnSpPr>
      <xdr:spPr>
        <a:xfrm>
          <a:off x="14592300" y="104764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151674</xdr:rowOff>
    </xdr:from>
    <xdr:to>
      <xdr:col>72</xdr:col>
      <xdr:colOff>38100</xdr:colOff>
      <xdr:row>61</xdr:row>
      <xdr:rowOff>81824</xdr:rowOff>
    </xdr:to>
    <xdr:sp macro="" textlink="">
      <xdr:nvSpPr>
        <xdr:cNvPr id="553" name="楕円 552"/>
        <xdr:cNvSpPr/>
      </xdr:nvSpPr>
      <xdr:spPr>
        <a:xfrm>
          <a:off x="13652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17962</xdr:rowOff>
    </xdr:from>
    <xdr:to>
      <xdr:col>76</xdr:col>
      <xdr:colOff>114300</xdr:colOff>
      <xdr:row>61</xdr:row>
      <xdr:rowOff>31024</xdr:rowOff>
    </xdr:to>
    <xdr:cxnSp macro="">
      <xdr:nvCxnSpPr>
        <xdr:cNvPr id="554" name="直線コネクタ 553"/>
        <xdr:cNvCxnSpPr/>
      </xdr:nvCxnSpPr>
      <xdr:spPr>
        <a:xfrm flipV="1">
          <a:off x="13703300" y="104764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135346</xdr:rowOff>
    </xdr:from>
    <xdr:to>
      <xdr:col>67</xdr:col>
      <xdr:colOff>101600</xdr:colOff>
      <xdr:row>61</xdr:row>
      <xdr:rowOff>65496</xdr:rowOff>
    </xdr:to>
    <xdr:sp macro="" textlink="">
      <xdr:nvSpPr>
        <xdr:cNvPr id="555" name="楕円 554"/>
        <xdr:cNvSpPr/>
      </xdr:nvSpPr>
      <xdr:spPr>
        <a:xfrm>
          <a:off x="12763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14696</xdr:rowOff>
    </xdr:from>
    <xdr:to>
      <xdr:col>71</xdr:col>
      <xdr:colOff>177800</xdr:colOff>
      <xdr:row>61</xdr:row>
      <xdr:rowOff>31024</xdr:rowOff>
    </xdr:to>
    <xdr:cxnSp macro="">
      <xdr:nvCxnSpPr>
        <xdr:cNvPr id="556" name="直線コネクタ 555"/>
        <xdr:cNvCxnSpPr/>
      </xdr:nvCxnSpPr>
      <xdr:spPr>
        <a:xfrm>
          <a:off x="12814300" y="104731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557" name="n_1aveValue【学校施設】&#10;有形固定資産減価償却率"/>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58" name="n_2aveValue【学校施設】&#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59" name="n_3aveValue【学校施設】&#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0" name="n_4aveValue【学校施設】&#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561" name="n_1mainValue【学校施設】&#10;有形固定資産減価償却率"/>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59889</xdr:rowOff>
    </xdr:from>
    <xdr:ext cx="405111" cy="259045"/>
    <xdr:sp macro="" textlink="">
      <xdr:nvSpPr>
        <xdr:cNvPr id="562" name="n_2mainValue【学校施設】&#10;有形固定資産減価償却率"/>
        <xdr:cNvSpPr txBox="1"/>
      </xdr:nvSpPr>
      <xdr:spPr>
        <a:xfrm>
          <a:off x="14389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72951</xdr:rowOff>
    </xdr:from>
    <xdr:ext cx="405111" cy="259045"/>
    <xdr:sp macro="" textlink="">
      <xdr:nvSpPr>
        <xdr:cNvPr id="563" name="n_3mainValue【学校施設】&#10;有形固定資産減価償却率"/>
        <xdr:cNvSpPr txBox="1"/>
      </xdr:nvSpPr>
      <xdr:spPr>
        <a:xfrm>
          <a:off x="13500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56623</xdr:rowOff>
    </xdr:from>
    <xdr:ext cx="405111" cy="259045"/>
    <xdr:sp macro="" textlink="">
      <xdr:nvSpPr>
        <xdr:cNvPr id="564" name="n_4mainValue【学校施設】&#10;有形固定資産減価償却率"/>
        <xdr:cNvSpPr txBox="1"/>
      </xdr:nvSpPr>
      <xdr:spPr>
        <a:xfrm>
          <a:off x="12611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589" name="直線コネクタ 588"/>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590" name="【学校施設】&#10;一人当たり面積最小値テキスト"/>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591" name="直線コネクタ 590"/>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592" name="【学校施設】&#10;一人当たり面積最大値テキスト"/>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3" name="直線コネクタ 592"/>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54627</xdr:rowOff>
    </xdr:from>
    <xdr:ext cx="469744" cy="259045"/>
    <xdr:sp macro="" textlink="">
      <xdr:nvSpPr>
        <xdr:cNvPr id="594" name="【学校施設】&#10;一人当たり面積平均値テキスト"/>
        <xdr:cNvSpPr txBox="1"/>
      </xdr:nvSpPr>
      <xdr:spPr>
        <a:xfrm>
          <a:off x="221996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595" name="フローチャート: 判断 594"/>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596" name="フローチャート: 判断 595"/>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7" name="フローチャート: 判断 596"/>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598" name="フローチャート: 判断 597"/>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599" name="フローチャート: 判断 598"/>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49530</xdr:rowOff>
    </xdr:from>
    <xdr:to>
      <xdr:col>116</xdr:col>
      <xdr:colOff>114300</xdr:colOff>
      <xdr:row>63</xdr:row>
      <xdr:rowOff>151130</xdr:rowOff>
    </xdr:to>
    <xdr:sp macro="" textlink="">
      <xdr:nvSpPr>
        <xdr:cNvPr id="605" name="楕円 604"/>
        <xdr:cNvSpPr/>
      </xdr:nvSpPr>
      <xdr:spPr>
        <a:xfrm>
          <a:off x="221107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606" name="【学校施設】&#10;一人当たり面積該当値テキスト"/>
        <xdr:cNvSpPr txBox="1"/>
      </xdr:nvSpPr>
      <xdr:spPr>
        <a:xfrm>
          <a:off x="22199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607" name="楕円 606"/>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100330</xdr:rowOff>
    </xdr:from>
    <xdr:to>
      <xdr:col>116</xdr:col>
      <xdr:colOff>63500</xdr:colOff>
      <xdr:row>63</xdr:row>
      <xdr:rowOff>118110</xdr:rowOff>
    </xdr:to>
    <xdr:cxnSp macro="">
      <xdr:nvCxnSpPr>
        <xdr:cNvPr id="608" name="直線コネクタ 607"/>
        <xdr:cNvCxnSpPr/>
      </xdr:nvCxnSpPr>
      <xdr:spPr>
        <a:xfrm flipV="1">
          <a:off x="21323300" y="1090168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60960</xdr:rowOff>
    </xdr:from>
    <xdr:to>
      <xdr:col>107</xdr:col>
      <xdr:colOff>101600</xdr:colOff>
      <xdr:row>63</xdr:row>
      <xdr:rowOff>162560</xdr:rowOff>
    </xdr:to>
    <xdr:sp macro="" textlink="">
      <xdr:nvSpPr>
        <xdr:cNvPr id="609" name="楕円 608"/>
        <xdr:cNvSpPr/>
      </xdr:nvSpPr>
      <xdr:spPr>
        <a:xfrm>
          <a:off x="203835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111760</xdr:rowOff>
    </xdr:from>
    <xdr:to>
      <xdr:col>111</xdr:col>
      <xdr:colOff>177800</xdr:colOff>
      <xdr:row>63</xdr:row>
      <xdr:rowOff>118110</xdr:rowOff>
    </xdr:to>
    <xdr:cxnSp macro="">
      <xdr:nvCxnSpPr>
        <xdr:cNvPr id="610" name="直線コネクタ 609"/>
        <xdr:cNvCxnSpPr/>
      </xdr:nvCxnSpPr>
      <xdr:spPr>
        <a:xfrm>
          <a:off x="20434300" y="109131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38100</xdr:rowOff>
    </xdr:from>
    <xdr:to>
      <xdr:col>102</xdr:col>
      <xdr:colOff>165100</xdr:colOff>
      <xdr:row>63</xdr:row>
      <xdr:rowOff>139700</xdr:rowOff>
    </xdr:to>
    <xdr:sp macro="" textlink="">
      <xdr:nvSpPr>
        <xdr:cNvPr id="611" name="楕円 610"/>
        <xdr:cNvSpPr/>
      </xdr:nvSpPr>
      <xdr:spPr>
        <a:xfrm>
          <a:off x="19494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88900</xdr:rowOff>
    </xdr:from>
    <xdr:to>
      <xdr:col>107</xdr:col>
      <xdr:colOff>50800</xdr:colOff>
      <xdr:row>63</xdr:row>
      <xdr:rowOff>111760</xdr:rowOff>
    </xdr:to>
    <xdr:cxnSp macro="">
      <xdr:nvCxnSpPr>
        <xdr:cNvPr id="612" name="直線コネクタ 611"/>
        <xdr:cNvCxnSpPr/>
      </xdr:nvCxnSpPr>
      <xdr:spPr>
        <a:xfrm>
          <a:off x="19545300" y="108902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33020</xdr:rowOff>
    </xdr:from>
    <xdr:to>
      <xdr:col>98</xdr:col>
      <xdr:colOff>38100</xdr:colOff>
      <xdr:row>63</xdr:row>
      <xdr:rowOff>134620</xdr:rowOff>
    </xdr:to>
    <xdr:sp macro="" textlink="">
      <xdr:nvSpPr>
        <xdr:cNvPr id="613" name="楕円 612"/>
        <xdr:cNvSpPr/>
      </xdr:nvSpPr>
      <xdr:spPr>
        <a:xfrm>
          <a:off x="18605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83820</xdr:rowOff>
    </xdr:from>
    <xdr:to>
      <xdr:col>102</xdr:col>
      <xdr:colOff>114300</xdr:colOff>
      <xdr:row>63</xdr:row>
      <xdr:rowOff>88900</xdr:rowOff>
    </xdr:to>
    <xdr:cxnSp macro="">
      <xdr:nvCxnSpPr>
        <xdr:cNvPr id="614" name="直線コネクタ 613"/>
        <xdr:cNvCxnSpPr/>
      </xdr:nvCxnSpPr>
      <xdr:spPr>
        <a:xfrm>
          <a:off x="18656300" y="108851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7637</xdr:rowOff>
    </xdr:from>
    <xdr:ext cx="469744" cy="259045"/>
    <xdr:sp macro="" textlink="">
      <xdr:nvSpPr>
        <xdr:cNvPr id="615" name="n_1aveValue【学校施設】&#10;一人当たり面積"/>
        <xdr:cNvSpPr txBox="1"/>
      </xdr:nvSpPr>
      <xdr:spPr>
        <a:xfrm>
          <a:off x="210757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16" name="n_2aveValue【学校施設】&#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158767</xdr:rowOff>
    </xdr:from>
    <xdr:ext cx="469744" cy="259045"/>
    <xdr:sp macro="" textlink="">
      <xdr:nvSpPr>
        <xdr:cNvPr id="617" name="n_3aveValue【学校施設】&#10;一人当たり面積"/>
        <xdr:cNvSpPr txBox="1"/>
      </xdr:nvSpPr>
      <xdr:spPr>
        <a:xfrm>
          <a:off x="19310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13987</xdr:rowOff>
    </xdr:from>
    <xdr:ext cx="469744" cy="259045"/>
    <xdr:sp macro="" textlink="">
      <xdr:nvSpPr>
        <xdr:cNvPr id="618" name="n_4aveValue【学校施設】&#10;一人当たり面積"/>
        <xdr:cNvSpPr txBox="1"/>
      </xdr:nvSpPr>
      <xdr:spPr>
        <a:xfrm>
          <a:off x="18421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619" name="n_1mainValue【学校施設】&#10;一人当たり面積"/>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153687</xdr:rowOff>
    </xdr:from>
    <xdr:ext cx="469744" cy="259045"/>
    <xdr:sp macro="" textlink="">
      <xdr:nvSpPr>
        <xdr:cNvPr id="620" name="n_2mainValue【学校施設】&#10;一人当たり面積"/>
        <xdr:cNvSpPr txBox="1"/>
      </xdr:nvSpPr>
      <xdr:spPr>
        <a:xfrm>
          <a:off x="20199427" y="109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130827</xdr:rowOff>
    </xdr:from>
    <xdr:ext cx="469744" cy="259045"/>
    <xdr:sp macro="" textlink="">
      <xdr:nvSpPr>
        <xdr:cNvPr id="621" name="n_3mainValue【学校施設】&#10;一人当たり面積"/>
        <xdr:cNvSpPr txBox="1"/>
      </xdr:nvSpPr>
      <xdr:spPr>
        <a:xfrm>
          <a:off x="19310427"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125747</xdr:rowOff>
    </xdr:from>
    <xdr:ext cx="469744" cy="259045"/>
    <xdr:sp macro="" textlink="">
      <xdr:nvSpPr>
        <xdr:cNvPr id="622" name="n_4mainValue【学校施設】&#10;一人当たり面積"/>
        <xdr:cNvSpPr txBox="1"/>
      </xdr:nvSpPr>
      <xdr:spPr>
        <a:xfrm>
          <a:off x="18421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108586</xdr:rowOff>
    </xdr:to>
    <xdr:cxnSp macro="">
      <xdr:nvCxnSpPr>
        <xdr:cNvPr id="647" name="直線コネクタ 646"/>
        <xdr:cNvCxnSpPr/>
      </xdr:nvCxnSpPr>
      <xdr:spPr>
        <a:xfrm flipV="1">
          <a:off x="16318864"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48"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49" name="直線コネクタ 648"/>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0" name="【児童館】&#10;有形固定資産減価償却率最大値テキスト"/>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1" name="直線コネクタ 650"/>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52" name="【児童館】&#10;有形固定資産減価償却率平均値テキスト"/>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53" name="フローチャート: 判断 652"/>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82550</xdr:rowOff>
    </xdr:from>
    <xdr:to>
      <xdr:col>81</xdr:col>
      <xdr:colOff>101600</xdr:colOff>
      <xdr:row>82</xdr:row>
      <xdr:rowOff>12700</xdr:rowOff>
    </xdr:to>
    <xdr:sp macro="" textlink="">
      <xdr:nvSpPr>
        <xdr:cNvPr id="654" name="フローチャート: 判断 653"/>
        <xdr:cNvSpPr/>
      </xdr:nvSpPr>
      <xdr:spPr>
        <a:xfrm>
          <a:off x="15430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5" name="フローチャート: 判断 65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6" name="フローチャート: 判断 65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57" name="フローチャート: 判断 656"/>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57786</xdr:rowOff>
    </xdr:from>
    <xdr:to>
      <xdr:col>85</xdr:col>
      <xdr:colOff>177800</xdr:colOff>
      <xdr:row>86</xdr:row>
      <xdr:rowOff>159386</xdr:rowOff>
    </xdr:to>
    <xdr:sp macro="" textlink="">
      <xdr:nvSpPr>
        <xdr:cNvPr id="663" name="楕円 662"/>
        <xdr:cNvSpPr/>
      </xdr:nvSpPr>
      <xdr:spPr>
        <a:xfrm>
          <a:off x="162687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144163</xdr:rowOff>
    </xdr:from>
    <xdr:ext cx="405111" cy="259045"/>
    <xdr:sp macro="" textlink="">
      <xdr:nvSpPr>
        <xdr:cNvPr id="664" name="【児童館】&#10;有形固定資産減価償却率該当値テキスト"/>
        <xdr:cNvSpPr txBox="1"/>
      </xdr:nvSpPr>
      <xdr:spPr>
        <a:xfrm>
          <a:off x="16357600" y="1471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42545</xdr:rowOff>
    </xdr:from>
    <xdr:to>
      <xdr:col>81</xdr:col>
      <xdr:colOff>101600</xdr:colOff>
      <xdr:row>86</xdr:row>
      <xdr:rowOff>144145</xdr:rowOff>
    </xdr:to>
    <xdr:sp macro="" textlink="">
      <xdr:nvSpPr>
        <xdr:cNvPr id="665" name="楕円 664"/>
        <xdr:cNvSpPr/>
      </xdr:nvSpPr>
      <xdr:spPr>
        <a:xfrm>
          <a:off x="15430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93345</xdr:rowOff>
    </xdr:from>
    <xdr:to>
      <xdr:col>85</xdr:col>
      <xdr:colOff>127000</xdr:colOff>
      <xdr:row>86</xdr:row>
      <xdr:rowOff>108586</xdr:rowOff>
    </xdr:to>
    <xdr:cxnSp macro="">
      <xdr:nvCxnSpPr>
        <xdr:cNvPr id="666" name="直線コネクタ 665"/>
        <xdr:cNvCxnSpPr/>
      </xdr:nvCxnSpPr>
      <xdr:spPr>
        <a:xfrm>
          <a:off x="15481300" y="1483804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23495</xdr:rowOff>
    </xdr:from>
    <xdr:to>
      <xdr:col>76</xdr:col>
      <xdr:colOff>165100</xdr:colOff>
      <xdr:row>86</xdr:row>
      <xdr:rowOff>125095</xdr:rowOff>
    </xdr:to>
    <xdr:sp macro="" textlink="">
      <xdr:nvSpPr>
        <xdr:cNvPr id="667" name="楕円 666"/>
        <xdr:cNvSpPr/>
      </xdr:nvSpPr>
      <xdr:spPr>
        <a:xfrm>
          <a:off x="14541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74295</xdr:rowOff>
    </xdr:from>
    <xdr:to>
      <xdr:col>81</xdr:col>
      <xdr:colOff>50800</xdr:colOff>
      <xdr:row>86</xdr:row>
      <xdr:rowOff>93345</xdr:rowOff>
    </xdr:to>
    <xdr:cxnSp macro="">
      <xdr:nvCxnSpPr>
        <xdr:cNvPr id="668" name="直線コネクタ 667"/>
        <xdr:cNvCxnSpPr/>
      </xdr:nvCxnSpPr>
      <xdr:spPr>
        <a:xfrm>
          <a:off x="14592300" y="148189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113030</xdr:rowOff>
    </xdr:from>
    <xdr:to>
      <xdr:col>72</xdr:col>
      <xdr:colOff>38100</xdr:colOff>
      <xdr:row>86</xdr:row>
      <xdr:rowOff>43180</xdr:rowOff>
    </xdr:to>
    <xdr:sp macro="" textlink="">
      <xdr:nvSpPr>
        <xdr:cNvPr id="669" name="楕円 668"/>
        <xdr:cNvSpPr/>
      </xdr:nvSpPr>
      <xdr:spPr>
        <a:xfrm>
          <a:off x="1365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163830</xdr:rowOff>
    </xdr:from>
    <xdr:to>
      <xdr:col>76</xdr:col>
      <xdr:colOff>114300</xdr:colOff>
      <xdr:row>86</xdr:row>
      <xdr:rowOff>74295</xdr:rowOff>
    </xdr:to>
    <xdr:cxnSp macro="">
      <xdr:nvCxnSpPr>
        <xdr:cNvPr id="670" name="直線コネクタ 669"/>
        <xdr:cNvCxnSpPr/>
      </xdr:nvCxnSpPr>
      <xdr:spPr>
        <a:xfrm>
          <a:off x="13703300" y="1473708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114936</xdr:rowOff>
    </xdr:from>
    <xdr:to>
      <xdr:col>67</xdr:col>
      <xdr:colOff>101600</xdr:colOff>
      <xdr:row>86</xdr:row>
      <xdr:rowOff>45086</xdr:rowOff>
    </xdr:to>
    <xdr:sp macro="" textlink="">
      <xdr:nvSpPr>
        <xdr:cNvPr id="671" name="楕円 670"/>
        <xdr:cNvSpPr/>
      </xdr:nvSpPr>
      <xdr:spPr>
        <a:xfrm>
          <a:off x="12763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163830</xdr:rowOff>
    </xdr:from>
    <xdr:to>
      <xdr:col>71</xdr:col>
      <xdr:colOff>177800</xdr:colOff>
      <xdr:row>85</xdr:row>
      <xdr:rowOff>165736</xdr:rowOff>
    </xdr:to>
    <xdr:cxnSp macro="">
      <xdr:nvCxnSpPr>
        <xdr:cNvPr id="672" name="直線コネクタ 671"/>
        <xdr:cNvCxnSpPr/>
      </xdr:nvCxnSpPr>
      <xdr:spPr>
        <a:xfrm flipV="1">
          <a:off x="12814300" y="147370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29227</xdr:rowOff>
    </xdr:from>
    <xdr:ext cx="405111" cy="259045"/>
    <xdr:sp macro="" textlink="">
      <xdr:nvSpPr>
        <xdr:cNvPr id="673" name="n_1aveValue【児童館】&#10;有形固定資産減価償却率"/>
        <xdr:cNvSpPr txBox="1"/>
      </xdr:nvSpPr>
      <xdr:spPr>
        <a:xfrm>
          <a:off x="15266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4" name="n_2aveValue【児童館】&#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5" name="n_3aveValue【児童館】&#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676" name="n_4aveValue【児童館】&#10;有形固定資産減価償却率"/>
        <xdr:cNvSpPr txBox="1"/>
      </xdr:nvSpPr>
      <xdr:spPr>
        <a:xfrm>
          <a:off x="12611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135272</xdr:rowOff>
    </xdr:from>
    <xdr:ext cx="405111" cy="259045"/>
    <xdr:sp macro="" textlink="">
      <xdr:nvSpPr>
        <xdr:cNvPr id="677" name="n_1mainValue【児童館】&#10;有形固定資産減価償却率"/>
        <xdr:cNvSpPr txBox="1"/>
      </xdr:nvSpPr>
      <xdr:spPr>
        <a:xfrm>
          <a:off x="15266044" y="148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116222</xdr:rowOff>
    </xdr:from>
    <xdr:ext cx="405111" cy="259045"/>
    <xdr:sp macro="" textlink="">
      <xdr:nvSpPr>
        <xdr:cNvPr id="678" name="n_2mainValue【児童館】&#10;有形固定資産減価償却率"/>
        <xdr:cNvSpPr txBox="1"/>
      </xdr:nvSpPr>
      <xdr:spPr>
        <a:xfrm>
          <a:off x="14389744"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34307</xdr:rowOff>
    </xdr:from>
    <xdr:ext cx="405111" cy="259045"/>
    <xdr:sp macro="" textlink="">
      <xdr:nvSpPr>
        <xdr:cNvPr id="679" name="n_3mainValue【児童館】&#10;有形固定資産減価償却率"/>
        <xdr:cNvSpPr txBox="1"/>
      </xdr:nvSpPr>
      <xdr:spPr>
        <a:xfrm>
          <a:off x="13500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36213</xdr:rowOff>
    </xdr:from>
    <xdr:ext cx="405111" cy="259045"/>
    <xdr:sp macro="" textlink="">
      <xdr:nvSpPr>
        <xdr:cNvPr id="680" name="n_4mainValue【児童館】&#10;有形固定資産減価償却率"/>
        <xdr:cNvSpPr txBox="1"/>
      </xdr:nvSpPr>
      <xdr:spPr>
        <a:xfrm>
          <a:off x="126117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4" name="直線コネクタ 703"/>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7"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8" name="直線コネクタ 707"/>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709" name="【児童館】&#10;一人当たり面積平均値テキスト"/>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10" name="フローチャート: 判断 709"/>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1" name="フローチャート: 判断 710"/>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12" name="フローチャート: 判断 711"/>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13" name="フローチャート: 判断 712"/>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4" name="フローチャート: 判断 713"/>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20" name="楕円 719"/>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721" name="【児童館】&#10;一人当たり面積該当値テキスト"/>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22" name="楕円 721"/>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723" name="直線コネクタ 722"/>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24" name="楕円 723"/>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85</xdr:row>
      <xdr:rowOff>57150</xdr:rowOff>
    </xdr:to>
    <xdr:cxnSp macro="">
      <xdr:nvCxnSpPr>
        <xdr:cNvPr id="725" name="直線コネクタ 724"/>
        <xdr:cNvCxnSpPr/>
      </xdr:nvCxnSpPr>
      <xdr:spPr>
        <a:xfrm>
          <a:off x="20434300" y="1455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6" name="楕円 725"/>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27" name="直線コネクタ 726"/>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8" name="楕円 727"/>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29" name="直線コネクタ 728"/>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30"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31"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732" name="n_3aveValue【児童館】&#10;一人当たり面積"/>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3" name="n_4aveValue【児童館】&#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734"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5"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6"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7" name="n_4main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9" name="直線コネクタ 7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0" name="テキスト ボックス 74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1" name="直線コネクタ 7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2" name="テキスト ボックス 7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3" name="直線コネクタ 7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4" name="テキスト ボックス 7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5" name="直線コネクタ 7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6" name="テキスト ボックス 75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760" name="直線コネクタ 759"/>
        <xdr:cNvCxnSpPr/>
      </xdr:nvCxnSpPr>
      <xdr:spPr>
        <a:xfrm flipV="1">
          <a:off x="16318864" y="1720519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761" name="【公民館】&#10;有形固定資産減価償却率最小値テキスト"/>
        <xdr:cNvSpPr txBox="1"/>
      </xdr:nvSpPr>
      <xdr:spPr>
        <a:xfrm>
          <a:off x="16357600" y="184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762" name="直線コネクタ 761"/>
        <xdr:cNvCxnSpPr/>
      </xdr:nvCxnSpPr>
      <xdr:spPr>
        <a:xfrm>
          <a:off x="16230600" y="1849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763" name="【公民館】&#10;有形固定資産減価償却率最大値テキスト"/>
        <xdr:cNvSpPr txBox="1"/>
      </xdr:nvSpPr>
      <xdr:spPr>
        <a:xfrm>
          <a:off x="16357600" y="1698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764" name="直線コネクタ 763"/>
        <xdr:cNvCxnSpPr/>
      </xdr:nvCxnSpPr>
      <xdr:spPr>
        <a:xfrm>
          <a:off x="16230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74692</xdr:rowOff>
    </xdr:from>
    <xdr:ext cx="405111" cy="259045"/>
    <xdr:sp macro="" textlink="">
      <xdr:nvSpPr>
        <xdr:cNvPr id="765" name="【公民館】&#10;有形固定資産減価償却率平均値テキスト"/>
        <xdr:cNvSpPr txBox="1"/>
      </xdr:nvSpPr>
      <xdr:spPr>
        <a:xfrm>
          <a:off x="16357600" y="17905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766" name="フローチャート: 判断 765"/>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7" name="フローチャート: 判断 766"/>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68" name="フローチャート: 判断 767"/>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769" name="フローチャート: 判断 768"/>
        <xdr:cNvSpPr/>
      </xdr:nvSpPr>
      <xdr:spPr>
        <a:xfrm>
          <a:off x="13652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0" name="フローチャート: 判断 769"/>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98552</xdr:rowOff>
    </xdr:from>
    <xdr:to>
      <xdr:col>85</xdr:col>
      <xdr:colOff>177800</xdr:colOff>
      <xdr:row>104</xdr:row>
      <xdr:rowOff>28702</xdr:rowOff>
    </xdr:to>
    <xdr:sp macro="" textlink="">
      <xdr:nvSpPr>
        <xdr:cNvPr id="776" name="楕円 775"/>
        <xdr:cNvSpPr/>
      </xdr:nvSpPr>
      <xdr:spPr>
        <a:xfrm>
          <a:off x="16268700" y="1775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121429</xdr:rowOff>
    </xdr:from>
    <xdr:ext cx="405111" cy="259045"/>
    <xdr:sp macro="" textlink="">
      <xdr:nvSpPr>
        <xdr:cNvPr id="777" name="【公民館】&#10;有形固定資産減価償却率該当値テキスト"/>
        <xdr:cNvSpPr txBox="1"/>
      </xdr:nvSpPr>
      <xdr:spPr>
        <a:xfrm>
          <a:off x="16357600" y="1760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45974</xdr:rowOff>
    </xdr:from>
    <xdr:to>
      <xdr:col>81</xdr:col>
      <xdr:colOff>101600</xdr:colOff>
      <xdr:row>103</xdr:row>
      <xdr:rowOff>147574</xdr:rowOff>
    </xdr:to>
    <xdr:sp macro="" textlink="">
      <xdr:nvSpPr>
        <xdr:cNvPr id="778" name="楕円 777"/>
        <xdr:cNvSpPr/>
      </xdr:nvSpPr>
      <xdr:spPr>
        <a:xfrm>
          <a:off x="15430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96774</xdr:rowOff>
    </xdr:from>
    <xdr:to>
      <xdr:col>85</xdr:col>
      <xdr:colOff>127000</xdr:colOff>
      <xdr:row>103</xdr:row>
      <xdr:rowOff>149352</xdr:rowOff>
    </xdr:to>
    <xdr:cxnSp macro="">
      <xdr:nvCxnSpPr>
        <xdr:cNvPr id="779" name="直線コネクタ 778"/>
        <xdr:cNvCxnSpPr/>
      </xdr:nvCxnSpPr>
      <xdr:spPr>
        <a:xfrm>
          <a:off x="15481300" y="1775612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164846</xdr:rowOff>
    </xdr:from>
    <xdr:to>
      <xdr:col>76</xdr:col>
      <xdr:colOff>165100</xdr:colOff>
      <xdr:row>103</xdr:row>
      <xdr:rowOff>94996</xdr:rowOff>
    </xdr:to>
    <xdr:sp macro="" textlink="">
      <xdr:nvSpPr>
        <xdr:cNvPr id="780" name="楕円 779"/>
        <xdr:cNvSpPr/>
      </xdr:nvSpPr>
      <xdr:spPr>
        <a:xfrm>
          <a:off x="14541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44196</xdr:rowOff>
    </xdr:from>
    <xdr:to>
      <xdr:col>81</xdr:col>
      <xdr:colOff>50800</xdr:colOff>
      <xdr:row>103</xdr:row>
      <xdr:rowOff>96774</xdr:rowOff>
    </xdr:to>
    <xdr:cxnSp macro="">
      <xdr:nvCxnSpPr>
        <xdr:cNvPr id="781" name="直線コネクタ 780"/>
        <xdr:cNvCxnSpPr/>
      </xdr:nvCxnSpPr>
      <xdr:spPr>
        <a:xfrm>
          <a:off x="14592300" y="1770354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114554</xdr:rowOff>
    </xdr:from>
    <xdr:to>
      <xdr:col>72</xdr:col>
      <xdr:colOff>38100</xdr:colOff>
      <xdr:row>103</xdr:row>
      <xdr:rowOff>44704</xdr:rowOff>
    </xdr:to>
    <xdr:sp macro="" textlink="">
      <xdr:nvSpPr>
        <xdr:cNvPr id="782" name="楕円 781"/>
        <xdr:cNvSpPr/>
      </xdr:nvSpPr>
      <xdr:spPr>
        <a:xfrm>
          <a:off x="1365250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165354</xdr:rowOff>
    </xdr:from>
    <xdr:to>
      <xdr:col>76</xdr:col>
      <xdr:colOff>114300</xdr:colOff>
      <xdr:row>103</xdr:row>
      <xdr:rowOff>44196</xdr:rowOff>
    </xdr:to>
    <xdr:cxnSp macro="">
      <xdr:nvCxnSpPr>
        <xdr:cNvPr id="783" name="直線コネクタ 782"/>
        <xdr:cNvCxnSpPr/>
      </xdr:nvCxnSpPr>
      <xdr:spPr>
        <a:xfrm>
          <a:off x="13703300" y="176532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89408</xdr:rowOff>
    </xdr:from>
    <xdr:to>
      <xdr:col>67</xdr:col>
      <xdr:colOff>101600</xdr:colOff>
      <xdr:row>103</xdr:row>
      <xdr:rowOff>19558</xdr:rowOff>
    </xdr:to>
    <xdr:sp macro="" textlink="">
      <xdr:nvSpPr>
        <xdr:cNvPr id="784" name="楕円 783"/>
        <xdr:cNvSpPr/>
      </xdr:nvSpPr>
      <xdr:spPr>
        <a:xfrm>
          <a:off x="12763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140208</xdr:rowOff>
    </xdr:from>
    <xdr:to>
      <xdr:col>71</xdr:col>
      <xdr:colOff>177800</xdr:colOff>
      <xdr:row>102</xdr:row>
      <xdr:rowOff>165354</xdr:rowOff>
    </xdr:to>
    <xdr:cxnSp macro="">
      <xdr:nvCxnSpPr>
        <xdr:cNvPr id="785" name="直線コネクタ 784"/>
        <xdr:cNvCxnSpPr/>
      </xdr:nvCxnSpPr>
      <xdr:spPr>
        <a:xfrm>
          <a:off x="12814300" y="1762810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86"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87" name="n_2aveValue【公民館】&#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108983</xdr:rowOff>
    </xdr:from>
    <xdr:ext cx="405111" cy="259045"/>
    <xdr:sp macro="" textlink="">
      <xdr:nvSpPr>
        <xdr:cNvPr id="788" name="n_3aveValue【公民館】&#10;有形固定資産減価償却率"/>
        <xdr:cNvSpPr txBox="1"/>
      </xdr:nvSpPr>
      <xdr:spPr>
        <a:xfrm>
          <a:off x="135007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89" name="n_4ave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164101</xdr:rowOff>
    </xdr:from>
    <xdr:ext cx="405111" cy="259045"/>
    <xdr:sp macro="" textlink="">
      <xdr:nvSpPr>
        <xdr:cNvPr id="790" name="n_1mainValue【公民館】&#10;有形固定資産減価償却率"/>
        <xdr:cNvSpPr txBox="1"/>
      </xdr:nvSpPr>
      <xdr:spPr>
        <a:xfrm>
          <a:off x="15266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111523</xdr:rowOff>
    </xdr:from>
    <xdr:ext cx="405111" cy="259045"/>
    <xdr:sp macro="" textlink="">
      <xdr:nvSpPr>
        <xdr:cNvPr id="791" name="n_2mainValue【公民館】&#10;有形固定資産減価償却率"/>
        <xdr:cNvSpPr txBox="1"/>
      </xdr:nvSpPr>
      <xdr:spPr>
        <a:xfrm>
          <a:off x="143897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61231</xdr:rowOff>
    </xdr:from>
    <xdr:ext cx="405111" cy="259045"/>
    <xdr:sp macro="" textlink="">
      <xdr:nvSpPr>
        <xdr:cNvPr id="792" name="n_3mainValue【公民館】&#10;有形固定資産減価償却率"/>
        <xdr:cNvSpPr txBox="1"/>
      </xdr:nvSpPr>
      <xdr:spPr>
        <a:xfrm>
          <a:off x="13500744" y="173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36085</xdr:rowOff>
    </xdr:from>
    <xdr:ext cx="405111" cy="259045"/>
    <xdr:sp macro="" textlink="">
      <xdr:nvSpPr>
        <xdr:cNvPr id="793" name="n_4mainValue【公民館】&#10;有形固定資産減価償却率"/>
        <xdr:cNvSpPr txBox="1"/>
      </xdr:nvSpPr>
      <xdr:spPr>
        <a:xfrm>
          <a:off x="12611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817" name="直線コネクタ 816"/>
        <xdr:cNvCxnSpPr/>
      </xdr:nvCxnSpPr>
      <xdr:spPr>
        <a:xfrm flipV="1">
          <a:off x="22160864" y="1728216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8"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9" name="直線コネクタ 818"/>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820" name="【公民館】&#10;一人当たり面積最大値テキスト"/>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821" name="直線コネクタ 820"/>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822" name="【公民館】&#10;一人当たり面積平均値テキスト"/>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23" name="フローチャート: 判断 822"/>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4" name="フローチャート: 判断 82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25" name="フローチャート: 判断 824"/>
        <xdr:cNvSpPr/>
      </xdr:nvSpPr>
      <xdr:spPr>
        <a:xfrm>
          <a:off x="2038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826" name="フローチャート: 判断 825"/>
        <xdr:cNvSpPr/>
      </xdr:nvSpPr>
      <xdr:spPr>
        <a:xfrm>
          <a:off x="19494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27" name="フローチャート: 判断 826"/>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833" name="楕円 832"/>
        <xdr:cNvSpPr/>
      </xdr:nvSpPr>
      <xdr:spPr>
        <a:xfrm>
          <a:off x="22110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64788</xdr:rowOff>
    </xdr:from>
    <xdr:ext cx="469744" cy="259045"/>
    <xdr:sp macro="" textlink="">
      <xdr:nvSpPr>
        <xdr:cNvPr id="834" name="【公民館】&#10;一人当たり面積該当値テキスト"/>
        <xdr:cNvSpPr txBox="1"/>
      </xdr:nvSpPr>
      <xdr:spPr>
        <a:xfrm>
          <a:off x="22199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835" name="楕円 834"/>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137161</xdr:rowOff>
    </xdr:to>
    <xdr:cxnSp macro="">
      <xdr:nvCxnSpPr>
        <xdr:cNvPr id="836" name="直線コネクタ 835"/>
        <xdr:cNvCxnSpPr/>
      </xdr:nvCxnSpPr>
      <xdr:spPr>
        <a:xfrm>
          <a:off x="21323300" y="182956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837" name="楕円 836"/>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121920</xdr:rowOff>
    </xdr:to>
    <xdr:cxnSp macro="">
      <xdr:nvCxnSpPr>
        <xdr:cNvPr id="838" name="直線コネクタ 837"/>
        <xdr:cNvCxnSpPr/>
      </xdr:nvCxnSpPr>
      <xdr:spPr>
        <a:xfrm>
          <a:off x="20434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839" name="楕円 838"/>
        <xdr:cNvSpPr/>
      </xdr:nvSpPr>
      <xdr:spPr>
        <a:xfrm>
          <a:off x="19494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129539</xdr:rowOff>
    </xdr:to>
    <xdr:cxnSp macro="">
      <xdr:nvCxnSpPr>
        <xdr:cNvPr id="840" name="直線コネクタ 839"/>
        <xdr:cNvCxnSpPr/>
      </xdr:nvCxnSpPr>
      <xdr:spPr>
        <a:xfrm flipV="1">
          <a:off x="19545300" y="18295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841" name="楕円 840"/>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129539</xdr:rowOff>
    </xdr:to>
    <xdr:cxnSp macro="">
      <xdr:nvCxnSpPr>
        <xdr:cNvPr id="842" name="直線コネクタ 841"/>
        <xdr:cNvCxnSpPr/>
      </xdr:nvCxnSpPr>
      <xdr:spPr>
        <a:xfrm>
          <a:off x="18656300" y="18295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3"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844" name="n_2aveValue【公民館】&#10;一人当たり面積"/>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116857</xdr:rowOff>
    </xdr:from>
    <xdr:ext cx="469744" cy="259045"/>
    <xdr:sp macro="" textlink="">
      <xdr:nvSpPr>
        <xdr:cNvPr id="845" name="n_3aveValue【公民館】&#10;一人当たり面積"/>
        <xdr:cNvSpPr txBox="1"/>
      </xdr:nvSpPr>
      <xdr:spPr>
        <a:xfrm>
          <a:off x="19310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846" name="n_4aveValue【公民館】&#10;一人当たり面積"/>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847" name="n_1mainValue【公民館】&#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848" name="n_2mainValue【公民館】&#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xdr:rowOff>
    </xdr:from>
    <xdr:ext cx="469744" cy="259045"/>
    <xdr:sp macro="" textlink="">
      <xdr:nvSpPr>
        <xdr:cNvPr id="849" name="n_3mainValue【公民館】&#10;一人当たり面積"/>
        <xdr:cNvSpPr txBox="1"/>
      </xdr:nvSpPr>
      <xdr:spPr>
        <a:xfrm>
          <a:off x="19310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850" name="n_4mainValue【公民館】&#10;一人当たり面積"/>
        <xdr:cNvSpPr txBox="1"/>
      </xdr:nvSpPr>
      <xdr:spPr>
        <a:xfrm>
          <a:off x="18421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公営住宅及び児童館の有形固定資産減価償却率が</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を超えており、老朽化していることや老朽化がさらに進んでいることが読み取れる。また、一人当たりの面積を見てみると、公営住宅の値が類似団体内平均値と比較し</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以下である。</a:t>
          </a:r>
          <a:endParaRPr lang="ja-JP" altLang="ja-JP" sz="1400">
            <a:effectLst/>
          </a:endParaRPr>
        </a:p>
        <a:p>
          <a:r>
            <a:rPr kumimoji="1" lang="ja-JP" altLang="ja-JP" sz="1100">
              <a:solidFill>
                <a:schemeClr val="dk1"/>
              </a:solidFill>
              <a:effectLst/>
              <a:latin typeface="+mn-lt"/>
              <a:ea typeface="+mn-ea"/>
              <a:cs typeface="+mn-cs"/>
            </a:rPr>
            <a:t>これは、借上による公営住宅管理を進めていること等によると考えられるが、今後も公営住宅の管理計画について、より検討する必要があると考えられる。</a:t>
          </a:r>
          <a:endParaRPr lang="ja-JP" altLang="ja-JP" sz="1400">
            <a:effectLst/>
          </a:endParaRPr>
        </a:p>
        <a:p>
          <a:r>
            <a:rPr kumimoji="1" lang="ja-JP" altLang="ja-JP" sz="1100">
              <a:solidFill>
                <a:schemeClr val="dk1"/>
              </a:solidFill>
              <a:effectLst/>
              <a:latin typeface="+mn-lt"/>
              <a:ea typeface="+mn-ea"/>
              <a:cs typeface="+mn-cs"/>
            </a:rPr>
            <a:t>なお、道路、認定こども園・幼稚園・保育所については、有形固定資産減価償却率が類似団体内平均値より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程度低く抑えられており、比較的老朽化の程度は低いと考えられるが、今後も適切な維持管理を行っていく。</a:t>
          </a:r>
          <a:endParaRPr lang="ja-JP" altLang="ja-JP" sz="1400">
            <a:effectLst/>
          </a:endParaRPr>
        </a:p>
        <a:p>
          <a:r>
            <a:rPr kumimoji="1" lang="ja-JP" altLang="ja-JP" sz="1100">
              <a:solidFill>
                <a:schemeClr val="dk1"/>
              </a:solidFill>
              <a:effectLst/>
              <a:latin typeface="+mn-lt"/>
              <a:ea typeface="+mn-ea"/>
              <a:cs typeface="+mn-cs"/>
            </a:rPr>
            <a:t>学校施設については、有形固定資産減価償却率が類似団体内平均値より低く抑えられており、比較的老朽化の程度は高くないと考えられるが、平成２７年からの推移では類似団体内平均値との差が縮小してきており、徐々に老朽化が進んでいることも踏まえ、今後も適切な維持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250,225
242,412
27.46
112,663,154
106,641,249
3,686,143
45,381,755
63,218,216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49547</xdr:rowOff>
    </xdr:from>
    <xdr:ext cx="405111" cy="259045"/>
    <xdr:sp macro="" textlink="">
      <xdr:nvSpPr>
        <xdr:cNvPr id="63" name="【図書館】&#10;有形固定資産減価償却率平均値テキスト"/>
        <xdr:cNvSpPr txBox="1"/>
      </xdr:nvSpPr>
      <xdr:spPr>
        <a:xfrm>
          <a:off x="4673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170724</xdr:rowOff>
    </xdr:from>
    <xdr:to>
      <xdr:col>24</xdr:col>
      <xdr:colOff>114300</xdr:colOff>
      <xdr:row>36</xdr:row>
      <xdr:rowOff>100874</xdr:rowOff>
    </xdr:to>
    <xdr:sp macro="" textlink="">
      <xdr:nvSpPr>
        <xdr:cNvPr id="74" name="楕円 73"/>
        <xdr:cNvSpPr/>
      </xdr:nvSpPr>
      <xdr:spPr>
        <a:xfrm>
          <a:off x="45847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22151</xdr:rowOff>
    </xdr:from>
    <xdr:ext cx="405111" cy="259045"/>
    <xdr:sp macro="" textlink="">
      <xdr:nvSpPr>
        <xdr:cNvPr id="75" name="【図書館】&#10;有形固定資産減価償却率該当値テキスト"/>
        <xdr:cNvSpPr txBox="1"/>
      </xdr:nvSpPr>
      <xdr:spPr>
        <a:xfrm>
          <a:off x="4673600" y="60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6" name="楕円 75"/>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50074</xdr:rowOff>
    </xdr:from>
    <xdr:to>
      <xdr:col>24</xdr:col>
      <xdr:colOff>63500</xdr:colOff>
      <xdr:row>36</xdr:row>
      <xdr:rowOff>141514</xdr:rowOff>
    </xdr:to>
    <xdr:cxnSp macro="">
      <xdr:nvCxnSpPr>
        <xdr:cNvPr id="77" name="直線コネクタ 76"/>
        <xdr:cNvCxnSpPr/>
      </xdr:nvCxnSpPr>
      <xdr:spPr>
        <a:xfrm flipV="1">
          <a:off x="3797300" y="622227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36830</xdr:rowOff>
    </xdr:from>
    <xdr:to>
      <xdr:col>15</xdr:col>
      <xdr:colOff>101600</xdr:colOff>
      <xdr:row>36</xdr:row>
      <xdr:rowOff>138430</xdr:rowOff>
    </xdr:to>
    <xdr:sp macro="" textlink="">
      <xdr:nvSpPr>
        <xdr:cNvPr id="78" name="楕円 77"/>
        <xdr:cNvSpPr/>
      </xdr:nvSpPr>
      <xdr:spPr>
        <a:xfrm>
          <a:off x="2857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87630</xdr:rowOff>
    </xdr:from>
    <xdr:to>
      <xdr:col>19</xdr:col>
      <xdr:colOff>177800</xdr:colOff>
      <xdr:row>36</xdr:row>
      <xdr:rowOff>141514</xdr:rowOff>
    </xdr:to>
    <xdr:cxnSp macro="">
      <xdr:nvCxnSpPr>
        <xdr:cNvPr id="79" name="直線コネクタ 78"/>
        <xdr:cNvCxnSpPr/>
      </xdr:nvCxnSpPr>
      <xdr:spPr>
        <a:xfrm>
          <a:off x="2908300" y="625983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80" name="楕円 79"/>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87630</xdr:rowOff>
    </xdr:to>
    <xdr:cxnSp macro="">
      <xdr:nvCxnSpPr>
        <xdr:cNvPr id="81" name="直線コネクタ 80"/>
        <xdr:cNvCxnSpPr/>
      </xdr:nvCxnSpPr>
      <xdr:spPr>
        <a:xfrm>
          <a:off x="2019300" y="6248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164193</xdr:rowOff>
    </xdr:from>
    <xdr:to>
      <xdr:col>6</xdr:col>
      <xdr:colOff>38100</xdr:colOff>
      <xdr:row>36</xdr:row>
      <xdr:rowOff>94343</xdr:rowOff>
    </xdr:to>
    <xdr:sp macro="" textlink="">
      <xdr:nvSpPr>
        <xdr:cNvPr id="82" name="楕円 81"/>
        <xdr:cNvSpPr/>
      </xdr:nvSpPr>
      <xdr:spPr>
        <a:xfrm>
          <a:off x="1079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43543</xdr:rowOff>
    </xdr:from>
    <xdr:to>
      <xdr:col>10</xdr:col>
      <xdr:colOff>114300</xdr:colOff>
      <xdr:row>36</xdr:row>
      <xdr:rowOff>76200</xdr:rowOff>
    </xdr:to>
    <xdr:cxnSp macro="">
      <xdr:nvCxnSpPr>
        <xdr:cNvPr id="83" name="直線コネクタ 82"/>
        <xdr:cNvCxnSpPr/>
      </xdr:nvCxnSpPr>
      <xdr:spPr>
        <a:xfrm>
          <a:off x="1130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140987</xdr:rowOff>
    </xdr:from>
    <xdr:ext cx="405111" cy="259045"/>
    <xdr:sp macro="" textlink="">
      <xdr:nvSpPr>
        <xdr:cNvPr id="84" name="n_1aveValue【図書館】&#10;有形固定資産減価償却率"/>
        <xdr:cNvSpPr txBox="1"/>
      </xdr:nvSpPr>
      <xdr:spPr>
        <a:xfrm>
          <a:off x="3582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150784</xdr:rowOff>
    </xdr:from>
    <xdr:ext cx="405111" cy="259045"/>
    <xdr:sp macro="" textlink="">
      <xdr:nvSpPr>
        <xdr:cNvPr id="85" name="n_2aveValue【図書館】&#10;有形固定資産減価償却率"/>
        <xdr:cNvSpPr txBox="1"/>
      </xdr:nvSpPr>
      <xdr:spPr>
        <a:xfrm>
          <a:off x="2705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86" name="n_3aveValue【図書館】&#10;有形固定資産減価償却率"/>
        <xdr:cNvSpPr txBox="1"/>
      </xdr:nvSpPr>
      <xdr:spPr>
        <a:xfrm>
          <a:off x="1816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43016</xdr:rowOff>
    </xdr:from>
    <xdr:ext cx="405111" cy="259045"/>
    <xdr:sp macro="" textlink="">
      <xdr:nvSpPr>
        <xdr:cNvPr id="87" name="n_4aveValue【図書館】&#10;有形固定資産減価償却率"/>
        <xdr:cNvSpPr txBox="1"/>
      </xdr:nvSpPr>
      <xdr:spPr>
        <a:xfrm>
          <a:off x="927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8" name="n_1mainValue【図書館】&#10;有形固定資産減価償却率"/>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154957</xdr:rowOff>
    </xdr:from>
    <xdr:ext cx="405111" cy="259045"/>
    <xdr:sp macro="" textlink="">
      <xdr:nvSpPr>
        <xdr:cNvPr id="89" name="n_2mainValue【図書館】&#10;有形固定資産減価償却率"/>
        <xdr:cNvSpPr txBox="1"/>
      </xdr:nvSpPr>
      <xdr:spPr>
        <a:xfrm>
          <a:off x="2705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90" name="n_3main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110870</xdr:rowOff>
    </xdr:from>
    <xdr:ext cx="405111" cy="259045"/>
    <xdr:sp macro="" textlink="">
      <xdr:nvSpPr>
        <xdr:cNvPr id="91" name="n_4mainValue【図書館】&#10;有形固定資産減価償却率"/>
        <xdr:cNvSpPr txBox="1"/>
      </xdr:nvSpPr>
      <xdr:spPr>
        <a:xfrm>
          <a:off x="927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9" name="楕円 128"/>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0"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1" name="楕円 130"/>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2" name="直線コネクタ 131"/>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3" name="楕円 132"/>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4" name="直線コネクタ 133"/>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35" name="楕円 134"/>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39</xdr:row>
      <xdr:rowOff>19050</xdr:rowOff>
    </xdr:to>
    <xdr:cxnSp macro="">
      <xdr:nvCxnSpPr>
        <xdr:cNvPr id="136" name="直線コネクタ 135"/>
        <xdr:cNvCxnSpPr/>
      </xdr:nvCxnSpPr>
      <xdr:spPr>
        <a:xfrm>
          <a:off x="7861300" y="6682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37" name="楕円 136"/>
        <xdr:cNvSpPr/>
      </xdr:nvSpPr>
      <xdr:spPr>
        <a:xfrm>
          <a:off x="692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167640</xdr:rowOff>
    </xdr:from>
    <xdr:to>
      <xdr:col>41</xdr:col>
      <xdr:colOff>50800</xdr:colOff>
      <xdr:row>38</xdr:row>
      <xdr:rowOff>167640</xdr:rowOff>
    </xdr:to>
    <xdr:cxnSp macro="">
      <xdr:nvCxnSpPr>
        <xdr:cNvPr id="138" name="直線コネクタ 137"/>
        <xdr:cNvCxnSpPr/>
      </xdr:nvCxnSpPr>
      <xdr:spPr>
        <a:xfrm>
          <a:off x="6972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52087</xdr:rowOff>
    </xdr:from>
    <xdr:ext cx="469744" cy="259045"/>
    <xdr:sp macro="" textlink="">
      <xdr:nvSpPr>
        <xdr:cNvPr id="139" name="n_1aveValue【図書館】&#10;一人当たり面積"/>
        <xdr:cNvSpPr txBox="1"/>
      </xdr:nvSpPr>
      <xdr:spPr>
        <a:xfrm>
          <a:off x="9391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1"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2" name="n_4ave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3"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45" name="n_3mainValue【図書館】&#10;一人当たり面積"/>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38117</xdr:rowOff>
    </xdr:from>
    <xdr:ext cx="469744" cy="259045"/>
    <xdr:sp macro="" textlink="">
      <xdr:nvSpPr>
        <xdr:cNvPr id="146" name="n_4mainValue【図書館】&#10;一人当たり面積"/>
        <xdr:cNvSpPr txBox="1"/>
      </xdr:nvSpPr>
      <xdr:spPr>
        <a:xfrm>
          <a:off x="6737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6"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87" name="楕円 186"/>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88" name="【体育館・プール】&#10;有形固定資産減価償却率該当値テキスト"/>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55880</xdr:rowOff>
    </xdr:from>
    <xdr:to>
      <xdr:col>20</xdr:col>
      <xdr:colOff>38100</xdr:colOff>
      <xdr:row>61</xdr:row>
      <xdr:rowOff>157480</xdr:rowOff>
    </xdr:to>
    <xdr:sp macro="" textlink="">
      <xdr:nvSpPr>
        <xdr:cNvPr id="189" name="楕円 188"/>
        <xdr:cNvSpPr/>
      </xdr:nvSpPr>
      <xdr:spPr>
        <a:xfrm>
          <a:off x="3746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106680</xdr:rowOff>
    </xdr:from>
    <xdr:to>
      <xdr:col>24</xdr:col>
      <xdr:colOff>63500</xdr:colOff>
      <xdr:row>61</xdr:row>
      <xdr:rowOff>148590</xdr:rowOff>
    </xdr:to>
    <xdr:cxnSp macro="">
      <xdr:nvCxnSpPr>
        <xdr:cNvPr id="190" name="直線コネクタ 189"/>
        <xdr:cNvCxnSpPr/>
      </xdr:nvCxnSpPr>
      <xdr:spPr>
        <a:xfrm>
          <a:off x="3797300" y="105651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21590</xdr:rowOff>
    </xdr:from>
    <xdr:to>
      <xdr:col>15</xdr:col>
      <xdr:colOff>101600</xdr:colOff>
      <xdr:row>61</xdr:row>
      <xdr:rowOff>123190</xdr:rowOff>
    </xdr:to>
    <xdr:sp macro="" textlink="">
      <xdr:nvSpPr>
        <xdr:cNvPr id="191" name="楕円 190"/>
        <xdr:cNvSpPr/>
      </xdr:nvSpPr>
      <xdr:spPr>
        <a:xfrm>
          <a:off x="2857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72390</xdr:rowOff>
    </xdr:from>
    <xdr:to>
      <xdr:col>19</xdr:col>
      <xdr:colOff>177800</xdr:colOff>
      <xdr:row>61</xdr:row>
      <xdr:rowOff>106680</xdr:rowOff>
    </xdr:to>
    <xdr:cxnSp macro="">
      <xdr:nvCxnSpPr>
        <xdr:cNvPr id="192" name="直線コネクタ 191"/>
        <xdr:cNvCxnSpPr/>
      </xdr:nvCxnSpPr>
      <xdr:spPr>
        <a:xfrm>
          <a:off x="2908300" y="10530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156845</xdr:rowOff>
    </xdr:from>
    <xdr:to>
      <xdr:col>10</xdr:col>
      <xdr:colOff>165100</xdr:colOff>
      <xdr:row>61</xdr:row>
      <xdr:rowOff>86995</xdr:rowOff>
    </xdr:to>
    <xdr:sp macro="" textlink="">
      <xdr:nvSpPr>
        <xdr:cNvPr id="193" name="楕円 192"/>
        <xdr:cNvSpPr/>
      </xdr:nvSpPr>
      <xdr:spPr>
        <a:xfrm>
          <a:off x="1968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36195</xdr:rowOff>
    </xdr:from>
    <xdr:to>
      <xdr:col>15</xdr:col>
      <xdr:colOff>50800</xdr:colOff>
      <xdr:row>61</xdr:row>
      <xdr:rowOff>72390</xdr:rowOff>
    </xdr:to>
    <xdr:cxnSp macro="">
      <xdr:nvCxnSpPr>
        <xdr:cNvPr id="194" name="直線コネクタ 193"/>
        <xdr:cNvCxnSpPr/>
      </xdr:nvCxnSpPr>
      <xdr:spPr>
        <a:xfrm>
          <a:off x="2019300" y="104946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114935</xdr:rowOff>
    </xdr:from>
    <xdr:to>
      <xdr:col>6</xdr:col>
      <xdr:colOff>38100</xdr:colOff>
      <xdr:row>61</xdr:row>
      <xdr:rowOff>45085</xdr:rowOff>
    </xdr:to>
    <xdr:sp macro="" textlink="">
      <xdr:nvSpPr>
        <xdr:cNvPr id="195" name="楕円 194"/>
        <xdr:cNvSpPr/>
      </xdr:nvSpPr>
      <xdr:spPr>
        <a:xfrm>
          <a:off x="1079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165735</xdr:rowOff>
    </xdr:from>
    <xdr:to>
      <xdr:col>10</xdr:col>
      <xdr:colOff>114300</xdr:colOff>
      <xdr:row>61</xdr:row>
      <xdr:rowOff>36195</xdr:rowOff>
    </xdr:to>
    <xdr:cxnSp macro="">
      <xdr:nvCxnSpPr>
        <xdr:cNvPr id="196" name="直線コネクタ 195"/>
        <xdr:cNvCxnSpPr/>
      </xdr:nvCxnSpPr>
      <xdr:spPr>
        <a:xfrm>
          <a:off x="1130300" y="104527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124477</xdr:rowOff>
    </xdr:from>
    <xdr:ext cx="405111" cy="259045"/>
    <xdr:sp macro="" textlink="">
      <xdr:nvSpPr>
        <xdr:cNvPr id="197" name="n_1aveValue【体育館・プー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8" name="n_2aveValue【体育館・プール】&#10;有形固定資産減価償却率"/>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9" name="n_3aveValue【体育館・プール】&#10;有形固定資産減価償却率"/>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200" name="n_4aveValue【体育館・プール】&#10;有形固定資産減価償却率"/>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148607</xdr:rowOff>
    </xdr:from>
    <xdr:ext cx="405111" cy="259045"/>
    <xdr:sp macro="" textlink="">
      <xdr:nvSpPr>
        <xdr:cNvPr id="201" name="n_1mainValue【体育館・プール】&#10;有形固定資産減価償却率"/>
        <xdr:cNvSpPr txBox="1"/>
      </xdr:nvSpPr>
      <xdr:spPr>
        <a:xfrm>
          <a:off x="3582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114317</xdr:rowOff>
    </xdr:from>
    <xdr:ext cx="405111" cy="259045"/>
    <xdr:sp macro="" textlink="">
      <xdr:nvSpPr>
        <xdr:cNvPr id="202" name="n_2mainValue【体育館・プール】&#10;有形固定資産減価償却率"/>
        <xdr:cNvSpPr txBox="1"/>
      </xdr:nvSpPr>
      <xdr:spPr>
        <a:xfrm>
          <a:off x="2705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78122</xdr:rowOff>
    </xdr:from>
    <xdr:ext cx="405111" cy="259045"/>
    <xdr:sp macro="" textlink="">
      <xdr:nvSpPr>
        <xdr:cNvPr id="203" name="n_3mainValue【体育館・プール】&#10;有形固定資産減価償却率"/>
        <xdr:cNvSpPr txBox="1"/>
      </xdr:nvSpPr>
      <xdr:spPr>
        <a:xfrm>
          <a:off x="1816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36212</xdr:rowOff>
    </xdr:from>
    <xdr:ext cx="405111" cy="259045"/>
    <xdr:sp macro="" textlink="">
      <xdr:nvSpPr>
        <xdr:cNvPr id="204" name="n_4mainValue【体育館・プール】&#10;有形固定資産減価償却率"/>
        <xdr:cNvSpPr txBox="1"/>
      </xdr:nvSpPr>
      <xdr:spPr>
        <a:xfrm>
          <a:off x="927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xdr:cNvCxnSpPr/>
      </xdr:nvCxnSpPr>
      <xdr:spPr>
        <a:xfrm flipV="1">
          <a:off x="10476865" y="962406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33" name="【体育館・プール】&#10;一人当たり面積平均値テキスト"/>
        <xdr:cNvSpPr txBox="1"/>
      </xdr:nvSpPr>
      <xdr:spPr>
        <a:xfrm>
          <a:off x="105156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xdr:cNvSpPr/>
      </xdr:nvSpPr>
      <xdr:spPr>
        <a:xfrm>
          <a:off x="7810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xdr:cNvSpPr/>
      </xdr:nvSpPr>
      <xdr:spPr>
        <a:xfrm>
          <a:off x="6921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44" name="楕円 243"/>
        <xdr:cNvSpPr/>
      </xdr:nvSpPr>
      <xdr:spPr>
        <a:xfrm>
          <a:off x="10426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142257</xdr:rowOff>
    </xdr:from>
    <xdr:ext cx="469744" cy="259045"/>
    <xdr:sp macro="" textlink="">
      <xdr:nvSpPr>
        <xdr:cNvPr id="245" name="【体育館・プール】&#10;一人当たり面積該当値テキスト"/>
        <xdr:cNvSpPr txBox="1"/>
      </xdr:nvSpPr>
      <xdr:spPr>
        <a:xfrm>
          <a:off x="10515600"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55880</xdr:rowOff>
    </xdr:from>
    <xdr:to>
      <xdr:col>50</xdr:col>
      <xdr:colOff>165100</xdr:colOff>
      <xdr:row>62</xdr:row>
      <xdr:rowOff>157480</xdr:rowOff>
    </xdr:to>
    <xdr:sp macro="" textlink="">
      <xdr:nvSpPr>
        <xdr:cNvPr id="246" name="楕円 245"/>
        <xdr:cNvSpPr/>
      </xdr:nvSpPr>
      <xdr:spPr>
        <a:xfrm>
          <a:off x="958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106680</xdr:rowOff>
    </xdr:from>
    <xdr:to>
      <xdr:col>55</xdr:col>
      <xdr:colOff>0</xdr:colOff>
      <xdr:row>62</xdr:row>
      <xdr:rowOff>106680</xdr:rowOff>
    </xdr:to>
    <xdr:cxnSp macro="">
      <xdr:nvCxnSpPr>
        <xdr:cNvPr id="247" name="直線コネクタ 246"/>
        <xdr:cNvCxnSpPr/>
      </xdr:nvCxnSpPr>
      <xdr:spPr>
        <a:xfrm>
          <a:off x="9639300" y="1073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55880</xdr:rowOff>
    </xdr:from>
    <xdr:to>
      <xdr:col>46</xdr:col>
      <xdr:colOff>38100</xdr:colOff>
      <xdr:row>62</xdr:row>
      <xdr:rowOff>157480</xdr:rowOff>
    </xdr:to>
    <xdr:sp macro="" textlink="">
      <xdr:nvSpPr>
        <xdr:cNvPr id="248" name="楕円 247"/>
        <xdr:cNvSpPr/>
      </xdr:nvSpPr>
      <xdr:spPr>
        <a:xfrm>
          <a:off x="8699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106680</xdr:rowOff>
    </xdr:from>
    <xdr:to>
      <xdr:col>50</xdr:col>
      <xdr:colOff>114300</xdr:colOff>
      <xdr:row>62</xdr:row>
      <xdr:rowOff>106680</xdr:rowOff>
    </xdr:to>
    <xdr:cxnSp macro="">
      <xdr:nvCxnSpPr>
        <xdr:cNvPr id="249" name="直線コネクタ 248"/>
        <xdr:cNvCxnSpPr/>
      </xdr:nvCxnSpPr>
      <xdr:spPr>
        <a:xfrm>
          <a:off x="8750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55880</xdr:rowOff>
    </xdr:from>
    <xdr:to>
      <xdr:col>41</xdr:col>
      <xdr:colOff>101600</xdr:colOff>
      <xdr:row>62</xdr:row>
      <xdr:rowOff>157480</xdr:rowOff>
    </xdr:to>
    <xdr:sp macro="" textlink="">
      <xdr:nvSpPr>
        <xdr:cNvPr id="250" name="楕円 249"/>
        <xdr:cNvSpPr/>
      </xdr:nvSpPr>
      <xdr:spPr>
        <a:xfrm>
          <a:off x="7810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106680</xdr:rowOff>
    </xdr:from>
    <xdr:to>
      <xdr:col>45</xdr:col>
      <xdr:colOff>177800</xdr:colOff>
      <xdr:row>62</xdr:row>
      <xdr:rowOff>106680</xdr:rowOff>
    </xdr:to>
    <xdr:cxnSp macro="">
      <xdr:nvCxnSpPr>
        <xdr:cNvPr id="251" name="直線コネクタ 250"/>
        <xdr:cNvCxnSpPr/>
      </xdr:nvCxnSpPr>
      <xdr:spPr>
        <a:xfrm>
          <a:off x="7861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52" name="楕円 251"/>
        <xdr:cNvSpPr/>
      </xdr:nvSpPr>
      <xdr:spPr>
        <a:xfrm>
          <a:off x="6921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102870</xdr:rowOff>
    </xdr:from>
    <xdr:to>
      <xdr:col>41</xdr:col>
      <xdr:colOff>50800</xdr:colOff>
      <xdr:row>62</xdr:row>
      <xdr:rowOff>106680</xdr:rowOff>
    </xdr:to>
    <xdr:cxnSp macro="">
      <xdr:nvCxnSpPr>
        <xdr:cNvPr id="253" name="直線コネクタ 252"/>
        <xdr:cNvCxnSpPr/>
      </xdr:nvCxnSpPr>
      <xdr:spPr>
        <a:xfrm>
          <a:off x="6972300" y="1073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54" name="n_1aveValue【体育館・プール】&#10;一人当たり面積"/>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6" name="n_3aveValue【体育館・プール】&#10;一人当たり面積"/>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57" name="n_4aveValue【体育館・プール】&#10;一人当たり面積"/>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148607</xdr:rowOff>
    </xdr:from>
    <xdr:ext cx="469744" cy="259045"/>
    <xdr:sp macro="" textlink="">
      <xdr:nvSpPr>
        <xdr:cNvPr id="258" name="n_1mainValue【体育館・プール】&#10;一人当たり面積"/>
        <xdr:cNvSpPr txBox="1"/>
      </xdr:nvSpPr>
      <xdr:spPr>
        <a:xfrm>
          <a:off x="9391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148607</xdr:rowOff>
    </xdr:from>
    <xdr:ext cx="469744" cy="259045"/>
    <xdr:sp macro="" textlink="">
      <xdr:nvSpPr>
        <xdr:cNvPr id="259" name="n_2mainValue【体育館・プール】&#10;一人当たり面積"/>
        <xdr:cNvSpPr txBox="1"/>
      </xdr:nvSpPr>
      <xdr:spPr>
        <a:xfrm>
          <a:off x="8515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148607</xdr:rowOff>
    </xdr:from>
    <xdr:ext cx="469744" cy="259045"/>
    <xdr:sp macro="" textlink="">
      <xdr:nvSpPr>
        <xdr:cNvPr id="260" name="n_3mainValue【体育館・プール】&#10;一人当たり面積"/>
        <xdr:cNvSpPr txBox="1"/>
      </xdr:nvSpPr>
      <xdr:spPr>
        <a:xfrm>
          <a:off x="7626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1" name="n_4mainValue【体育館・プール】&#10;一人当たり面積"/>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6" name="直線コネクタ 285"/>
        <xdr:cNvCxnSpPr/>
      </xdr:nvCxnSpPr>
      <xdr:spPr>
        <a:xfrm flipV="1">
          <a:off x="4634865" y="1343025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7" name="【福祉施設】&#10;有形固定資産減価償却率最小値テキスト"/>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8" name="直線コネクタ 287"/>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89" name="【福祉施設】&#10;有形固定資産減価償却率最大値テキスト"/>
        <xdr:cNvSpPr txBox="1"/>
      </xdr:nvSpPr>
      <xdr:spPr>
        <a:xfrm>
          <a:off x="46736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0" name="直線コネクタ 289"/>
        <xdr:cNvCxnSpPr/>
      </xdr:nvCxnSpPr>
      <xdr:spPr>
        <a:xfrm>
          <a:off x="4546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1" name="【福祉施設】&#10;有形固定資産減価償却率平均値テキスト"/>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2" name="フローチャート: 判断 291"/>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フローチャート: 判断 293"/>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5" name="フローチャート: 判断 294"/>
        <xdr:cNvSpPr/>
      </xdr:nvSpPr>
      <xdr:spPr>
        <a:xfrm>
          <a:off x="1968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6" name="フローチャート: 判断 295"/>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302" name="楕円 301"/>
        <xdr:cNvSpPr/>
      </xdr:nvSpPr>
      <xdr:spPr>
        <a:xfrm>
          <a:off x="4584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303" name="【福祉施設】&#10;有形固定資産減価償却率該当値テキスト"/>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52070</xdr:rowOff>
    </xdr:from>
    <xdr:to>
      <xdr:col>20</xdr:col>
      <xdr:colOff>38100</xdr:colOff>
      <xdr:row>83</xdr:row>
      <xdr:rowOff>153670</xdr:rowOff>
    </xdr:to>
    <xdr:sp macro="" textlink="">
      <xdr:nvSpPr>
        <xdr:cNvPr id="304" name="楕円 303"/>
        <xdr:cNvSpPr/>
      </xdr:nvSpPr>
      <xdr:spPr>
        <a:xfrm>
          <a:off x="3746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102870</xdr:rowOff>
    </xdr:from>
    <xdr:to>
      <xdr:col>24</xdr:col>
      <xdr:colOff>63500</xdr:colOff>
      <xdr:row>84</xdr:row>
      <xdr:rowOff>15239</xdr:rowOff>
    </xdr:to>
    <xdr:cxnSp macro="">
      <xdr:nvCxnSpPr>
        <xdr:cNvPr id="305" name="直線コネクタ 304"/>
        <xdr:cNvCxnSpPr/>
      </xdr:nvCxnSpPr>
      <xdr:spPr>
        <a:xfrm>
          <a:off x="3797300" y="143332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139700</xdr:rowOff>
    </xdr:from>
    <xdr:to>
      <xdr:col>15</xdr:col>
      <xdr:colOff>101600</xdr:colOff>
      <xdr:row>83</xdr:row>
      <xdr:rowOff>69850</xdr:rowOff>
    </xdr:to>
    <xdr:sp macro="" textlink="">
      <xdr:nvSpPr>
        <xdr:cNvPr id="306" name="楕円 305"/>
        <xdr:cNvSpPr/>
      </xdr:nvSpPr>
      <xdr:spPr>
        <a:xfrm>
          <a:off x="2857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19050</xdr:rowOff>
    </xdr:from>
    <xdr:to>
      <xdr:col>19</xdr:col>
      <xdr:colOff>177800</xdr:colOff>
      <xdr:row>83</xdr:row>
      <xdr:rowOff>102870</xdr:rowOff>
    </xdr:to>
    <xdr:cxnSp macro="">
      <xdr:nvCxnSpPr>
        <xdr:cNvPr id="307" name="直線コネクタ 306"/>
        <xdr:cNvCxnSpPr/>
      </xdr:nvCxnSpPr>
      <xdr:spPr>
        <a:xfrm>
          <a:off x="2908300" y="14249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308" name="楕円 307"/>
        <xdr:cNvSpPr/>
      </xdr:nvSpPr>
      <xdr:spPr>
        <a:xfrm>
          <a:off x="196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83</xdr:row>
      <xdr:rowOff>19050</xdr:rowOff>
    </xdr:to>
    <xdr:cxnSp macro="">
      <xdr:nvCxnSpPr>
        <xdr:cNvPr id="309" name="直線コネクタ 308"/>
        <xdr:cNvCxnSpPr/>
      </xdr:nvCxnSpPr>
      <xdr:spPr>
        <a:xfrm>
          <a:off x="2019300" y="14188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xdr:rowOff>
    </xdr:from>
    <xdr:to>
      <xdr:col>6</xdr:col>
      <xdr:colOff>38100</xdr:colOff>
      <xdr:row>82</xdr:row>
      <xdr:rowOff>115570</xdr:rowOff>
    </xdr:to>
    <xdr:sp macro="" textlink="">
      <xdr:nvSpPr>
        <xdr:cNvPr id="310" name="楕円 309"/>
        <xdr:cNvSpPr/>
      </xdr:nvSpPr>
      <xdr:spPr>
        <a:xfrm>
          <a:off x="1079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64770</xdr:rowOff>
    </xdr:from>
    <xdr:to>
      <xdr:col>10</xdr:col>
      <xdr:colOff>114300</xdr:colOff>
      <xdr:row>82</xdr:row>
      <xdr:rowOff>129539</xdr:rowOff>
    </xdr:to>
    <xdr:cxnSp macro="">
      <xdr:nvCxnSpPr>
        <xdr:cNvPr id="311" name="直線コネクタ 310"/>
        <xdr:cNvCxnSpPr/>
      </xdr:nvCxnSpPr>
      <xdr:spPr>
        <a:xfrm>
          <a:off x="1130300" y="141236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3"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14" name="n_3aveValue【福祉施設】&#10;有形固定資産減価償却率"/>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5" name="n_4aveValue【福祉施設】&#10;有形固定資産減価償却率"/>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144797</xdr:rowOff>
    </xdr:from>
    <xdr:ext cx="405111" cy="259045"/>
    <xdr:sp macro="" textlink="">
      <xdr:nvSpPr>
        <xdr:cNvPr id="316" name="n_1mainValue【福祉施設】&#10;有形固定資産減価償却率"/>
        <xdr:cNvSpPr txBox="1"/>
      </xdr:nvSpPr>
      <xdr:spPr>
        <a:xfrm>
          <a:off x="35820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60977</xdr:rowOff>
    </xdr:from>
    <xdr:ext cx="405111" cy="259045"/>
    <xdr:sp macro="" textlink="">
      <xdr:nvSpPr>
        <xdr:cNvPr id="317" name="n_2mainValue【福祉施設】&#10;有形固定資産減価償却率"/>
        <xdr:cNvSpPr txBox="1"/>
      </xdr:nvSpPr>
      <xdr:spPr>
        <a:xfrm>
          <a:off x="2705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mainValue【福祉施設】&#10;有形固定資産減価償却率"/>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mainValue【福祉施設】&#10;有形固定資産減価償却率"/>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xdr:cNvCxnSpPr/>
      </xdr:nvCxnSpPr>
      <xdr:spPr>
        <a:xfrm flipV="1">
          <a:off x="10476865" y="134220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0" name="【福祉施設】&#10;一人当たり面積平均値テキスト"/>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61" name="楕円 360"/>
        <xdr:cNvSpPr/>
      </xdr:nvSpPr>
      <xdr:spPr>
        <a:xfrm>
          <a:off x="10426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62" name="【福祉施設】&#10;一人当たり面積該当値テキスト"/>
        <xdr:cNvSpPr txBox="1"/>
      </xdr:nvSpPr>
      <xdr:spPr>
        <a:xfrm>
          <a:off x="10515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63" name="楕円 362"/>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119743</xdr:rowOff>
    </xdr:from>
    <xdr:to>
      <xdr:col>55</xdr:col>
      <xdr:colOff>0</xdr:colOff>
      <xdr:row>84</xdr:row>
      <xdr:rowOff>119743</xdr:rowOff>
    </xdr:to>
    <xdr:cxnSp macro="">
      <xdr:nvCxnSpPr>
        <xdr:cNvPr id="364" name="直線コネクタ 363"/>
        <xdr:cNvCxnSpPr/>
      </xdr:nvCxnSpPr>
      <xdr:spPr>
        <a:xfrm>
          <a:off x="9639300" y="1452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65" name="楕円 364"/>
        <xdr:cNvSpPr/>
      </xdr:nvSpPr>
      <xdr:spPr>
        <a:xfrm>
          <a:off x="8699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84</xdr:row>
      <xdr:rowOff>119743</xdr:rowOff>
    </xdr:to>
    <xdr:cxnSp macro="">
      <xdr:nvCxnSpPr>
        <xdr:cNvPr id="366" name="直線コネクタ 365"/>
        <xdr:cNvCxnSpPr/>
      </xdr:nvCxnSpPr>
      <xdr:spPr>
        <a:xfrm>
          <a:off x="8750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68943</xdr:rowOff>
    </xdr:from>
    <xdr:to>
      <xdr:col>41</xdr:col>
      <xdr:colOff>101600</xdr:colOff>
      <xdr:row>84</xdr:row>
      <xdr:rowOff>170543</xdr:rowOff>
    </xdr:to>
    <xdr:sp macro="" textlink="">
      <xdr:nvSpPr>
        <xdr:cNvPr id="367" name="楕円 366"/>
        <xdr:cNvSpPr/>
      </xdr:nvSpPr>
      <xdr:spPr>
        <a:xfrm>
          <a:off x="7810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119743</xdr:rowOff>
    </xdr:from>
    <xdr:to>
      <xdr:col>45</xdr:col>
      <xdr:colOff>177800</xdr:colOff>
      <xdr:row>84</xdr:row>
      <xdr:rowOff>119743</xdr:rowOff>
    </xdr:to>
    <xdr:cxnSp macro="">
      <xdr:nvCxnSpPr>
        <xdr:cNvPr id="368" name="直線コネクタ 367"/>
        <xdr:cNvCxnSpPr/>
      </xdr:nvCxnSpPr>
      <xdr:spPr>
        <a:xfrm>
          <a:off x="7861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58057</xdr:rowOff>
    </xdr:from>
    <xdr:to>
      <xdr:col>36</xdr:col>
      <xdr:colOff>165100</xdr:colOff>
      <xdr:row>84</xdr:row>
      <xdr:rowOff>159657</xdr:rowOff>
    </xdr:to>
    <xdr:sp macro="" textlink="">
      <xdr:nvSpPr>
        <xdr:cNvPr id="369" name="楕円 368"/>
        <xdr:cNvSpPr/>
      </xdr:nvSpPr>
      <xdr:spPr>
        <a:xfrm>
          <a:off x="6921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108857</xdr:rowOff>
    </xdr:from>
    <xdr:to>
      <xdr:col>41</xdr:col>
      <xdr:colOff>50800</xdr:colOff>
      <xdr:row>84</xdr:row>
      <xdr:rowOff>119743</xdr:rowOff>
    </xdr:to>
    <xdr:cxnSp macro="">
      <xdr:nvCxnSpPr>
        <xdr:cNvPr id="370" name="直線コネクタ 369"/>
        <xdr:cNvCxnSpPr/>
      </xdr:nvCxnSpPr>
      <xdr:spPr>
        <a:xfrm>
          <a:off x="6972300" y="14510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2013</xdr:rowOff>
    </xdr:from>
    <xdr:ext cx="469744" cy="259045"/>
    <xdr:sp macro="" textlink="">
      <xdr:nvSpPr>
        <xdr:cNvPr id="371" name="n_1aveValue【福祉施設】&#10;一人当たり面積"/>
        <xdr:cNvSpPr txBox="1"/>
      </xdr:nvSpPr>
      <xdr:spPr>
        <a:xfrm>
          <a:off x="93917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2"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73"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74" name="n_4aveValue【福祉施設】&#10;一人当たり面積"/>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161670</xdr:rowOff>
    </xdr:from>
    <xdr:ext cx="469744" cy="259045"/>
    <xdr:sp macro="" textlink="">
      <xdr:nvSpPr>
        <xdr:cNvPr id="375" name="n_1mainValue【福祉施設】&#10;一人当たり面積"/>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161670</xdr:rowOff>
    </xdr:from>
    <xdr:ext cx="469744" cy="259045"/>
    <xdr:sp macro="" textlink="">
      <xdr:nvSpPr>
        <xdr:cNvPr id="376" name="n_2mainValue【福祉施設】&#10;一人当たり面積"/>
        <xdr:cNvSpPr txBox="1"/>
      </xdr:nvSpPr>
      <xdr:spPr>
        <a:xfrm>
          <a:off x="8515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161670</xdr:rowOff>
    </xdr:from>
    <xdr:ext cx="469744" cy="259045"/>
    <xdr:sp macro="" textlink="">
      <xdr:nvSpPr>
        <xdr:cNvPr id="377" name="n_3mainValue【福祉施設】&#10;一人当たり面積"/>
        <xdr:cNvSpPr txBox="1"/>
      </xdr:nvSpPr>
      <xdr:spPr>
        <a:xfrm>
          <a:off x="7626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150784</xdr:rowOff>
    </xdr:from>
    <xdr:ext cx="469744" cy="259045"/>
    <xdr:sp macro="" textlink="">
      <xdr:nvSpPr>
        <xdr:cNvPr id="378" name="n_4mainValue【福祉施設】&#10;一人当たり面積"/>
        <xdr:cNvSpPr txBox="1"/>
      </xdr:nvSpPr>
      <xdr:spPr>
        <a:xfrm>
          <a:off x="6737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77669</xdr:rowOff>
    </xdr:from>
    <xdr:ext cx="405111" cy="259045"/>
    <xdr:sp macro="" textlink="">
      <xdr:nvSpPr>
        <xdr:cNvPr id="409" name="【市民会館】&#10;有形固定資産減価償却率平均値テキスト"/>
        <xdr:cNvSpPr txBox="1"/>
      </xdr:nvSpPr>
      <xdr:spPr>
        <a:xfrm>
          <a:off x="4673600" y="17737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22134</xdr:rowOff>
    </xdr:from>
    <xdr:to>
      <xdr:col>24</xdr:col>
      <xdr:colOff>114300</xdr:colOff>
      <xdr:row>105</xdr:row>
      <xdr:rowOff>123734</xdr:rowOff>
    </xdr:to>
    <xdr:sp macro="" textlink="">
      <xdr:nvSpPr>
        <xdr:cNvPr id="420" name="楕円 419"/>
        <xdr:cNvSpPr/>
      </xdr:nvSpPr>
      <xdr:spPr>
        <a:xfrm>
          <a:off x="45847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561</xdr:rowOff>
    </xdr:from>
    <xdr:ext cx="405111" cy="259045"/>
    <xdr:sp macro="" textlink="">
      <xdr:nvSpPr>
        <xdr:cNvPr id="421" name="【市民会館】&#10;有形固定資産減価償却率該当値テキスト"/>
        <xdr:cNvSpPr txBox="1"/>
      </xdr:nvSpPr>
      <xdr:spPr>
        <a:xfrm>
          <a:off x="4673600"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xdr:rowOff>
    </xdr:from>
    <xdr:to>
      <xdr:col>20</xdr:col>
      <xdr:colOff>38100</xdr:colOff>
      <xdr:row>105</xdr:row>
      <xdr:rowOff>115570</xdr:rowOff>
    </xdr:to>
    <xdr:sp macro="" textlink="">
      <xdr:nvSpPr>
        <xdr:cNvPr id="422" name="楕円 421"/>
        <xdr:cNvSpPr/>
      </xdr:nvSpPr>
      <xdr:spPr>
        <a:xfrm>
          <a:off x="3746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64770</xdr:rowOff>
    </xdr:from>
    <xdr:to>
      <xdr:col>24</xdr:col>
      <xdr:colOff>63500</xdr:colOff>
      <xdr:row>105</xdr:row>
      <xdr:rowOff>72934</xdr:rowOff>
    </xdr:to>
    <xdr:cxnSp macro="">
      <xdr:nvCxnSpPr>
        <xdr:cNvPr id="423" name="直線コネクタ 422"/>
        <xdr:cNvCxnSpPr/>
      </xdr:nvCxnSpPr>
      <xdr:spPr>
        <a:xfrm>
          <a:off x="3797300" y="1806702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51526</xdr:rowOff>
    </xdr:from>
    <xdr:to>
      <xdr:col>15</xdr:col>
      <xdr:colOff>101600</xdr:colOff>
      <xdr:row>105</xdr:row>
      <xdr:rowOff>153126</xdr:rowOff>
    </xdr:to>
    <xdr:sp macro="" textlink="">
      <xdr:nvSpPr>
        <xdr:cNvPr id="424" name="楕円 423"/>
        <xdr:cNvSpPr/>
      </xdr:nvSpPr>
      <xdr:spPr>
        <a:xfrm>
          <a:off x="2857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64770</xdr:rowOff>
    </xdr:from>
    <xdr:to>
      <xdr:col>19</xdr:col>
      <xdr:colOff>177800</xdr:colOff>
      <xdr:row>105</xdr:row>
      <xdr:rowOff>102326</xdr:rowOff>
    </xdr:to>
    <xdr:cxnSp macro="">
      <xdr:nvCxnSpPr>
        <xdr:cNvPr id="425" name="直線コネクタ 424"/>
        <xdr:cNvCxnSpPr/>
      </xdr:nvCxnSpPr>
      <xdr:spPr>
        <a:xfrm flipV="1">
          <a:off x="2908300" y="180670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15602</xdr:rowOff>
    </xdr:from>
    <xdr:to>
      <xdr:col>10</xdr:col>
      <xdr:colOff>165100</xdr:colOff>
      <xdr:row>106</xdr:row>
      <xdr:rowOff>117202</xdr:rowOff>
    </xdr:to>
    <xdr:sp macro="" textlink="">
      <xdr:nvSpPr>
        <xdr:cNvPr id="426" name="楕円 425"/>
        <xdr:cNvSpPr/>
      </xdr:nvSpPr>
      <xdr:spPr>
        <a:xfrm>
          <a:off x="1968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102326</xdr:rowOff>
    </xdr:from>
    <xdr:to>
      <xdr:col>15</xdr:col>
      <xdr:colOff>50800</xdr:colOff>
      <xdr:row>106</xdr:row>
      <xdr:rowOff>66402</xdr:rowOff>
    </xdr:to>
    <xdr:cxnSp macro="">
      <xdr:nvCxnSpPr>
        <xdr:cNvPr id="427" name="直線コネクタ 426"/>
        <xdr:cNvCxnSpPr/>
      </xdr:nvCxnSpPr>
      <xdr:spPr>
        <a:xfrm flipV="1">
          <a:off x="2019300" y="18104576"/>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90714</xdr:rowOff>
    </xdr:from>
    <xdr:to>
      <xdr:col>6</xdr:col>
      <xdr:colOff>38100</xdr:colOff>
      <xdr:row>107</xdr:row>
      <xdr:rowOff>20864</xdr:rowOff>
    </xdr:to>
    <xdr:sp macro="" textlink="">
      <xdr:nvSpPr>
        <xdr:cNvPr id="428" name="楕円 427"/>
        <xdr:cNvSpPr/>
      </xdr:nvSpPr>
      <xdr:spPr>
        <a:xfrm>
          <a:off x="1079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66402</xdr:rowOff>
    </xdr:from>
    <xdr:to>
      <xdr:col>10</xdr:col>
      <xdr:colOff>114300</xdr:colOff>
      <xdr:row>106</xdr:row>
      <xdr:rowOff>141514</xdr:rowOff>
    </xdr:to>
    <xdr:cxnSp macro="">
      <xdr:nvCxnSpPr>
        <xdr:cNvPr id="429" name="直線コネクタ 428"/>
        <xdr:cNvCxnSpPr/>
      </xdr:nvCxnSpPr>
      <xdr:spPr>
        <a:xfrm flipV="1">
          <a:off x="1130300" y="18240102"/>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31" name="n_2aveValue【市民会館】&#10;有形固定資産減価償却率"/>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35758</xdr:rowOff>
    </xdr:from>
    <xdr:ext cx="405111" cy="259045"/>
    <xdr:sp macro="" textlink="">
      <xdr:nvSpPr>
        <xdr:cNvPr id="432" name="n_3aveValue【市民会館】&#10;有形固定資産減価償却率"/>
        <xdr:cNvSpPr txBox="1"/>
      </xdr:nvSpPr>
      <xdr:spPr>
        <a:xfrm>
          <a:off x="1816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3" name="n_4aveValue【市民会館】&#10;有形固定資産減価償却率"/>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106697</xdr:rowOff>
    </xdr:from>
    <xdr:ext cx="405111" cy="259045"/>
    <xdr:sp macro="" textlink="">
      <xdr:nvSpPr>
        <xdr:cNvPr id="434" name="n_1mainValue【市民会館】&#10;有形固定資産減価償却率"/>
        <xdr:cNvSpPr txBox="1"/>
      </xdr:nvSpPr>
      <xdr:spPr>
        <a:xfrm>
          <a:off x="3582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144253</xdr:rowOff>
    </xdr:from>
    <xdr:ext cx="405111" cy="259045"/>
    <xdr:sp macro="" textlink="">
      <xdr:nvSpPr>
        <xdr:cNvPr id="435" name="n_2mainValue【市民会館】&#10;有形固定資産減価償却率"/>
        <xdr:cNvSpPr txBox="1"/>
      </xdr:nvSpPr>
      <xdr:spPr>
        <a:xfrm>
          <a:off x="2705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108329</xdr:rowOff>
    </xdr:from>
    <xdr:ext cx="405111" cy="259045"/>
    <xdr:sp macro="" textlink="">
      <xdr:nvSpPr>
        <xdr:cNvPr id="436" name="n_3mainValue【市民会館】&#10;有形固定資産減価償却率"/>
        <xdr:cNvSpPr txBox="1"/>
      </xdr:nvSpPr>
      <xdr:spPr>
        <a:xfrm>
          <a:off x="1816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11991</xdr:rowOff>
    </xdr:from>
    <xdr:ext cx="405111" cy="259045"/>
    <xdr:sp macro="" textlink="">
      <xdr:nvSpPr>
        <xdr:cNvPr id="437" name="n_4mainValue【市民会館】&#10;有形固定資産減価償却率"/>
        <xdr:cNvSpPr txBox="1"/>
      </xdr:nvSpPr>
      <xdr:spPr>
        <a:xfrm>
          <a:off x="927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1" name="直線コネクタ 460"/>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4"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5" name="直線コネクタ 464"/>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44466</xdr:rowOff>
    </xdr:from>
    <xdr:ext cx="469744" cy="259045"/>
    <xdr:sp macro="" textlink="">
      <xdr:nvSpPr>
        <xdr:cNvPr id="466" name="【市民会館】&#10;一人当たり面積平均値テキスト"/>
        <xdr:cNvSpPr txBox="1"/>
      </xdr:nvSpPr>
      <xdr:spPr>
        <a:xfrm>
          <a:off x="105156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7" name="フローチャート: 判断 466"/>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9" name="フローチャート: 判断 468"/>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0" name="フローチャート: 判断 469"/>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1" name="フローチャート: 判断 470"/>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xdr:rowOff>
    </xdr:from>
    <xdr:to>
      <xdr:col>55</xdr:col>
      <xdr:colOff>50800</xdr:colOff>
      <xdr:row>107</xdr:row>
      <xdr:rowOff>115570</xdr:rowOff>
    </xdr:to>
    <xdr:sp macro="" textlink="">
      <xdr:nvSpPr>
        <xdr:cNvPr id="477" name="楕円 476"/>
        <xdr:cNvSpPr/>
      </xdr:nvSpPr>
      <xdr:spPr>
        <a:xfrm>
          <a:off x="10426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100347</xdr:rowOff>
    </xdr:from>
    <xdr:ext cx="469744" cy="259045"/>
    <xdr:sp macro="" textlink="">
      <xdr:nvSpPr>
        <xdr:cNvPr id="478" name="【市民会館】&#10;一人当たり面積該当値テキスト"/>
        <xdr:cNvSpPr txBox="1"/>
      </xdr:nvSpPr>
      <xdr:spPr>
        <a:xfrm>
          <a:off x="10515600"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479" name="楕円 478"/>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64770</xdr:rowOff>
    </xdr:from>
    <xdr:to>
      <xdr:col>55</xdr:col>
      <xdr:colOff>0</xdr:colOff>
      <xdr:row>107</xdr:row>
      <xdr:rowOff>64770</xdr:rowOff>
    </xdr:to>
    <xdr:cxnSp macro="">
      <xdr:nvCxnSpPr>
        <xdr:cNvPr id="480" name="直線コネクタ 479"/>
        <xdr:cNvCxnSpPr/>
      </xdr:nvCxnSpPr>
      <xdr:spPr>
        <a:xfrm>
          <a:off x="9639300" y="1840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xdr:rowOff>
    </xdr:from>
    <xdr:to>
      <xdr:col>46</xdr:col>
      <xdr:colOff>38100</xdr:colOff>
      <xdr:row>107</xdr:row>
      <xdr:rowOff>115570</xdr:rowOff>
    </xdr:to>
    <xdr:sp macro="" textlink="">
      <xdr:nvSpPr>
        <xdr:cNvPr id="481" name="楕円 480"/>
        <xdr:cNvSpPr/>
      </xdr:nvSpPr>
      <xdr:spPr>
        <a:xfrm>
          <a:off x="869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64770</xdr:rowOff>
    </xdr:to>
    <xdr:cxnSp macro="">
      <xdr:nvCxnSpPr>
        <xdr:cNvPr id="482" name="直線コネクタ 481"/>
        <xdr:cNvCxnSpPr/>
      </xdr:nvCxnSpPr>
      <xdr:spPr>
        <a:xfrm>
          <a:off x="8750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21589</xdr:rowOff>
    </xdr:from>
    <xdr:to>
      <xdr:col>41</xdr:col>
      <xdr:colOff>101600</xdr:colOff>
      <xdr:row>107</xdr:row>
      <xdr:rowOff>123189</xdr:rowOff>
    </xdr:to>
    <xdr:sp macro="" textlink="">
      <xdr:nvSpPr>
        <xdr:cNvPr id="483" name="楕円 482"/>
        <xdr:cNvSpPr/>
      </xdr:nvSpPr>
      <xdr:spPr>
        <a:xfrm>
          <a:off x="7810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64770</xdr:rowOff>
    </xdr:from>
    <xdr:to>
      <xdr:col>45</xdr:col>
      <xdr:colOff>177800</xdr:colOff>
      <xdr:row>107</xdr:row>
      <xdr:rowOff>72389</xdr:rowOff>
    </xdr:to>
    <xdr:cxnSp macro="">
      <xdr:nvCxnSpPr>
        <xdr:cNvPr id="484" name="直線コネクタ 483"/>
        <xdr:cNvCxnSpPr/>
      </xdr:nvCxnSpPr>
      <xdr:spPr>
        <a:xfrm flipV="1">
          <a:off x="7861300" y="18409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21589</xdr:rowOff>
    </xdr:from>
    <xdr:to>
      <xdr:col>36</xdr:col>
      <xdr:colOff>165100</xdr:colOff>
      <xdr:row>107</xdr:row>
      <xdr:rowOff>123189</xdr:rowOff>
    </xdr:to>
    <xdr:sp macro="" textlink="">
      <xdr:nvSpPr>
        <xdr:cNvPr id="485" name="楕円 484"/>
        <xdr:cNvSpPr/>
      </xdr:nvSpPr>
      <xdr:spPr>
        <a:xfrm>
          <a:off x="6921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72389</xdr:rowOff>
    </xdr:from>
    <xdr:to>
      <xdr:col>41</xdr:col>
      <xdr:colOff>50800</xdr:colOff>
      <xdr:row>107</xdr:row>
      <xdr:rowOff>72389</xdr:rowOff>
    </xdr:to>
    <xdr:cxnSp macro="">
      <xdr:nvCxnSpPr>
        <xdr:cNvPr id="486" name="直線コネクタ 485"/>
        <xdr:cNvCxnSpPr/>
      </xdr:nvCxnSpPr>
      <xdr:spPr>
        <a:xfrm>
          <a:off x="6972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7" name="n_1ave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147338</xdr:rowOff>
    </xdr:from>
    <xdr:ext cx="469744" cy="259045"/>
    <xdr:sp macro="" textlink="">
      <xdr:nvSpPr>
        <xdr:cNvPr id="488" name="n_2aveValue【市民会館】&#10;一人当たり面積"/>
        <xdr:cNvSpPr txBox="1"/>
      </xdr:nvSpPr>
      <xdr:spPr>
        <a:xfrm>
          <a:off x="8515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9"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90" name="n_4aveValue【市民会館】&#10;一人当たり面積"/>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106697</xdr:rowOff>
    </xdr:from>
    <xdr:ext cx="469744" cy="259045"/>
    <xdr:sp macro="" textlink="">
      <xdr:nvSpPr>
        <xdr:cNvPr id="491" name="n_1mainValue【市民会館】&#10;一人当たり面積"/>
        <xdr:cNvSpPr txBox="1"/>
      </xdr:nvSpPr>
      <xdr:spPr>
        <a:xfrm>
          <a:off x="9391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106697</xdr:rowOff>
    </xdr:from>
    <xdr:ext cx="469744" cy="259045"/>
    <xdr:sp macro="" textlink="">
      <xdr:nvSpPr>
        <xdr:cNvPr id="492" name="n_2mainValue【市民会館】&#10;一人当たり面積"/>
        <xdr:cNvSpPr txBox="1"/>
      </xdr:nvSpPr>
      <xdr:spPr>
        <a:xfrm>
          <a:off x="8515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114316</xdr:rowOff>
    </xdr:from>
    <xdr:ext cx="469744" cy="259045"/>
    <xdr:sp macro="" textlink="">
      <xdr:nvSpPr>
        <xdr:cNvPr id="493" name="n_3mainValue【市民会館】&#10;一人当たり面積"/>
        <xdr:cNvSpPr txBox="1"/>
      </xdr:nvSpPr>
      <xdr:spPr>
        <a:xfrm>
          <a:off x="7626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114316</xdr:rowOff>
    </xdr:from>
    <xdr:ext cx="469744" cy="259045"/>
    <xdr:sp macro="" textlink="">
      <xdr:nvSpPr>
        <xdr:cNvPr id="494" name="n_4mainValue【市民会館】&#10;一人当たり面積"/>
        <xdr:cNvSpPr txBox="1"/>
      </xdr:nvSpPr>
      <xdr:spPr>
        <a:xfrm>
          <a:off x="6737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9" name="直線コネクタ 518"/>
        <xdr:cNvCxnSpPr/>
      </xdr:nvCxnSpPr>
      <xdr:spPr>
        <a:xfrm flipV="1">
          <a:off x="16318864" y="570928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20"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21" name="直線コネクタ 520"/>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2" name="【一般廃棄物処理施設】&#10;有形固定資産減価償却率最大値テキスト"/>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3" name="直線コネクタ 522"/>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36212</xdr:rowOff>
    </xdr:from>
    <xdr:ext cx="405111" cy="259045"/>
    <xdr:sp macro="" textlink="">
      <xdr:nvSpPr>
        <xdr:cNvPr id="524" name="【一般廃棄物処理施設】&#10;有形固定資産減価償却率平均値テキスト"/>
        <xdr:cNvSpPr txBox="1"/>
      </xdr:nvSpPr>
      <xdr:spPr>
        <a:xfrm>
          <a:off x="16357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25" name="フローチャート: 判断 524"/>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6" name="フローチャート: 判断 525"/>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7" name="フローチャート: 判断 526"/>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8" name="フローチャート: 判断 527"/>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9" name="フローチャート: 判断 52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158750</xdr:rowOff>
    </xdr:from>
    <xdr:to>
      <xdr:col>85</xdr:col>
      <xdr:colOff>177800</xdr:colOff>
      <xdr:row>36</xdr:row>
      <xdr:rowOff>88900</xdr:rowOff>
    </xdr:to>
    <xdr:sp macro="" textlink="">
      <xdr:nvSpPr>
        <xdr:cNvPr id="535" name="楕円 534"/>
        <xdr:cNvSpPr/>
      </xdr:nvSpPr>
      <xdr:spPr>
        <a:xfrm>
          <a:off x="16268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10177</xdr:rowOff>
    </xdr:from>
    <xdr:ext cx="405111" cy="259045"/>
    <xdr:sp macro="" textlink="">
      <xdr:nvSpPr>
        <xdr:cNvPr id="536" name="【一般廃棄物処理施設】&#10;有形固定資産減価償却率該当値テキスト"/>
        <xdr:cNvSpPr txBox="1"/>
      </xdr:nvSpPr>
      <xdr:spPr>
        <a:xfrm>
          <a:off x="16357600"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107315</xdr:rowOff>
    </xdr:from>
    <xdr:to>
      <xdr:col>81</xdr:col>
      <xdr:colOff>101600</xdr:colOff>
      <xdr:row>36</xdr:row>
      <xdr:rowOff>37465</xdr:rowOff>
    </xdr:to>
    <xdr:sp macro="" textlink="">
      <xdr:nvSpPr>
        <xdr:cNvPr id="537" name="楕円 536"/>
        <xdr:cNvSpPr/>
      </xdr:nvSpPr>
      <xdr:spPr>
        <a:xfrm>
          <a:off x="15430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158115</xdr:rowOff>
    </xdr:from>
    <xdr:to>
      <xdr:col>85</xdr:col>
      <xdr:colOff>127000</xdr:colOff>
      <xdr:row>36</xdr:row>
      <xdr:rowOff>38100</xdr:rowOff>
    </xdr:to>
    <xdr:cxnSp macro="">
      <xdr:nvCxnSpPr>
        <xdr:cNvPr id="538" name="直線コネクタ 537"/>
        <xdr:cNvCxnSpPr/>
      </xdr:nvCxnSpPr>
      <xdr:spPr>
        <a:xfrm>
          <a:off x="15481300" y="61588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55880</xdr:rowOff>
    </xdr:from>
    <xdr:to>
      <xdr:col>76</xdr:col>
      <xdr:colOff>165100</xdr:colOff>
      <xdr:row>35</xdr:row>
      <xdr:rowOff>157480</xdr:rowOff>
    </xdr:to>
    <xdr:sp macro="" textlink="">
      <xdr:nvSpPr>
        <xdr:cNvPr id="539" name="楕円 538"/>
        <xdr:cNvSpPr/>
      </xdr:nvSpPr>
      <xdr:spPr>
        <a:xfrm>
          <a:off x="14541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106680</xdr:rowOff>
    </xdr:from>
    <xdr:to>
      <xdr:col>81</xdr:col>
      <xdr:colOff>50800</xdr:colOff>
      <xdr:row>35</xdr:row>
      <xdr:rowOff>158115</xdr:rowOff>
    </xdr:to>
    <xdr:cxnSp macro="">
      <xdr:nvCxnSpPr>
        <xdr:cNvPr id="540" name="直線コネクタ 539"/>
        <xdr:cNvCxnSpPr/>
      </xdr:nvCxnSpPr>
      <xdr:spPr>
        <a:xfrm>
          <a:off x="14592300" y="61074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116840</xdr:rowOff>
    </xdr:from>
    <xdr:to>
      <xdr:col>72</xdr:col>
      <xdr:colOff>38100</xdr:colOff>
      <xdr:row>35</xdr:row>
      <xdr:rowOff>46990</xdr:rowOff>
    </xdr:to>
    <xdr:sp macro="" textlink="">
      <xdr:nvSpPr>
        <xdr:cNvPr id="541" name="楕円 540"/>
        <xdr:cNvSpPr/>
      </xdr:nvSpPr>
      <xdr:spPr>
        <a:xfrm>
          <a:off x="13652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167640</xdr:rowOff>
    </xdr:from>
    <xdr:to>
      <xdr:col>76</xdr:col>
      <xdr:colOff>114300</xdr:colOff>
      <xdr:row>35</xdr:row>
      <xdr:rowOff>106680</xdr:rowOff>
    </xdr:to>
    <xdr:cxnSp macro="">
      <xdr:nvCxnSpPr>
        <xdr:cNvPr id="542" name="直線コネクタ 541"/>
        <xdr:cNvCxnSpPr/>
      </xdr:nvCxnSpPr>
      <xdr:spPr>
        <a:xfrm>
          <a:off x="13703300" y="599694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38735</xdr:rowOff>
    </xdr:from>
    <xdr:to>
      <xdr:col>67</xdr:col>
      <xdr:colOff>101600</xdr:colOff>
      <xdr:row>35</xdr:row>
      <xdr:rowOff>140335</xdr:rowOff>
    </xdr:to>
    <xdr:sp macro="" textlink="">
      <xdr:nvSpPr>
        <xdr:cNvPr id="543" name="楕円 542"/>
        <xdr:cNvSpPr/>
      </xdr:nvSpPr>
      <xdr:spPr>
        <a:xfrm>
          <a:off x="12763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167640</xdr:rowOff>
    </xdr:from>
    <xdr:to>
      <xdr:col>71</xdr:col>
      <xdr:colOff>177800</xdr:colOff>
      <xdr:row>35</xdr:row>
      <xdr:rowOff>89535</xdr:rowOff>
    </xdr:to>
    <xdr:cxnSp macro="">
      <xdr:nvCxnSpPr>
        <xdr:cNvPr id="544" name="直線コネクタ 543"/>
        <xdr:cNvCxnSpPr/>
      </xdr:nvCxnSpPr>
      <xdr:spPr>
        <a:xfrm flipV="1">
          <a:off x="12814300" y="599694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545" name="n_1aveValue【一般廃棄物処理施設】&#10;有形固定資産減価償却率"/>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102887</xdr:rowOff>
    </xdr:from>
    <xdr:ext cx="405111" cy="259045"/>
    <xdr:sp macro="" textlink="">
      <xdr:nvSpPr>
        <xdr:cNvPr id="546" name="n_2aveValue【一般廃棄物処理施設】&#10;有形固定資産減価償却率"/>
        <xdr:cNvSpPr txBox="1"/>
      </xdr:nvSpPr>
      <xdr:spPr>
        <a:xfrm>
          <a:off x="14389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47" name="n_3aveValue【一般廃棄物処理施設】&#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548" name="n_4aveValue【一般廃棄物処理施設】&#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53992</xdr:rowOff>
    </xdr:from>
    <xdr:ext cx="405111" cy="259045"/>
    <xdr:sp macro="" textlink="">
      <xdr:nvSpPr>
        <xdr:cNvPr id="549" name="n_1mainValue【一般廃棄物処理施設】&#10;有形固定資産減価償却率"/>
        <xdr:cNvSpPr txBox="1"/>
      </xdr:nvSpPr>
      <xdr:spPr>
        <a:xfrm>
          <a:off x="152660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2557</xdr:rowOff>
    </xdr:from>
    <xdr:ext cx="405111" cy="259045"/>
    <xdr:sp macro="" textlink="">
      <xdr:nvSpPr>
        <xdr:cNvPr id="550" name="n_2mainValue【一般廃棄物処理施設】&#10;有形固定資産減価償却率"/>
        <xdr:cNvSpPr txBox="1"/>
      </xdr:nvSpPr>
      <xdr:spPr>
        <a:xfrm>
          <a:off x="143897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63517</xdr:rowOff>
    </xdr:from>
    <xdr:ext cx="405111" cy="259045"/>
    <xdr:sp macro="" textlink="">
      <xdr:nvSpPr>
        <xdr:cNvPr id="551" name="n_3mainValue【一般廃棄物処理施設】&#10;有形固定資産減価償却率"/>
        <xdr:cNvSpPr txBox="1"/>
      </xdr:nvSpPr>
      <xdr:spPr>
        <a:xfrm>
          <a:off x="13500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156862</xdr:rowOff>
    </xdr:from>
    <xdr:ext cx="405111" cy="259045"/>
    <xdr:sp macro="" textlink="">
      <xdr:nvSpPr>
        <xdr:cNvPr id="552" name="n_4mainValue【一般廃棄物処理施設】&#10;有形固定資産減価償却率"/>
        <xdr:cNvSpPr txBox="1"/>
      </xdr:nvSpPr>
      <xdr:spPr>
        <a:xfrm>
          <a:off x="12611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6" name="直線コネクタ 575"/>
        <xdr:cNvCxnSpPr/>
      </xdr:nvCxnSpPr>
      <xdr:spPr>
        <a:xfrm flipV="1">
          <a:off x="22160864" y="5647309"/>
          <a:ext cx="0" cy="14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77" name="【一般廃棄物処理施設】&#10;一人当たり有形固定資産（償却資産）額最小値テキスト"/>
        <xdr:cNvSpPr txBox="1"/>
      </xdr:nvSpPr>
      <xdr:spPr>
        <a:xfrm>
          <a:off x="22199600" y="70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78" name="直線コネクタ 577"/>
        <xdr:cNvCxnSpPr/>
      </xdr:nvCxnSpPr>
      <xdr:spPr>
        <a:xfrm>
          <a:off x="22072600" y="707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79" name="【一般廃棄物処理施設】&#10;一人当たり有形固定資産（償却資産）額最大値テキスト"/>
        <xdr:cNvSpPr txBox="1"/>
      </xdr:nvSpPr>
      <xdr:spPr>
        <a:xfrm>
          <a:off x="22199600" y="5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80" name="直線コネクタ 579"/>
        <xdr:cNvCxnSpPr/>
      </xdr:nvCxnSpPr>
      <xdr:spPr>
        <a:xfrm>
          <a:off x="22072600" y="564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141660</xdr:rowOff>
    </xdr:from>
    <xdr:ext cx="534377" cy="259045"/>
    <xdr:sp macro="" textlink="">
      <xdr:nvSpPr>
        <xdr:cNvPr id="581" name="【一般廃棄物処理施設】&#10;一人当たり有形固定資産（償却資産）額平均値テキスト"/>
        <xdr:cNvSpPr txBox="1"/>
      </xdr:nvSpPr>
      <xdr:spPr>
        <a:xfrm>
          <a:off x="22199600" y="614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82" name="フローチャート: 判断 581"/>
        <xdr:cNvSpPr/>
      </xdr:nvSpPr>
      <xdr:spPr>
        <a:xfrm>
          <a:off x="22110700" y="62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83" name="フローチャート: 判断 582"/>
        <xdr:cNvSpPr/>
      </xdr:nvSpPr>
      <xdr:spPr>
        <a:xfrm>
          <a:off x="21272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84" name="フローチャート: 判断 583"/>
        <xdr:cNvSpPr/>
      </xdr:nvSpPr>
      <xdr:spPr>
        <a:xfrm>
          <a:off x="20383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85" name="フローチャート: 判断 584"/>
        <xdr:cNvSpPr/>
      </xdr:nvSpPr>
      <xdr:spPr>
        <a:xfrm>
          <a:off x="19494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6" name="フローチャート: 判断 585"/>
        <xdr:cNvSpPr/>
      </xdr:nvSpPr>
      <xdr:spPr>
        <a:xfrm>
          <a:off x="18605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25222</xdr:rowOff>
    </xdr:from>
    <xdr:to>
      <xdr:col>116</xdr:col>
      <xdr:colOff>114300</xdr:colOff>
      <xdr:row>40</xdr:row>
      <xdr:rowOff>126822</xdr:rowOff>
    </xdr:to>
    <xdr:sp macro="" textlink="">
      <xdr:nvSpPr>
        <xdr:cNvPr id="592" name="楕円 591"/>
        <xdr:cNvSpPr/>
      </xdr:nvSpPr>
      <xdr:spPr>
        <a:xfrm>
          <a:off x="22110700" y="68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3649</xdr:rowOff>
    </xdr:from>
    <xdr:ext cx="534377" cy="259045"/>
    <xdr:sp macro="" textlink="">
      <xdr:nvSpPr>
        <xdr:cNvPr id="593" name="【一般廃棄物処理施設】&#10;一人当たり有形固定資産（償却資産）額該当値テキスト"/>
        <xdr:cNvSpPr txBox="1"/>
      </xdr:nvSpPr>
      <xdr:spPr>
        <a:xfrm>
          <a:off x="22199600" y="686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59245</xdr:rowOff>
    </xdr:from>
    <xdr:to>
      <xdr:col>112</xdr:col>
      <xdr:colOff>38100</xdr:colOff>
      <xdr:row>40</xdr:row>
      <xdr:rowOff>160845</xdr:rowOff>
    </xdr:to>
    <xdr:sp macro="" textlink="">
      <xdr:nvSpPr>
        <xdr:cNvPr id="594" name="楕円 593"/>
        <xdr:cNvSpPr/>
      </xdr:nvSpPr>
      <xdr:spPr>
        <a:xfrm>
          <a:off x="21272500" y="69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76022</xdr:rowOff>
    </xdr:from>
    <xdr:to>
      <xdr:col>116</xdr:col>
      <xdr:colOff>63500</xdr:colOff>
      <xdr:row>40</xdr:row>
      <xdr:rowOff>110045</xdr:rowOff>
    </xdr:to>
    <xdr:cxnSp macro="">
      <xdr:nvCxnSpPr>
        <xdr:cNvPr id="595" name="直線コネクタ 594"/>
        <xdr:cNvCxnSpPr/>
      </xdr:nvCxnSpPr>
      <xdr:spPr>
        <a:xfrm flipV="1">
          <a:off x="21323300" y="6934022"/>
          <a:ext cx="8382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37287</xdr:rowOff>
    </xdr:from>
    <xdr:to>
      <xdr:col>107</xdr:col>
      <xdr:colOff>101600</xdr:colOff>
      <xdr:row>40</xdr:row>
      <xdr:rowOff>138887</xdr:rowOff>
    </xdr:to>
    <xdr:sp macro="" textlink="">
      <xdr:nvSpPr>
        <xdr:cNvPr id="596" name="楕円 595"/>
        <xdr:cNvSpPr/>
      </xdr:nvSpPr>
      <xdr:spPr>
        <a:xfrm>
          <a:off x="20383500" y="68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88087</xdr:rowOff>
    </xdr:from>
    <xdr:to>
      <xdr:col>111</xdr:col>
      <xdr:colOff>177800</xdr:colOff>
      <xdr:row>40</xdr:row>
      <xdr:rowOff>110045</xdr:rowOff>
    </xdr:to>
    <xdr:cxnSp macro="">
      <xdr:nvCxnSpPr>
        <xdr:cNvPr id="597" name="直線コネクタ 596"/>
        <xdr:cNvCxnSpPr/>
      </xdr:nvCxnSpPr>
      <xdr:spPr>
        <a:xfrm>
          <a:off x="20434300" y="6946087"/>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10566</xdr:rowOff>
    </xdr:from>
    <xdr:to>
      <xdr:col>102</xdr:col>
      <xdr:colOff>165100</xdr:colOff>
      <xdr:row>40</xdr:row>
      <xdr:rowOff>112166</xdr:rowOff>
    </xdr:to>
    <xdr:sp macro="" textlink="">
      <xdr:nvSpPr>
        <xdr:cNvPr id="598" name="楕円 597"/>
        <xdr:cNvSpPr/>
      </xdr:nvSpPr>
      <xdr:spPr>
        <a:xfrm>
          <a:off x="19494500" y="68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61366</xdr:rowOff>
    </xdr:from>
    <xdr:to>
      <xdr:col>107</xdr:col>
      <xdr:colOff>50800</xdr:colOff>
      <xdr:row>40</xdr:row>
      <xdr:rowOff>88087</xdr:rowOff>
    </xdr:to>
    <xdr:cxnSp macro="">
      <xdr:nvCxnSpPr>
        <xdr:cNvPr id="599" name="直線コネクタ 598"/>
        <xdr:cNvCxnSpPr/>
      </xdr:nvCxnSpPr>
      <xdr:spPr>
        <a:xfrm>
          <a:off x="19545300" y="6919366"/>
          <a:ext cx="889000" cy="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22111</xdr:rowOff>
    </xdr:from>
    <xdr:to>
      <xdr:col>98</xdr:col>
      <xdr:colOff>38100</xdr:colOff>
      <xdr:row>40</xdr:row>
      <xdr:rowOff>123711</xdr:rowOff>
    </xdr:to>
    <xdr:sp macro="" textlink="">
      <xdr:nvSpPr>
        <xdr:cNvPr id="600" name="楕円 599"/>
        <xdr:cNvSpPr/>
      </xdr:nvSpPr>
      <xdr:spPr>
        <a:xfrm>
          <a:off x="18605500" y="68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61366</xdr:rowOff>
    </xdr:from>
    <xdr:to>
      <xdr:col>102</xdr:col>
      <xdr:colOff>114300</xdr:colOff>
      <xdr:row>40</xdr:row>
      <xdr:rowOff>72911</xdr:rowOff>
    </xdr:to>
    <xdr:cxnSp macro="">
      <xdr:nvCxnSpPr>
        <xdr:cNvPr id="601" name="直線コネクタ 600"/>
        <xdr:cNvCxnSpPr/>
      </xdr:nvCxnSpPr>
      <xdr:spPr>
        <a:xfrm flipV="1">
          <a:off x="18656300" y="6919366"/>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128135</xdr:rowOff>
    </xdr:from>
    <xdr:ext cx="534377" cy="259045"/>
    <xdr:sp macro="" textlink="">
      <xdr:nvSpPr>
        <xdr:cNvPr id="602" name="n_1aveValue【一般廃棄物処理施設】&#10;一人当たり有形固定資産（償却資産）額"/>
        <xdr:cNvSpPr txBox="1"/>
      </xdr:nvSpPr>
      <xdr:spPr>
        <a:xfrm>
          <a:off x="210434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37063</xdr:rowOff>
    </xdr:from>
    <xdr:ext cx="534377" cy="259045"/>
    <xdr:sp macro="" textlink="">
      <xdr:nvSpPr>
        <xdr:cNvPr id="603" name="n_2aveValue【一般廃棄物処理施設】&#10;一人当たり有形固定資産（償却資産）額"/>
        <xdr:cNvSpPr txBox="1"/>
      </xdr:nvSpPr>
      <xdr:spPr>
        <a:xfrm>
          <a:off x="20167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109199</xdr:rowOff>
    </xdr:from>
    <xdr:ext cx="534377" cy="259045"/>
    <xdr:sp macro="" textlink="">
      <xdr:nvSpPr>
        <xdr:cNvPr id="604" name="n_3aveValue【一般廃棄物処理施設】&#10;一人当たり有形固定資産（償却資産）額"/>
        <xdr:cNvSpPr txBox="1"/>
      </xdr:nvSpPr>
      <xdr:spPr>
        <a:xfrm>
          <a:off x="19278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143730</xdr:rowOff>
    </xdr:from>
    <xdr:ext cx="534377" cy="259045"/>
    <xdr:sp macro="" textlink="">
      <xdr:nvSpPr>
        <xdr:cNvPr id="605" name="n_4aveValue【一般廃棄物処理施設】&#10;一人当たり有形固定資産（償却資産）額"/>
        <xdr:cNvSpPr txBox="1"/>
      </xdr:nvSpPr>
      <xdr:spPr>
        <a:xfrm>
          <a:off x="18389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151972</xdr:rowOff>
    </xdr:from>
    <xdr:ext cx="534377" cy="259045"/>
    <xdr:sp macro="" textlink="">
      <xdr:nvSpPr>
        <xdr:cNvPr id="606" name="n_1mainValue【一般廃棄物処理施設】&#10;一人当たり有形固定資産（償却資産）額"/>
        <xdr:cNvSpPr txBox="1"/>
      </xdr:nvSpPr>
      <xdr:spPr>
        <a:xfrm>
          <a:off x="21043411" y="700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130014</xdr:rowOff>
    </xdr:from>
    <xdr:ext cx="534377" cy="259045"/>
    <xdr:sp macro="" textlink="">
      <xdr:nvSpPr>
        <xdr:cNvPr id="607" name="n_2mainValue【一般廃棄物処理施設】&#10;一人当たり有形固定資産（償却資産）額"/>
        <xdr:cNvSpPr txBox="1"/>
      </xdr:nvSpPr>
      <xdr:spPr>
        <a:xfrm>
          <a:off x="20167111" y="698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103293</xdr:rowOff>
    </xdr:from>
    <xdr:ext cx="534377" cy="259045"/>
    <xdr:sp macro="" textlink="">
      <xdr:nvSpPr>
        <xdr:cNvPr id="608" name="n_3mainValue【一般廃棄物処理施設】&#10;一人当たり有形固定資産（償却資産）額"/>
        <xdr:cNvSpPr txBox="1"/>
      </xdr:nvSpPr>
      <xdr:spPr>
        <a:xfrm>
          <a:off x="19278111" y="69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114838</xdr:rowOff>
    </xdr:from>
    <xdr:ext cx="534377" cy="259045"/>
    <xdr:sp macro="" textlink="">
      <xdr:nvSpPr>
        <xdr:cNvPr id="609" name="n_4mainValue【一般廃棄物処理施設】&#10;一人当たり有形固定資産（償却資産）額"/>
        <xdr:cNvSpPr txBox="1"/>
      </xdr:nvSpPr>
      <xdr:spPr>
        <a:xfrm>
          <a:off x="18389111" y="69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62</xdr:row>
      <xdr:rowOff>68580</xdr:rowOff>
    </xdr:to>
    <xdr:cxnSp macro="">
      <xdr:nvCxnSpPr>
        <xdr:cNvPr id="634" name="直線コネクタ 633"/>
        <xdr:cNvCxnSpPr/>
      </xdr:nvCxnSpPr>
      <xdr:spPr>
        <a:xfrm flipV="1">
          <a:off x="16318864" y="963930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72407</xdr:rowOff>
    </xdr:from>
    <xdr:ext cx="405111" cy="259045"/>
    <xdr:sp macro="" textlink="">
      <xdr:nvSpPr>
        <xdr:cNvPr id="635" name="【保健センター・保健所】&#10;有形固定資産減価償却率最小値テキスト"/>
        <xdr:cNvSpPr txBox="1"/>
      </xdr:nvSpPr>
      <xdr:spPr>
        <a:xfrm>
          <a:off x="1635760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68580</xdr:rowOff>
    </xdr:from>
    <xdr:to>
      <xdr:col>86</xdr:col>
      <xdr:colOff>25400</xdr:colOff>
      <xdr:row>62</xdr:row>
      <xdr:rowOff>68580</xdr:rowOff>
    </xdr:to>
    <xdr:cxnSp macro="">
      <xdr:nvCxnSpPr>
        <xdr:cNvPr id="636" name="直線コネクタ 635"/>
        <xdr:cNvCxnSpPr/>
      </xdr:nvCxnSpPr>
      <xdr:spPr>
        <a:xfrm>
          <a:off x="16230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7"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8" name="直線コネクタ 637"/>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170197</xdr:rowOff>
    </xdr:from>
    <xdr:ext cx="405111" cy="259045"/>
    <xdr:sp macro="" textlink="">
      <xdr:nvSpPr>
        <xdr:cNvPr id="639" name="【保健センター・保健所】&#10;有形固定資産減価償却率平均値テキスト"/>
        <xdr:cNvSpPr txBox="1"/>
      </xdr:nvSpPr>
      <xdr:spPr>
        <a:xfrm>
          <a:off x="16357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640" name="フローチャート: 判断 639"/>
        <xdr:cNvSpPr/>
      </xdr:nvSpPr>
      <xdr:spPr>
        <a:xfrm>
          <a:off x="16268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86360</xdr:rowOff>
    </xdr:from>
    <xdr:to>
      <xdr:col>81</xdr:col>
      <xdr:colOff>101600</xdr:colOff>
      <xdr:row>59</xdr:row>
      <xdr:rowOff>16510</xdr:rowOff>
    </xdr:to>
    <xdr:sp macro="" textlink="">
      <xdr:nvSpPr>
        <xdr:cNvPr id="641" name="フローチャート: 判断 640"/>
        <xdr:cNvSpPr/>
      </xdr:nvSpPr>
      <xdr:spPr>
        <a:xfrm>
          <a:off x="15430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42545</xdr:rowOff>
    </xdr:from>
    <xdr:to>
      <xdr:col>76</xdr:col>
      <xdr:colOff>165100</xdr:colOff>
      <xdr:row>58</xdr:row>
      <xdr:rowOff>144145</xdr:rowOff>
    </xdr:to>
    <xdr:sp macro="" textlink="">
      <xdr:nvSpPr>
        <xdr:cNvPr id="642" name="フローチャート: 判断 641"/>
        <xdr:cNvSpPr/>
      </xdr:nvSpPr>
      <xdr:spPr>
        <a:xfrm>
          <a:off x="14541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164465</xdr:rowOff>
    </xdr:from>
    <xdr:to>
      <xdr:col>72</xdr:col>
      <xdr:colOff>38100</xdr:colOff>
      <xdr:row>58</xdr:row>
      <xdr:rowOff>94615</xdr:rowOff>
    </xdr:to>
    <xdr:sp macro="" textlink="">
      <xdr:nvSpPr>
        <xdr:cNvPr id="643" name="フローチャート: 判断 642"/>
        <xdr:cNvSpPr/>
      </xdr:nvSpPr>
      <xdr:spPr>
        <a:xfrm>
          <a:off x="13652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132080</xdr:rowOff>
    </xdr:from>
    <xdr:to>
      <xdr:col>67</xdr:col>
      <xdr:colOff>101600</xdr:colOff>
      <xdr:row>58</xdr:row>
      <xdr:rowOff>62230</xdr:rowOff>
    </xdr:to>
    <xdr:sp macro="" textlink="">
      <xdr:nvSpPr>
        <xdr:cNvPr id="644" name="フローチャート: 判断 643"/>
        <xdr:cNvSpPr/>
      </xdr:nvSpPr>
      <xdr:spPr>
        <a:xfrm>
          <a:off x="12763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650" name="楕円 649"/>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104157</xdr:rowOff>
    </xdr:from>
    <xdr:ext cx="405111" cy="259045"/>
    <xdr:sp macro="" textlink="">
      <xdr:nvSpPr>
        <xdr:cNvPr id="651" name="【保健センター・保健所】&#10;有形固定資産減価償却率該当値テキスト"/>
        <xdr:cNvSpPr txBox="1"/>
      </xdr:nvSpPr>
      <xdr:spPr>
        <a:xfrm>
          <a:off x="16357600" y="1056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124460</xdr:rowOff>
    </xdr:from>
    <xdr:to>
      <xdr:col>81</xdr:col>
      <xdr:colOff>101600</xdr:colOff>
      <xdr:row>63</xdr:row>
      <xdr:rowOff>54610</xdr:rowOff>
    </xdr:to>
    <xdr:sp macro="" textlink="">
      <xdr:nvSpPr>
        <xdr:cNvPr id="652" name="楕円 651"/>
        <xdr:cNvSpPr/>
      </xdr:nvSpPr>
      <xdr:spPr>
        <a:xfrm>
          <a:off x="15430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63</xdr:row>
      <xdr:rowOff>3810</xdr:rowOff>
    </xdr:to>
    <xdr:cxnSp macro="">
      <xdr:nvCxnSpPr>
        <xdr:cNvPr id="653" name="直線コネクタ 652"/>
        <xdr:cNvCxnSpPr/>
      </xdr:nvCxnSpPr>
      <xdr:spPr>
        <a:xfrm flipV="1">
          <a:off x="15481300" y="106984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86360</xdr:rowOff>
    </xdr:from>
    <xdr:to>
      <xdr:col>76</xdr:col>
      <xdr:colOff>165100</xdr:colOff>
      <xdr:row>63</xdr:row>
      <xdr:rowOff>16510</xdr:rowOff>
    </xdr:to>
    <xdr:sp macro="" textlink="">
      <xdr:nvSpPr>
        <xdr:cNvPr id="654" name="楕円 653"/>
        <xdr:cNvSpPr/>
      </xdr:nvSpPr>
      <xdr:spPr>
        <a:xfrm>
          <a:off x="1454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137160</xdr:rowOff>
    </xdr:from>
    <xdr:to>
      <xdr:col>81</xdr:col>
      <xdr:colOff>50800</xdr:colOff>
      <xdr:row>63</xdr:row>
      <xdr:rowOff>3810</xdr:rowOff>
    </xdr:to>
    <xdr:cxnSp macro="">
      <xdr:nvCxnSpPr>
        <xdr:cNvPr id="655" name="直線コネクタ 654"/>
        <xdr:cNvCxnSpPr/>
      </xdr:nvCxnSpPr>
      <xdr:spPr>
        <a:xfrm>
          <a:off x="14592300" y="10767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57785</xdr:rowOff>
    </xdr:from>
    <xdr:to>
      <xdr:col>72</xdr:col>
      <xdr:colOff>38100</xdr:colOff>
      <xdr:row>62</xdr:row>
      <xdr:rowOff>159385</xdr:rowOff>
    </xdr:to>
    <xdr:sp macro="" textlink="">
      <xdr:nvSpPr>
        <xdr:cNvPr id="656" name="楕円 655"/>
        <xdr:cNvSpPr/>
      </xdr:nvSpPr>
      <xdr:spPr>
        <a:xfrm>
          <a:off x="13652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108585</xdr:rowOff>
    </xdr:from>
    <xdr:to>
      <xdr:col>76</xdr:col>
      <xdr:colOff>114300</xdr:colOff>
      <xdr:row>62</xdr:row>
      <xdr:rowOff>137160</xdr:rowOff>
    </xdr:to>
    <xdr:cxnSp macro="">
      <xdr:nvCxnSpPr>
        <xdr:cNvPr id="657" name="直線コネクタ 656"/>
        <xdr:cNvCxnSpPr/>
      </xdr:nvCxnSpPr>
      <xdr:spPr>
        <a:xfrm>
          <a:off x="13703300" y="107384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xdr:rowOff>
    </xdr:from>
    <xdr:to>
      <xdr:col>67</xdr:col>
      <xdr:colOff>101600</xdr:colOff>
      <xdr:row>62</xdr:row>
      <xdr:rowOff>107950</xdr:rowOff>
    </xdr:to>
    <xdr:sp macro="" textlink="">
      <xdr:nvSpPr>
        <xdr:cNvPr id="658" name="楕円 657"/>
        <xdr:cNvSpPr/>
      </xdr:nvSpPr>
      <xdr:spPr>
        <a:xfrm>
          <a:off x="12763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57150</xdr:rowOff>
    </xdr:from>
    <xdr:to>
      <xdr:col>71</xdr:col>
      <xdr:colOff>177800</xdr:colOff>
      <xdr:row>62</xdr:row>
      <xdr:rowOff>108585</xdr:rowOff>
    </xdr:to>
    <xdr:cxnSp macro="">
      <xdr:nvCxnSpPr>
        <xdr:cNvPr id="659" name="直線コネクタ 658"/>
        <xdr:cNvCxnSpPr/>
      </xdr:nvCxnSpPr>
      <xdr:spPr>
        <a:xfrm>
          <a:off x="12814300" y="106870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33037</xdr:rowOff>
    </xdr:from>
    <xdr:ext cx="405111" cy="259045"/>
    <xdr:sp macro="" textlink="">
      <xdr:nvSpPr>
        <xdr:cNvPr id="660" name="n_1aveValue【保健センター・保健所】&#10;有形固定資産減価償却率"/>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160672</xdr:rowOff>
    </xdr:from>
    <xdr:ext cx="405111" cy="259045"/>
    <xdr:sp macro="" textlink="">
      <xdr:nvSpPr>
        <xdr:cNvPr id="661" name="n_2aveValue【保健センター・保健所】&#10;有形固定資産減価償却率"/>
        <xdr:cNvSpPr txBox="1"/>
      </xdr:nvSpPr>
      <xdr:spPr>
        <a:xfrm>
          <a:off x="14389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111142</xdr:rowOff>
    </xdr:from>
    <xdr:ext cx="405111" cy="259045"/>
    <xdr:sp macro="" textlink="">
      <xdr:nvSpPr>
        <xdr:cNvPr id="662" name="n_3aveValue【保健センター・保健所】&#10;有形固定資産減価償却率"/>
        <xdr:cNvSpPr txBox="1"/>
      </xdr:nvSpPr>
      <xdr:spPr>
        <a:xfrm>
          <a:off x="13500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78757</xdr:rowOff>
    </xdr:from>
    <xdr:ext cx="405111" cy="259045"/>
    <xdr:sp macro="" textlink="">
      <xdr:nvSpPr>
        <xdr:cNvPr id="663" name="n_4aveValue【保健センター・保健所】&#10;有形固定資産減価償却率"/>
        <xdr:cNvSpPr txBox="1"/>
      </xdr:nvSpPr>
      <xdr:spPr>
        <a:xfrm>
          <a:off x="12611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45737</xdr:rowOff>
    </xdr:from>
    <xdr:ext cx="405111" cy="259045"/>
    <xdr:sp macro="" textlink="">
      <xdr:nvSpPr>
        <xdr:cNvPr id="664" name="n_1mainValue【保健センター・保健所】&#10;有形固定資産減価償却率"/>
        <xdr:cNvSpPr txBox="1"/>
      </xdr:nvSpPr>
      <xdr:spPr>
        <a:xfrm>
          <a:off x="152660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7637</xdr:rowOff>
    </xdr:from>
    <xdr:ext cx="405111" cy="259045"/>
    <xdr:sp macro="" textlink="">
      <xdr:nvSpPr>
        <xdr:cNvPr id="665" name="n_2mainValue【保健センター・保健所】&#10;有形固定資産減価償却率"/>
        <xdr:cNvSpPr txBox="1"/>
      </xdr:nvSpPr>
      <xdr:spPr>
        <a:xfrm>
          <a:off x="14389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150512</xdr:rowOff>
    </xdr:from>
    <xdr:ext cx="405111" cy="259045"/>
    <xdr:sp macro="" textlink="">
      <xdr:nvSpPr>
        <xdr:cNvPr id="666" name="n_3mainValue【保健センター・保健所】&#10;有形固定資産減価償却率"/>
        <xdr:cNvSpPr txBox="1"/>
      </xdr:nvSpPr>
      <xdr:spPr>
        <a:xfrm>
          <a:off x="13500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99077</xdr:rowOff>
    </xdr:from>
    <xdr:ext cx="405111" cy="259045"/>
    <xdr:sp macro="" textlink="">
      <xdr:nvSpPr>
        <xdr:cNvPr id="667" name="n_4mainValue【保健センター・保健所】&#10;有形固定資産減価償却率"/>
        <xdr:cNvSpPr txBox="1"/>
      </xdr:nvSpPr>
      <xdr:spPr>
        <a:xfrm>
          <a:off x="12611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93" name="直線コネクタ 692"/>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4"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5" name="直線コネクタ 694"/>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6"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7" name="直線コネクタ 696"/>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98" name="【保健センター・保健所】&#10;一人当たり面積平均値テキスト"/>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9" name="フローチャート: 判断 698"/>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700" name="フローチャート: 判断 699"/>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701" name="フローチャート: 判断 700"/>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2" name="フローチャート: 判断 701"/>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3" name="フローチャート: 判断 702"/>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709" name="楕円 708"/>
        <xdr:cNvSpPr/>
      </xdr:nvSpPr>
      <xdr:spPr>
        <a:xfrm>
          <a:off x="22110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141712</xdr:rowOff>
    </xdr:from>
    <xdr:ext cx="469744" cy="259045"/>
    <xdr:sp macro="" textlink="">
      <xdr:nvSpPr>
        <xdr:cNvPr id="710" name="【保健センター・保健所】&#10;一人当たり面積該当値テキスト"/>
        <xdr:cNvSpPr txBox="1"/>
      </xdr:nvSpPr>
      <xdr:spPr>
        <a:xfrm>
          <a:off x="22199600" y="1077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711" name="楕円 710"/>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106135</xdr:rowOff>
    </xdr:from>
    <xdr:to>
      <xdr:col>116</xdr:col>
      <xdr:colOff>63500</xdr:colOff>
      <xdr:row>63</xdr:row>
      <xdr:rowOff>106135</xdr:rowOff>
    </xdr:to>
    <xdr:cxnSp macro="">
      <xdr:nvCxnSpPr>
        <xdr:cNvPr id="712" name="直線コネクタ 711"/>
        <xdr:cNvCxnSpPr/>
      </xdr:nvCxnSpPr>
      <xdr:spPr>
        <a:xfrm>
          <a:off x="21323300" y="1090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55335</xdr:rowOff>
    </xdr:from>
    <xdr:to>
      <xdr:col>107</xdr:col>
      <xdr:colOff>101600</xdr:colOff>
      <xdr:row>63</xdr:row>
      <xdr:rowOff>156935</xdr:rowOff>
    </xdr:to>
    <xdr:sp macro="" textlink="">
      <xdr:nvSpPr>
        <xdr:cNvPr id="713" name="楕円 712"/>
        <xdr:cNvSpPr/>
      </xdr:nvSpPr>
      <xdr:spPr>
        <a:xfrm>
          <a:off x="20383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106135</xdr:rowOff>
    </xdr:to>
    <xdr:cxnSp macro="">
      <xdr:nvCxnSpPr>
        <xdr:cNvPr id="714" name="直線コネクタ 713"/>
        <xdr:cNvCxnSpPr/>
      </xdr:nvCxnSpPr>
      <xdr:spPr>
        <a:xfrm>
          <a:off x="20434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55335</xdr:rowOff>
    </xdr:from>
    <xdr:to>
      <xdr:col>102</xdr:col>
      <xdr:colOff>165100</xdr:colOff>
      <xdr:row>63</xdr:row>
      <xdr:rowOff>156935</xdr:rowOff>
    </xdr:to>
    <xdr:sp macro="" textlink="">
      <xdr:nvSpPr>
        <xdr:cNvPr id="715" name="楕円 714"/>
        <xdr:cNvSpPr/>
      </xdr:nvSpPr>
      <xdr:spPr>
        <a:xfrm>
          <a:off x="19494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106135</xdr:rowOff>
    </xdr:from>
    <xdr:to>
      <xdr:col>107</xdr:col>
      <xdr:colOff>50800</xdr:colOff>
      <xdr:row>63</xdr:row>
      <xdr:rowOff>106135</xdr:rowOff>
    </xdr:to>
    <xdr:cxnSp macro="">
      <xdr:nvCxnSpPr>
        <xdr:cNvPr id="716" name="直線コネクタ 715"/>
        <xdr:cNvCxnSpPr/>
      </xdr:nvCxnSpPr>
      <xdr:spPr>
        <a:xfrm>
          <a:off x="19545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55335</xdr:rowOff>
    </xdr:from>
    <xdr:to>
      <xdr:col>98</xdr:col>
      <xdr:colOff>38100</xdr:colOff>
      <xdr:row>63</xdr:row>
      <xdr:rowOff>156935</xdr:rowOff>
    </xdr:to>
    <xdr:sp macro="" textlink="">
      <xdr:nvSpPr>
        <xdr:cNvPr id="717" name="楕円 716"/>
        <xdr:cNvSpPr/>
      </xdr:nvSpPr>
      <xdr:spPr>
        <a:xfrm>
          <a:off x="18605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106135</xdr:rowOff>
    </xdr:from>
    <xdr:to>
      <xdr:col>102</xdr:col>
      <xdr:colOff>114300</xdr:colOff>
      <xdr:row>63</xdr:row>
      <xdr:rowOff>106135</xdr:rowOff>
    </xdr:to>
    <xdr:cxnSp macro="">
      <xdr:nvCxnSpPr>
        <xdr:cNvPr id="718" name="直線コネクタ 717"/>
        <xdr:cNvCxnSpPr/>
      </xdr:nvCxnSpPr>
      <xdr:spPr>
        <a:xfrm>
          <a:off x="18656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719" name="n_1aveValue【保健センター・保健所】&#10;一人当たり面積"/>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720" name="n_2aveValue【保健センター・保健所】&#10;一人当たり面積"/>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721" name="n_3aveValue【保健センター・保健所】&#10;一人当たり面積"/>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722" name="n_4aveValue【保健センター・保健所】&#10;一人当たり面積"/>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723" name="n_1mainValue【保健センター・保健所】&#10;一人当たり面積"/>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148062</xdr:rowOff>
    </xdr:from>
    <xdr:ext cx="469744" cy="259045"/>
    <xdr:sp macro="" textlink="">
      <xdr:nvSpPr>
        <xdr:cNvPr id="724" name="n_2mainValue【保健センター・保健所】&#10;一人当たり面積"/>
        <xdr:cNvSpPr txBox="1"/>
      </xdr:nvSpPr>
      <xdr:spPr>
        <a:xfrm>
          <a:off x="20199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148062</xdr:rowOff>
    </xdr:from>
    <xdr:ext cx="469744" cy="259045"/>
    <xdr:sp macro="" textlink="">
      <xdr:nvSpPr>
        <xdr:cNvPr id="725" name="n_3mainValue【保健センター・保健所】&#10;一人当たり面積"/>
        <xdr:cNvSpPr txBox="1"/>
      </xdr:nvSpPr>
      <xdr:spPr>
        <a:xfrm>
          <a:off x="19310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148062</xdr:rowOff>
    </xdr:from>
    <xdr:ext cx="469744" cy="259045"/>
    <xdr:sp macro="" textlink="">
      <xdr:nvSpPr>
        <xdr:cNvPr id="726" name="n_4mainValue【保健センター・保健所】&#10;一人当たり面積"/>
        <xdr:cNvSpPr txBox="1"/>
      </xdr:nvSpPr>
      <xdr:spPr>
        <a:xfrm>
          <a:off x="18421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9" name="テキスト ボックス 73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9" name="直線コネクタ 748"/>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50" name="【消防施設】&#10;有形固定資産減価償却率最小値テキスト"/>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51" name="直線コネクタ 750"/>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52" name="【消防施設】&#10;有形固定資産減価償却率最大値テキスト"/>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53" name="直線コネクタ 752"/>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83329</xdr:rowOff>
    </xdr:from>
    <xdr:ext cx="405111" cy="259045"/>
    <xdr:sp macro="" textlink="">
      <xdr:nvSpPr>
        <xdr:cNvPr id="754" name="【消防施設】&#10;有形固定資産減価償却率平均値テキスト"/>
        <xdr:cNvSpPr txBox="1"/>
      </xdr:nvSpPr>
      <xdr:spPr>
        <a:xfrm>
          <a:off x="16357600" y="14142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55" name="フローチャート: 判断 754"/>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56" name="フローチャート: 判断 755"/>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57" name="フローチャート: 判断 756"/>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8" name="フローチャート: 判断 757"/>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9" name="フローチャート: 判断 758"/>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156463</xdr:rowOff>
    </xdr:from>
    <xdr:to>
      <xdr:col>85</xdr:col>
      <xdr:colOff>177800</xdr:colOff>
      <xdr:row>86</xdr:row>
      <xdr:rowOff>86613</xdr:rowOff>
    </xdr:to>
    <xdr:sp macro="" textlink="">
      <xdr:nvSpPr>
        <xdr:cNvPr id="765" name="楕円 764"/>
        <xdr:cNvSpPr/>
      </xdr:nvSpPr>
      <xdr:spPr>
        <a:xfrm>
          <a:off x="162687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71390</xdr:rowOff>
    </xdr:from>
    <xdr:ext cx="405111" cy="259045"/>
    <xdr:sp macro="" textlink="">
      <xdr:nvSpPr>
        <xdr:cNvPr id="766" name="【消防施設】&#10;有形固定資産減価償却率該当値テキスト"/>
        <xdr:cNvSpPr txBox="1"/>
      </xdr:nvSpPr>
      <xdr:spPr>
        <a:xfrm>
          <a:off x="16357600" y="14644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135889</xdr:rowOff>
    </xdr:from>
    <xdr:to>
      <xdr:col>81</xdr:col>
      <xdr:colOff>101600</xdr:colOff>
      <xdr:row>86</xdr:row>
      <xdr:rowOff>66039</xdr:rowOff>
    </xdr:to>
    <xdr:sp macro="" textlink="">
      <xdr:nvSpPr>
        <xdr:cNvPr id="767" name="楕円 766"/>
        <xdr:cNvSpPr/>
      </xdr:nvSpPr>
      <xdr:spPr>
        <a:xfrm>
          <a:off x="1543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15239</xdr:rowOff>
    </xdr:from>
    <xdr:to>
      <xdr:col>85</xdr:col>
      <xdr:colOff>127000</xdr:colOff>
      <xdr:row>86</xdr:row>
      <xdr:rowOff>35813</xdr:rowOff>
    </xdr:to>
    <xdr:cxnSp macro="">
      <xdr:nvCxnSpPr>
        <xdr:cNvPr id="768" name="直線コネクタ 767"/>
        <xdr:cNvCxnSpPr/>
      </xdr:nvCxnSpPr>
      <xdr:spPr>
        <a:xfrm>
          <a:off x="15481300" y="1475993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21589</xdr:rowOff>
    </xdr:from>
    <xdr:to>
      <xdr:col>76</xdr:col>
      <xdr:colOff>165100</xdr:colOff>
      <xdr:row>85</xdr:row>
      <xdr:rowOff>123189</xdr:rowOff>
    </xdr:to>
    <xdr:sp macro="" textlink="">
      <xdr:nvSpPr>
        <xdr:cNvPr id="769" name="楕円 768"/>
        <xdr:cNvSpPr/>
      </xdr:nvSpPr>
      <xdr:spPr>
        <a:xfrm>
          <a:off x="14541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72389</xdr:rowOff>
    </xdr:from>
    <xdr:to>
      <xdr:col>81</xdr:col>
      <xdr:colOff>50800</xdr:colOff>
      <xdr:row>86</xdr:row>
      <xdr:rowOff>15239</xdr:rowOff>
    </xdr:to>
    <xdr:cxnSp macro="">
      <xdr:nvCxnSpPr>
        <xdr:cNvPr id="770" name="直線コネクタ 769"/>
        <xdr:cNvCxnSpPr/>
      </xdr:nvCxnSpPr>
      <xdr:spPr>
        <a:xfrm>
          <a:off x="14592300" y="146456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163322</xdr:rowOff>
    </xdr:from>
    <xdr:to>
      <xdr:col>72</xdr:col>
      <xdr:colOff>38100</xdr:colOff>
      <xdr:row>85</xdr:row>
      <xdr:rowOff>93472</xdr:rowOff>
    </xdr:to>
    <xdr:sp macro="" textlink="">
      <xdr:nvSpPr>
        <xdr:cNvPr id="771" name="楕円 770"/>
        <xdr:cNvSpPr/>
      </xdr:nvSpPr>
      <xdr:spPr>
        <a:xfrm>
          <a:off x="13652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42672</xdr:rowOff>
    </xdr:from>
    <xdr:to>
      <xdr:col>76</xdr:col>
      <xdr:colOff>114300</xdr:colOff>
      <xdr:row>85</xdr:row>
      <xdr:rowOff>72389</xdr:rowOff>
    </xdr:to>
    <xdr:cxnSp macro="">
      <xdr:nvCxnSpPr>
        <xdr:cNvPr id="772" name="直線コネクタ 771"/>
        <xdr:cNvCxnSpPr/>
      </xdr:nvCxnSpPr>
      <xdr:spPr>
        <a:xfrm>
          <a:off x="13703300" y="14615922"/>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135889</xdr:rowOff>
    </xdr:from>
    <xdr:to>
      <xdr:col>67</xdr:col>
      <xdr:colOff>101600</xdr:colOff>
      <xdr:row>85</xdr:row>
      <xdr:rowOff>66039</xdr:rowOff>
    </xdr:to>
    <xdr:sp macro="" textlink="">
      <xdr:nvSpPr>
        <xdr:cNvPr id="773" name="楕円 772"/>
        <xdr:cNvSpPr/>
      </xdr:nvSpPr>
      <xdr:spPr>
        <a:xfrm>
          <a:off x="12763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15239</xdr:rowOff>
    </xdr:from>
    <xdr:to>
      <xdr:col>71</xdr:col>
      <xdr:colOff>177800</xdr:colOff>
      <xdr:row>85</xdr:row>
      <xdr:rowOff>42672</xdr:rowOff>
    </xdr:to>
    <xdr:cxnSp macro="">
      <xdr:nvCxnSpPr>
        <xdr:cNvPr id="774" name="直線コネクタ 773"/>
        <xdr:cNvCxnSpPr/>
      </xdr:nvCxnSpPr>
      <xdr:spPr>
        <a:xfrm>
          <a:off x="12814300" y="1458848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167149</xdr:rowOff>
    </xdr:from>
    <xdr:ext cx="405111" cy="259045"/>
    <xdr:sp macro="" textlink="">
      <xdr:nvSpPr>
        <xdr:cNvPr id="775" name="n_1aveValue【消防施設】&#10;有形固定資産減価償却率"/>
        <xdr:cNvSpPr txBox="1"/>
      </xdr:nvSpPr>
      <xdr:spPr>
        <a:xfrm>
          <a:off x="152660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160290</xdr:rowOff>
    </xdr:from>
    <xdr:ext cx="405111" cy="259045"/>
    <xdr:sp macro="" textlink="">
      <xdr:nvSpPr>
        <xdr:cNvPr id="776" name="n_2aveValue【消防施設】&#10;有形固定資産減価償却率"/>
        <xdr:cNvSpPr txBox="1"/>
      </xdr:nvSpPr>
      <xdr:spPr>
        <a:xfrm>
          <a:off x="14389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128288</xdr:rowOff>
    </xdr:from>
    <xdr:ext cx="405111" cy="259045"/>
    <xdr:sp macro="" textlink="">
      <xdr:nvSpPr>
        <xdr:cNvPr id="777" name="n_3aveValue【消防施設】&#10;有形固定資産減価償却率"/>
        <xdr:cNvSpPr txBox="1"/>
      </xdr:nvSpPr>
      <xdr:spPr>
        <a:xfrm>
          <a:off x="13500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100855</xdr:rowOff>
    </xdr:from>
    <xdr:ext cx="405111" cy="259045"/>
    <xdr:sp macro="" textlink="">
      <xdr:nvSpPr>
        <xdr:cNvPr id="778" name="n_4aveValue【消防施設】&#10;有形固定資産減価償却率"/>
        <xdr:cNvSpPr txBox="1"/>
      </xdr:nvSpPr>
      <xdr:spPr>
        <a:xfrm>
          <a:off x="126117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57166</xdr:rowOff>
    </xdr:from>
    <xdr:ext cx="405111" cy="259045"/>
    <xdr:sp macro="" textlink="">
      <xdr:nvSpPr>
        <xdr:cNvPr id="779" name="n_1mainValue【消防施設】&#10;有形固定資産減価償却率"/>
        <xdr:cNvSpPr txBox="1"/>
      </xdr:nvSpPr>
      <xdr:spPr>
        <a:xfrm>
          <a:off x="152660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114316</xdr:rowOff>
    </xdr:from>
    <xdr:ext cx="405111" cy="259045"/>
    <xdr:sp macro="" textlink="">
      <xdr:nvSpPr>
        <xdr:cNvPr id="780" name="n_2mainValue【消防施設】&#10;有形固定資産減価償却率"/>
        <xdr:cNvSpPr txBox="1"/>
      </xdr:nvSpPr>
      <xdr:spPr>
        <a:xfrm>
          <a:off x="14389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84599</xdr:rowOff>
    </xdr:from>
    <xdr:ext cx="405111" cy="259045"/>
    <xdr:sp macro="" textlink="">
      <xdr:nvSpPr>
        <xdr:cNvPr id="781" name="n_3mainValue【消防施設】&#10;有形固定資産減価償却率"/>
        <xdr:cNvSpPr txBox="1"/>
      </xdr:nvSpPr>
      <xdr:spPr>
        <a:xfrm>
          <a:off x="13500744" y="1465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57166</xdr:rowOff>
    </xdr:from>
    <xdr:ext cx="405111" cy="259045"/>
    <xdr:sp macro="" textlink="">
      <xdr:nvSpPr>
        <xdr:cNvPr id="782" name="n_4mainValue【消防施設】&#10;有形固定資産減価償却率"/>
        <xdr:cNvSpPr txBox="1"/>
      </xdr:nvSpPr>
      <xdr:spPr>
        <a:xfrm>
          <a:off x="12611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3" name="テキスト ボックス 79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7" name="直線コネクタ 806"/>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8"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9" name="直線コネクタ 808"/>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10" name="【消防施設】&#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11" name="直線コネクタ 810"/>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2" name="【消防施設】&#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3" name="フローチャート: 判断 812"/>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4" name="フローチャート: 判断 813"/>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5" name="フローチャート: 判断 814"/>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16" name="フローチャート: 判断 815"/>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7" name="フローチャート: 判断 816"/>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823" name="楕円 822"/>
        <xdr:cNvSpPr/>
      </xdr:nvSpPr>
      <xdr:spPr>
        <a:xfrm>
          <a:off x="22110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824" name="【消防施設】&#10;一人当たり面積該当値テキスト"/>
        <xdr:cNvSpPr txBox="1"/>
      </xdr:nvSpPr>
      <xdr:spPr>
        <a:xfrm>
          <a:off x="22199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825" name="楕円 824"/>
        <xdr:cNvSpPr/>
      </xdr:nvSpPr>
      <xdr:spPr>
        <a:xfrm>
          <a:off x="2127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95250</xdr:rowOff>
    </xdr:to>
    <xdr:cxnSp macro="">
      <xdr:nvCxnSpPr>
        <xdr:cNvPr id="826" name="直線コネクタ 825"/>
        <xdr:cNvCxnSpPr/>
      </xdr:nvCxnSpPr>
      <xdr:spPr>
        <a:xfrm>
          <a:off x="21323300" y="1483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827" name="楕円 826"/>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95250</xdr:rowOff>
    </xdr:to>
    <xdr:cxnSp macro="">
      <xdr:nvCxnSpPr>
        <xdr:cNvPr id="828" name="直線コネクタ 827"/>
        <xdr:cNvCxnSpPr/>
      </xdr:nvCxnSpPr>
      <xdr:spPr>
        <a:xfrm>
          <a:off x="20434300" y="14820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829" name="楕円 828"/>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830" name="直線コネクタ 829"/>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31" name="楕円 830"/>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832" name="直線コネクタ 831"/>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833" name="n_1aveValue【消防施設】&#10;一人当たり面積"/>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834"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35" name="n_3aveValue【消防施設】&#10;一人当たり面積"/>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6" name="n_4aveValue【消防施設】&#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837" name="n_1mainValue【消防施設】&#10;一人当たり面積"/>
        <xdr:cNvSpPr txBox="1"/>
      </xdr:nvSpPr>
      <xdr:spPr>
        <a:xfrm>
          <a:off x="21075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838" name="n_2mainValue【消防施設】&#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839" name="n_3mainValue【消防施設】&#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40" name="n_4mainValue【消防施設】&#10;一人当たり面積"/>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65" name="直線コネクタ 864"/>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6"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7" name="直線コネクタ 8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8"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9" name="直線コネクタ 868"/>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49547</xdr:rowOff>
    </xdr:from>
    <xdr:ext cx="405111" cy="259045"/>
    <xdr:sp macro="" textlink="">
      <xdr:nvSpPr>
        <xdr:cNvPr id="870" name="【庁舎】&#10;有形固定資産減価償却率平均値テキスト"/>
        <xdr:cNvSpPr txBox="1"/>
      </xdr:nvSpPr>
      <xdr:spPr>
        <a:xfrm>
          <a:off x="16357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71" name="フローチャート: 判断 870"/>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2" name="フローチャート: 判断 871"/>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3" name="フローチャート: 判断 872"/>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74" name="フローチャート: 判断 873"/>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75" name="フローチャート: 判断 874"/>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126364</xdr:rowOff>
    </xdr:from>
    <xdr:to>
      <xdr:col>85</xdr:col>
      <xdr:colOff>177800</xdr:colOff>
      <xdr:row>101</xdr:row>
      <xdr:rowOff>56514</xdr:rowOff>
    </xdr:to>
    <xdr:sp macro="" textlink="">
      <xdr:nvSpPr>
        <xdr:cNvPr id="881" name="楕円 880"/>
        <xdr:cNvSpPr/>
      </xdr:nvSpPr>
      <xdr:spPr>
        <a:xfrm>
          <a:off x="16268700" y="172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149241</xdr:rowOff>
    </xdr:from>
    <xdr:ext cx="405111" cy="259045"/>
    <xdr:sp macro="" textlink="">
      <xdr:nvSpPr>
        <xdr:cNvPr id="882" name="【庁舎】&#10;有形固定資産減価償却率該当値テキスト"/>
        <xdr:cNvSpPr txBox="1"/>
      </xdr:nvSpPr>
      <xdr:spPr>
        <a:xfrm>
          <a:off x="16357600"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78739</xdr:rowOff>
    </xdr:from>
    <xdr:to>
      <xdr:col>81</xdr:col>
      <xdr:colOff>101600</xdr:colOff>
      <xdr:row>101</xdr:row>
      <xdr:rowOff>8889</xdr:rowOff>
    </xdr:to>
    <xdr:sp macro="" textlink="">
      <xdr:nvSpPr>
        <xdr:cNvPr id="883" name="楕円 882"/>
        <xdr:cNvSpPr/>
      </xdr:nvSpPr>
      <xdr:spPr>
        <a:xfrm>
          <a:off x="15430500" y="172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129539</xdr:rowOff>
    </xdr:from>
    <xdr:to>
      <xdr:col>85</xdr:col>
      <xdr:colOff>127000</xdr:colOff>
      <xdr:row>101</xdr:row>
      <xdr:rowOff>5714</xdr:rowOff>
    </xdr:to>
    <xdr:cxnSp macro="">
      <xdr:nvCxnSpPr>
        <xdr:cNvPr id="884" name="直線コネクタ 883"/>
        <xdr:cNvCxnSpPr/>
      </xdr:nvCxnSpPr>
      <xdr:spPr>
        <a:xfrm>
          <a:off x="15481300" y="1727453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143511</xdr:rowOff>
    </xdr:from>
    <xdr:to>
      <xdr:col>76</xdr:col>
      <xdr:colOff>165100</xdr:colOff>
      <xdr:row>101</xdr:row>
      <xdr:rowOff>73661</xdr:rowOff>
    </xdr:to>
    <xdr:sp macro="" textlink="">
      <xdr:nvSpPr>
        <xdr:cNvPr id="885" name="楕円 884"/>
        <xdr:cNvSpPr/>
      </xdr:nvSpPr>
      <xdr:spPr>
        <a:xfrm>
          <a:off x="14541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129539</xdr:rowOff>
    </xdr:from>
    <xdr:to>
      <xdr:col>81</xdr:col>
      <xdr:colOff>50800</xdr:colOff>
      <xdr:row>101</xdr:row>
      <xdr:rowOff>22861</xdr:rowOff>
    </xdr:to>
    <xdr:cxnSp macro="">
      <xdr:nvCxnSpPr>
        <xdr:cNvPr id="886" name="直線コネクタ 885"/>
        <xdr:cNvCxnSpPr/>
      </xdr:nvCxnSpPr>
      <xdr:spPr>
        <a:xfrm flipV="1">
          <a:off x="14592300" y="172745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97789</xdr:rowOff>
    </xdr:from>
    <xdr:to>
      <xdr:col>72</xdr:col>
      <xdr:colOff>38100</xdr:colOff>
      <xdr:row>101</xdr:row>
      <xdr:rowOff>27939</xdr:rowOff>
    </xdr:to>
    <xdr:sp macro="" textlink="">
      <xdr:nvSpPr>
        <xdr:cNvPr id="887" name="楕円 886"/>
        <xdr:cNvSpPr/>
      </xdr:nvSpPr>
      <xdr:spPr>
        <a:xfrm>
          <a:off x="13652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148589</xdr:rowOff>
    </xdr:from>
    <xdr:to>
      <xdr:col>76</xdr:col>
      <xdr:colOff>114300</xdr:colOff>
      <xdr:row>101</xdr:row>
      <xdr:rowOff>22861</xdr:rowOff>
    </xdr:to>
    <xdr:cxnSp macro="">
      <xdr:nvCxnSpPr>
        <xdr:cNvPr id="888" name="直線コネクタ 887"/>
        <xdr:cNvCxnSpPr/>
      </xdr:nvCxnSpPr>
      <xdr:spPr>
        <a:xfrm>
          <a:off x="13703300" y="172935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52070</xdr:rowOff>
    </xdr:from>
    <xdr:to>
      <xdr:col>67</xdr:col>
      <xdr:colOff>101600</xdr:colOff>
      <xdr:row>100</xdr:row>
      <xdr:rowOff>153670</xdr:rowOff>
    </xdr:to>
    <xdr:sp macro="" textlink="">
      <xdr:nvSpPr>
        <xdr:cNvPr id="889" name="楕円 888"/>
        <xdr:cNvSpPr/>
      </xdr:nvSpPr>
      <xdr:spPr>
        <a:xfrm>
          <a:off x="12763500" y="171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102870</xdr:rowOff>
    </xdr:from>
    <xdr:to>
      <xdr:col>71</xdr:col>
      <xdr:colOff>177800</xdr:colOff>
      <xdr:row>100</xdr:row>
      <xdr:rowOff>148589</xdr:rowOff>
    </xdr:to>
    <xdr:cxnSp macro="">
      <xdr:nvCxnSpPr>
        <xdr:cNvPr id="890" name="直線コネクタ 889"/>
        <xdr:cNvCxnSpPr/>
      </xdr:nvCxnSpPr>
      <xdr:spPr>
        <a:xfrm>
          <a:off x="12814300" y="172478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114316</xdr:rowOff>
    </xdr:from>
    <xdr:ext cx="405111" cy="259045"/>
    <xdr:sp macro="" textlink="">
      <xdr:nvSpPr>
        <xdr:cNvPr id="891" name="n_1aveValue【庁舎】&#10;有形固定資産減価償却率"/>
        <xdr:cNvSpPr txBox="1"/>
      </xdr:nvSpPr>
      <xdr:spPr>
        <a:xfrm>
          <a:off x="15266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892" name="n_2aveValue【庁舎】&#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127652</xdr:rowOff>
    </xdr:from>
    <xdr:ext cx="405111" cy="259045"/>
    <xdr:sp macro="" textlink="">
      <xdr:nvSpPr>
        <xdr:cNvPr id="893" name="n_3aveValue【庁舎】&#10;有形固定資産減価償却率"/>
        <xdr:cNvSpPr txBox="1"/>
      </xdr:nvSpPr>
      <xdr:spPr>
        <a:xfrm>
          <a:off x="13500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102888</xdr:rowOff>
    </xdr:from>
    <xdr:ext cx="405111" cy="259045"/>
    <xdr:sp macro="" textlink="">
      <xdr:nvSpPr>
        <xdr:cNvPr id="894" name="n_4aveValue【庁舎】&#10;有形固定資産減価償却率"/>
        <xdr:cNvSpPr txBox="1"/>
      </xdr:nvSpPr>
      <xdr:spPr>
        <a:xfrm>
          <a:off x="12611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25416</xdr:rowOff>
    </xdr:from>
    <xdr:ext cx="405111" cy="259045"/>
    <xdr:sp macro="" textlink="">
      <xdr:nvSpPr>
        <xdr:cNvPr id="895" name="n_1mainValue【庁舎】&#10;有形固定資産減価償却率"/>
        <xdr:cNvSpPr txBox="1"/>
      </xdr:nvSpPr>
      <xdr:spPr>
        <a:xfrm>
          <a:off x="15266044"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90188</xdr:rowOff>
    </xdr:from>
    <xdr:ext cx="405111" cy="259045"/>
    <xdr:sp macro="" textlink="">
      <xdr:nvSpPr>
        <xdr:cNvPr id="896" name="n_2mainValue【庁舎】&#10;有形固定資産減価償却率"/>
        <xdr:cNvSpPr txBox="1"/>
      </xdr:nvSpPr>
      <xdr:spPr>
        <a:xfrm>
          <a:off x="14389744" y="1706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44466</xdr:rowOff>
    </xdr:from>
    <xdr:ext cx="405111" cy="259045"/>
    <xdr:sp macro="" textlink="">
      <xdr:nvSpPr>
        <xdr:cNvPr id="897" name="n_3mainValue【庁舎】&#10;有形固定資産減価償却率"/>
        <xdr:cNvSpPr txBox="1"/>
      </xdr:nvSpPr>
      <xdr:spPr>
        <a:xfrm>
          <a:off x="135007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170197</xdr:rowOff>
    </xdr:from>
    <xdr:ext cx="405111" cy="259045"/>
    <xdr:sp macro="" textlink="">
      <xdr:nvSpPr>
        <xdr:cNvPr id="898" name="n_4mainValue【庁舎】&#10;有形固定資産減価償却率"/>
        <xdr:cNvSpPr txBox="1"/>
      </xdr:nvSpPr>
      <xdr:spPr>
        <a:xfrm>
          <a:off x="12611744" y="1697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22" name="直線コネクタ 921"/>
        <xdr:cNvCxnSpPr/>
      </xdr:nvCxnSpPr>
      <xdr:spPr>
        <a:xfrm flipV="1">
          <a:off x="22160864" y="171754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3"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4" name="直線コネクタ 92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25" name="【庁舎】&#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26" name="直線コネクタ 925"/>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927"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8" name="フローチャート: 判断 927"/>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9" name="フローチャート: 判断 928"/>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30" name="フローチャート: 判断 929"/>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31" name="フローチャート: 判断 930"/>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2" name="フローチャート: 判断 931"/>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139700</xdr:rowOff>
    </xdr:from>
    <xdr:to>
      <xdr:col>116</xdr:col>
      <xdr:colOff>114300</xdr:colOff>
      <xdr:row>108</xdr:row>
      <xdr:rowOff>69850</xdr:rowOff>
    </xdr:to>
    <xdr:sp macro="" textlink="">
      <xdr:nvSpPr>
        <xdr:cNvPr id="938" name="楕円 937"/>
        <xdr:cNvSpPr/>
      </xdr:nvSpPr>
      <xdr:spPr>
        <a:xfrm>
          <a:off x="22110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54627</xdr:rowOff>
    </xdr:from>
    <xdr:ext cx="469744" cy="259045"/>
    <xdr:sp macro="" textlink="">
      <xdr:nvSpPr>
        <xdr:cNvPr id="939" name="【庁舎】&#10;一人当たり面積該当値テキスト"/>
        <xdr:cNvSpPr txBox="1"/>
      </xdr:nvSpPr>
      <xdr:spPr>
        <a:xfrm>
          <a:off x="22199600"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139700</xdr:rowOff>
    </xdr:from>
    <xdr:to>
      <xdr:col>112</xdr:col>
      <xdr:colOff>38100</xdr:colOff>
      <xdr:row>108</xdr:row>
      <xdr:rowOff>69850</xdr:rowOff>
    </xdr:to>
    <xdr:sp macro="" textlink="">
      <xdr:nvSpPr>
        <xdr:cNvPr id="940" name="楕円 939"/>
        <xdr:cNvSpPr/>
      </xdr:nvSpPr>
      <xdr:spPr>
        <a:xfrm>
          <a:off x="21272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19050</xdr:rowOff>
    </xdr:from>
    <xdr:to>
      <xdr:col>116</xdr:col>
      <xdr:colOff>63500</xdr:colOff>
      <xdr:row>108</xdr:row>
      <xdr:rowOff>19050</xdr:rowOff>
    </xdr:to>
    <xdr:cxnSp macro="">
      <xdr:nvCxnSpPr>
        <xdr:cNvPr id="941" name="直線コネクタ 940"/>
        <xdr:cNvCxnSpPr/>
      </xdr:nvCxnSpPr>
      <xdr:spPr>
        <a:xfrm>
          <a:off x="21323300" y="1853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63500</xdr:rowOff>
    </xdr:from>
    <xdr:to>
      <xdr:col>107</xdr:col>
      <xdr:colOff>101600</xdr:colOff>
      <xdr:row>107</xdr:row>
      <xdr:rowOff>165100</xdr:rowOff>
    </xdr:to>
    <xdr:sp macro="" textlink="">
      <xdr:nvSpPr>
        <xdr:cNvPr id="942" name="楕円 941"/>
        <xdr:cNvSpPr/>
      </xdr:nvSpPr>
      <xdr:spPr>
        <a:xfrm>
          <a:off x="20383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114300</xdr:rowOff>
    </xdr:from>
    <xdr:to>
      <xdr:col>111</xdr:col>
      <xdr:colOff>177800</xdr:colOff>
      <xdr:row>108</xdr:row>
      <xdr:rowOff>19050</xdr:rowOff>
    </xdr:to>
    <xdr:cxnSp macro="">
      <xdr:nvCxnSpPr>
        <xdr:cNvPr id="943" name="直線コネクタ 942"/>
        <xdr:cNvCxnSpPr/>
      </xdr:nvCxnSpPr>
      <xdr:spPr>
        <a:xfrm>
          <a:off x="20434300" y="18459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63500</xdr:rowOff>
    </xdr:from>
    <xdr:to>
      <xdr:col>102</xdr:col>
      <xdr:colOff>165100</xdr:colOff>
      <xdr:row>107</xdr:row>
      <xdr:rowOff>165100</xdr:rowOff>
    </xdr:to>
    <xdr:sp macro="" textlink="">
      <xdr:nvSpPr>
        <xdr:cNvPr id="944" name="楕円 943"/>
        <xdr:cNvSpPr/>
      </xdr:nvSpPr>
      <xdr:spPr>
        <a:xfrm>
          <a:off x="19494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114300</xdr:rowOff>
    </xdr:from>
    <xdr:to>
      <xdr:col>107</xdr:col>
      <xdr:colOff>50800</xdr:colOff>
      <xdr:row>107</xdr:row>
      <xdr:rowOff>114300</xdr:rowOff>
    </xdr:to>
    <xdr:cxnSp macro="">
      <xdr:nvCxnSpPr>
        <xdr:cNvPr id="945" name="直線コネクタ 944"/>
        <xdr:cNvCxnSpPr/>
      </xdr:nvCxnSpPr>
      <xdr:spPr>
        <a:xfrm>
          <a:off x="19545300" y="1845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63500</xdr:rowOff>
    </xdr:from>
    <xdr:to>
      <xdr:col>98</xdr:col>
      <xdr:colOff>38100</xdr:colOff>
      <xdr:row>107</xdr:row>
      <xdr:rowOff>165100</xdr:rowOff>
    </xdr:to>
    <xdr:sp macro="" textlink="">
      <xdr:nvSpPr>
        <xdr:cNvPr id="946" name="楕円 945"/>
        <xdr:cNvSpPr/>
      </xdr:nvSpPr>
      <xdr:spPr>
        <a:xfrm>
          <a:off x="18605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114300</xdr:rowOff>
    </xdr:from>
    <xdr:to>
      <xdr:col>102</xdr:col>
      <xdr:colOff>114300</xdr:colOff>
      <xdr:row>107</xdr:row>
      <xdr:rowOff>114300</xdr:rowOff>
    </xdr:to>
    <xdr:cxnSp macro="">
      <xdr:nvCxnSpPr>
        <xdr:cNvPr id="947" name="直線コネクタ 946"/>
        <xdr:cNvCxnSpPr/>
      </xdr:nvCxnSpPr>
      <xdr:spPr>
        <a:xfrm>
          <a:off x="18656300" y="1845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8" name="n_1aveValue【庁舎】&#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49" name="n_2aveValue【庁舎】&#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50" name="n_3ave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51" name="n_4aveValue【庁舎】&#10;一人当たり面積"/>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60977</xdr:rowOff>
    </xdr:from>
    <xdr:ext cx="469744" cy="259045"/>
    <xdr:sp macro="" textlink="">
      <xdr:nvSpPr>
        <xdr:cNvPr id="952" name="n_1mainValue【庁舎】&#10;一人当たり面積"/>
        <xdr:cNvSpPr txBox="1"/>
      </xdr:nvSpPr>
      <xdr:spPr>
        <a:xfrm>
          <a:off x="210757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156227</xdr:rowOff>
    </xdr:from>
    <xdr:ext cx="469744" cy="259045"/>
    <xdr:sp macro="" textlink="">
      <xdr:nvSpPr>
        <xdr:cNvPr id="953" name="n_2mainValue【庁舎】&#10;一人当たり面積"/>
        <xdr:cNvSpPr txBox="1"/>
      </xdr:nvSpPr>
      <xdr:spPr>
        <a:xfrm>
          <a:off x="20199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156227</xdr:rowOff>
    </xdr:from>
    <xdr:ext cx="469744" cy="259045"/>
    <xdr:sp macro="" textlink="">
      <xdr:nvSpPr>
        <xdr:cNvPr id="954" name="n_3mainValue【庁舎】&#10;一人当たり面積"/>
        <xdr:cNvSpPr txBox="1"/>
      </xdr:nvSpPr>
      <xdr:spPr>
        <a:xfrm>
          <a:off x="19310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156227</xdr:rowOff>
    </xdr:from>
    <xdr:ext cx="469744" cy="259045"/>
    <xdr:sp macro="" textlink="">
      <xdr:nvSpPr>
        <xdr:cNvPr id="955" name="n_4mainValue【庁舎】&#10;一人当たり面積"/>
        <xdr:cNvSpPr txBox="1"/>
      </xdr:nvSpPr>
      <xdr:spPr>
        <a:xfrm>
          <a:off x="18421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保健センター・保健所の有形固定資産減価償却率が類似団体内平均と比較しても</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ポイント程度高い値であり、老朽化していることが読み取れる。</a:t>
          </a:r>
          <a:endParaRPr lang="ja-JP" altLang="ja-JP" sz="1400">
            <a:effectLst/>
          </a:endParaRPr>
        </a:p>
        <a:p>
          <a:r>
            <a:rPr kumimoji="1" lang="ja-JP" altLang="ja-JP" sz="1100">
              <a:solidFill>
                <a:schemeClr val="dk1"/>
              </a:solidFill>
              <a:effectLst/>
              <a:latin typeface="+mn-lt"/>
              <a:ea typeface="+mn-ea"/>
              <a:cs typeface="+mn-cs"/>
            </a:rPr>
            <a:t>したがって、今後も計画的な改修等を行いつつ、適切な維持管理を行う必要があると考えらえる。</a:t>
          </a:r>
          <a:endParaRPr lang="ja-JP" altLang="ja-JP" sz="1400">
            <a:effectLst/>
          </a:endParaRPr>
        </a:p>
        <a:p>
          <a:r>
            <a:rPr kumimoji="1" lang="ja-JP" altLang="ja-JP" sz="1100">
              <a:solidFill>
                <a:schemeClr val="dk1"/>
              </a:solidFill>
              <a:effectLst/>
              <a:latin typeface="+mn-lt"/>
              <a:ea typeface="+mn-ea"/>
              <a:cs typeface="+mn-cs"/>
            </a:rPr>
            <a:t>また、市民会館、保健センター・保健所、消防施設及び庁舎の一人当たりの面積が類似団体内平均をいずれも大きく下回ることから、今後の人口動向を見ながら、利便性に配慮した施設・環境づくりを検討する必要がある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0" zoomScale="85" zoomScaleNormal="8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112663154</v>
      </c>
      <c r="BO4" s="433"/>
      <c r="BP4" s="433"/>
      <c r="BQ4" s="433"/>
      <c r="BR4" s="433"/>
      <c r="BS4" s="433"/>
      <c r="BT4" s="433"/>
      <c r="BU4" s="434"/>
      <c r="BV4" s="432">
        <v>80696764</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8.1</v>
      </c>
      <c r="CU4" s="439"/>
      <c r="CV4" s="439"/>
      <c r="CW4" s="439"/>
      <c r="CX4" s="439"/>
      <c r="CY4" s="439"/>
      <c r="CZ4" s="439"/>
      <c r="DA4" s="440"/>
      <c r="DB4" s="438">
        <v>7.4</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106641249</v>
      </c>
      <c r="BO5" s="470"/>
      <c r="BP5" s="470"/>
      <c r="BQ5" s="470"/>
      <c r="BR5" s="470"/>
      <c r="BS5" s="470"/>
      <c r="BT5" s="470"/>
      <c r="BU5" s="471"/>
      <c r="BV5" s="469">
        <v>76729868</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97.4</v>
      </c>
      <c r="CU5" s="467"/>
      <c r="CV5" s="467"/>
      <c r="CW5" s="467"/>
      <c r="CX5" s="467"/>
      <c r="CY5" s="467"/>
      <c r="CZ5" s="467"/>
      <c r="DA5" s="468"/>
      <c r="DB5" s="466">
        <v>96.5</v>
      </c>
      <c r="DC5" s="467"/>
      <c r="DD5" s="467"/>
      <c r="DE5" s="467"/>
      <c r="DF5" s="467"/>
      <c r="DG5" s="467"/>
      <c r="DH5" s="467"/>
      <c r="DI5" s="468"/>
      <c r="DJ5" s="186"/>
      <c r="DK5" s="186"/>
      <c r="DL5" s="186"/>
      <c r="DM5" s="186"/>
      <c r="DN5" s="186"/>
      <c r="DO5" s="186"/>
    </row>
    <row r="6" spans="1:119" ht="18.75" customHeight="1">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6021905</v>
      </c>
      <c r="BO6" s="470"/>
      <c r="BP6" s="470"/>
      <c r="BQ6" s="470"/>
      <c r="BR6" s="470"/>
      <c r="BS6" s="470"/>
      <c r="BT6" s="470"/>
      <c r="BU6" s="471"/>
      <c r="BV6" s="469">
        <v>3966896</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102.2</v>
      </c>
      <c r="CU6" s="507"/>
      <c r="CV6" s="507"/>
      <c r="CW6" s="507"/>
      <c r="CX6" s="507"/>
      <c r="CY6" s="507"/>
      <c r="CZ6" s="507"/>
      <c r="DA6" s="508"/>
      <c r="DB6" s="506">
        <v>101.8</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2335762</v>
      </c>
      <c r="BO7" s="470"/>
      <c r="BP7" s="470"/>
      <c r="BQ7" s="470"/>
      <c r="BR7" s="470"/>
      <c r="BS7" s="470"/>
      <c r="BT7" s="470"/>
      <c r="BU7" s="471"/>
      <c r="BV7" s="469">
        <v>685743</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45381755</v>
      </c>
      <c r="CU7" s="470"/>
      <c r="CV7" s="470"/>
      <c r="CW7" s="470"/>
      <c r="CX7" s="470"/>
      <c r="CY7" s="470"/>
      <c r="CZ7" s="470"/>
      <c r="DA7" s="471"/>
      <c r="DB7" s="469">
        <v>44128950</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3686143</v>
      </c>
      <c r="BO8" s="470"/>
      <c r="BP8" s="470"/>
      <c r="BQ8" s="470"/>
      <c r="BR8" s="470"/>
      <c r="BS8" s="470"/>
      <c r="BT8" s="470"/>
      <c r="BU8" s="471"/>
      <c r="BV8" s="469">
        <v>3281153</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0.93</v>
      </c>
      <c r="CU8" s="510"/>
      <c r="CV8" s="510"/>
      <c r="CW8" s="510"/>
      <c r="CX8" s="510"/>
      <c r="CY8" s="510"/>
      <c r="CZ8" s="510"/>
      <c r="DA8" s="511"/>
      <c r="DB8" s="509">
        <v>0.92</v>
      </c>
      <c r="DC8" s="510"/>
      <c r="DD8" s="510"/>
      <c r="DE8" s="510"/>
      <c r="DF8" s="510"/>
      <c r="DG8" s="510"/>
      <c r="DH8" s="510"/>
      <c r="DI8" s="511"/>
      <c r="DJ8" s="186"/>
      <c r="DK8" s="186"/>
      <c r="DL8" s="186"/>
      <c r="DM8" s="186"/>
      <c r="DN8" s="186"/>
      <c r="DO8" s="186"/>
    </row>
    <row r="9" spans="1:119" ht="18.75" customHeight="1" thickBot="1">
      <c r="A9" s="187"/>
      <c r="B9" s="463" t="s">
        <v>110</v>
      </c>
      <c r="C9" s="464"/>
      <c r="D9" s="464"/>
      <c r="E9" s="464"/>
      <c r="F9" s="464"/>
      <c r="G9" s="464"/>
      <c r="H9" s="464"/>
      <c r="I9" s="464"/>
      <c r="J9" s="464"/>
      <c r="K9" s="512"/>
      <c r="L9" s="513" t="s">
        <v>111</v>
      </c>
      <c r="M9" s="514"/>
      <c r="N9" s="514"/>
      <c r="O9" s="514"/>
      <c r="P9" s="514"/>
      <c r="Q9" s="515"/>
      <c r="R9" s="516">
        <v>248304</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93</v>
      </c>
      <c r="AV9" s="502"/>
      <c r="AW9" s="502"/>
      <c r="AX9" s="502"/>
      <c r="AY9" s="503" t="s">
        <v>114</v>
      </c>
      <c r="AZ9" s="504"/>
      <c r="BA9" s="504"/>
      <c r="BB9" s="504"/>
      <c r="BC9" s="504"/>
      <c r="BD9" s="504"/>
      <c r="BE9" s="504"/>
      <c r="BF9" s="504"/>
      <c r="BG9" s="504"/>
      <c r="BH9" s="504"/>
      <c r="BI9" s="504"/>
      <c r="BJ9" s="504"/>
      <c r="BK9" s="504"/>
      <c r="BL9" s="504"/>
      <c r="BM9" s="505"/>
      <c r="BN9" s="469">
        <v>404990</v>
      </c>
      <c r="BO9" s="470"/>
      <c r="BP9" s="470"/>
      <c r="BQ9" s="470"/>
      <c r="BR9" s="470"/>
      <c r="BS9" s="470"/>
      <c r="BT9" s="470"/>
      <c r="BU9" s="471"/>
      <c r="BV9" s="469">
        <v>-876701</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10.1</v>
      </c>
      <c r="CU9" s="467"/>
      <c r="CV9" s="467"/>
      <c r="CW9" s="467"/>
      <c r="CX9" s="467"/>
      <c r="CY9" s="467"/>
      <c r="CZ9" s="467"/>
      <c r="DA9" s="468"/>
      <c r="DB9" s="466">
        <v>10.3</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116</v>
      </c>
      <c r="M10" s="499"/>
      <c r="N10" s="499"/>
      <c r="O10" s="499"/>
      <c r="P10" s="499"/>
      <c r="Q10" s="500"/>
      <c r="R10" s="520">
        <v>247034</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93</v>
      </c>
      <c r="AV10" s="502"/>
      <c r="AW10" s="502"/>
      <c r="AX10" s="502"/>
      <c r="AY10" s="503" t="s">
        <v>118</v>
      </c>
      <c r="AZ10" s="504"/>
      <c r="BA10" s="504"/>
      <c r="BB10" s="504"/>
      <c r="BC10" s="504"/>
      <c r="BD10" s="504"/>
      <c r="BE10" s="504"/>
      <c r="BF10" s="504"/>
      <c r="BG10" s="504"/>
      <c r="BH10" s="504"/>
      <c r="BI10" s="504"/>
      <c r="BJ10" s="504"/>
      <c r="BK10" s="504"/>
      <c r="BL10" s="504"/>
      <c r="BM10" s="505"/>
      <c r="BN10" s="469">
        <v>2</v>
      </c>
      <c r="BO10" s="470"/>
      <c r="BP10" s="470"/>
      <c r="BQ10" s="470"/>
      <c r="BR10" s="470"/>
      <c r="BS10" s="470"/>
      <c r="BT10" s="470"/>
      <c r="BU10" s="471"/>
      <c r="BV10" s="469">
        <v>821052</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93</v>
      </c>
      <c r="AV11" s="502"/>
      <c r="AW11" s="502"/>
      <c r="AX11" s="502"/>
      <c r="AY11" s="503" t="s">
        <v>123</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125</v>
      </c>
      <c r="DC11" s="510"/>
      <c r="DD11" s="510"/>
      <c r="DE11" s="510"/>
      <c r="DF11" s="510"/>
      <c r="DG11" s="510"/>
      <c r="DH11" s="510"/>
      <c r="DI11" s="511"/>
      <c r="DJ11" s="186"/>
      <c r="DK11" s="186"/>
      <c r="DL11" s="186"/>
      <c r="DM11" s="186"/>
      <c r="DN11" s="186"/>
      <c r="DO11" s="186"/>
    </row>
    <row r="12" spans="1:119" ht="18.75" customHeight="1">
      <c r="A12" s="187"/>
      <c r="B12" s="529" t="s">
        <v>126</v>
      </c>
      <c r="C12" s="530"/>
      <c r="D12" s="530"/>
      <c r="E12" s="530"/>
      <c r="F12" s="530"/>
      <c r="G12" s="530"/>
      <c r="H12" s="530"/>
      <c r="I12" s="530"/>
      <c r="J12" s="530"/>
      <c r="K12" s="531"/>
      <c r="L12" s="538" t="s">
        <v>127</v>
      </c>
      <c r="M12" s="539"/>
      <c r="N12" s="539"/>
      <c r="O12" s="539"/>
      <c r="P12" s="539"/>
      <c r="Q12" s="540"/>
      <c r="R12" s="541">
        <v>250225</v>
      </c>
      <c r="S12" s="542"/>
      <c r="T12" s="542"/>
      <c r="U12" s="542"/>
      <c r="V12" s="543"/>
      <c r="W12" s="544" t="s">
        <v>1</v>
      </c>
      <c r="X12" s="502"/>
      <c r="Y12" s="502"/>
      <c r="Z12" s="502"/>
      <c r="AA12" s="502"/>
      <c r="AB12" s="545"/>
      <c r="AC12" s="546" t="s">
        <v>128</v>
      </c>
      <c r="AD12" s="547"/>
      <c r="AE12" s="547"/>
      <c r="AF12" s="547"/>
      <c r="AG12" s="548"/>
      <c r="AH12" s="546" t="s">
        <v>129</v>
      </c>
      <c r="AI12" s="547"/>
      <c r="AJ12" s="547"/>
      <c r="AK12" s="547"/>
      <c r="AL12" s="549"/>
      <c r="AM12" s="498" t="s">
        <v>130</v>
      </c>
      <c r="AN12" s="499"/>
      <c r="AO12" s="499"/>
      <c r="AP12" s="499"/>
      <c r="AQ12" s="499"/>
      <c r="AR12" s="499"/>
      <c r="AS12" s="499"/>
      <c r="AT12" s="500"/>
      <c r="AU12" s="501" t="s">
        <v>131</v>
      </c>
      <c r="AV12" s="502"/>
      <c r="AW12" s="502"/>
      <c r="AX12" s="502"/>
      <c r="AY12" s="503" t="s">
        <v>132</v>
      </c>
      <c r="AZ12" s="504"/>
      <c r="BA12" s="504"/>
      <c r="BB12" s="504"/>
      <c r="BC12" s="504"/>
      <c r="BD12" s="504"/>
      <c r="BE12" s="504"/>
      <c r="BF12" s="504"/>
      <c r="BG12" s="504"/>
      <c r="BH12" s="504"/>
      <c r="BI12" s="504"/>
      <c r="BJ12" s="504"/>
      <c r="BK12" s="504"/>
      <c r="BL12" s="504"/>
      <c r="BM12" s="505"/>
      <c r="BN12" s="469">
        <v>552439</v>
      </c>
      <c r="BO12" s="470"/>
      <c r="BP12" s="470"/>
      <c r="BQ12" s="470"/>
      <c r="BR12" s="470"/>
      <c r="BS12" s="470"/>
      <c r="BT12" s="470"/>
      <c r="BU12" s="471"/>
      <c r="BV12" s="469">
        <v>1755</v>
      </c>
      <c r="BW12" s="470"/>
      <c r="BX12" s="470"/>
      <c r="BY12" s="470"/>
      <c r="BZ12" s="470"/>
      <c r="CA12" s="470"/>
      <c r="CB12" s="470"/>
      <c r="CC12" s="471"/>
      <c r="CD12" s="472" t="s">
        <v>133</v>
      </c>
      <c r="CE12" s="473"/>
      <c r="CF12" s="473"/>
      <c r="CG12" s="473"/>
      <c r="CH12" s="473"/>
      <c r="CI12" s="473"/>
      <c r="CJ12" s="473"/>
      <c r="CK12" s="473"/>
      <c r="CL12" s="473"/>
      <c r="CM12" s="473"/>
      <c r="CN12" s="473"/>
      <c r="CO12" s="473"/>
      <c r="CP12" s="473"/>
      <c r="CQ12" s="473"/>
      <c r="CR12" s="473"/>
      <c r="CS12" s="474"/>
      <c r="CT12" s="509" t="s">
        <v>125</v>
      </c>
      <c r="CU12" s="510"/>
      <c r="CV12" s="510"/>
      <c r="CW12" s="510"/>
      <c r="CX12" s="510"/>
      <c r="CY12" s="510"/>
      <c r="CZ12" s="510"/>
      <c r="DA12" s="511"/>
      <c r="DB12" s="509" t="s">
        <v>125</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134</v>
      </c>
      <c r="N13" s="561"/>
      <c r="O13" s="561"/>
      <c r="P13" s="561"/>
      <c r="Q13" s="562"/>
      <c r="R13" s="553">
        <v>242412</v>
      </c>
      <c r="S13" s="554"/>
      <c r="T13" s="554"/>
      <c r="U13" s="554"/>
      <c r="V13" s="555"/>
      <c r="W13" s="485" t="s">
        <v>135</v>
      </c>
      <c r="X13" s="486"/>
      <c r="Y13" s="486"/>
      <c r="Z13" s="486"/>
      <c r="AA13" s="486"/>
      <c r="AB13" s="476"/>
      <c r="AC13" s="520">
        <v>652</v>
      </c>
      <c r="AD13" s="521"/>
      <c r="AE13" s="521"/>
      <c r="AF13" s="521"/>
      <c r="AG13" s="563"/>
      <c r="AH13" s="520">
        <v>622</v>
      </c>
      <c r="AI13" s="521"/>
      <c r="AJ13" s="521"/>
      <c r="AK13" s="521"/>
      <c r="AL13" s="522"/>
      <c r="AM13" s="498" t="s">
        <v>136</v>
      </c>
      <c r="AN13" s="499"/>
      <c r="AO13" s="499"/>
      <c r="AP13" s="499"/>
      <c r="AQ13" s="499"/>
      <c r="AR13" s="499"/>
      <c r="AS13" s="499"/>
      <c r="AT13" s="500"/>
      <c r="AU13" s="501" t="s">
        <v>137</v>
      </c>
      <c r="AV13" s="502"/>
      <c r="AW13" s="502"/>
      <c r="AX13" s="502"/>
      <c r="AY13" s="503" t="s">
        <v>138</v>
      </c>
      <c r="AZ13" s="504"/>
      <c r="BA13" s="504"/>
      <c r="BB13" s="504"/>
      <c r="BC13" s="504"/>
      <c r="BD13" s="504"/>
      <c r="BE13" s="504"/>
      <c r="BF13" s="504"/>
      <c r="BG13" s="504"/>
      <c r="BH13" s="504"/>
      <c r="BI13" s="504"/>
      <c r="BJ13" s="504"/>
      <c r="BK13" s="504"/>
      <c r="BL13" s="504"/>
      <c r="BM13" s="505"/>
      <c r="BN13" s="469">
        <v>-147447</v>
      </c>
      <c r="BO13" s="470"/>
      <c r="BP13" s="470"/>
      <c r="BQ13" s="470"/>
      <c r="BR13" s="470"/>
      <c r="BS13" s="470"/>
      <c r="BT13" s="470"/>
      <c r="BU13" s="471"/>
      <c r="BV13" s="469">
        <v>-57404</v>
      </c>
      <c r="BW13" s="470"/>
      <c r="BX13" s="470"/>
      <c r="BY13" s="470"/>
      <c r="BZ13" s="470"/>
      <c r="CA13" s="470"/>
      <c r="CB13" s="470"/>
      <c r="CC13" s="471"/>
      <c r="CD13" s="472" t="s">
        <v>139</v>
      </c>
      <c r="CE13" s="473"/>
      <c r="CF13" s="473"/>
      <c r="CG13" s="473"/>
      <c r="CH13" s="473"/>
      <c r="CI13" s="473"/>
      <c r="CJ13" s="473"/>
      <c r="CK13" s="473"/>
      <c r="CL13" s="473"/>
      <c r="CM13" s="473"/>
      <c r="CN13" s="473"/>
      <c r="CO13" s="473"/>
      <c r="CP13" s="473"/>
      <c r="CQ13" s="473"/>
      <c r="CR13" s="473"/>
      <c r="CS13" s="474"/>
      <c r="CT13" s="466">
        <v>3.9</v>
      </c>
      <c r="CU13" s="467"/>
      <c r="CV13" s="467"/>
      <c r="CW13" s="467"/>
      <c r="CX13" s="467"/>
      <c r="CY13" s="467"/>
      <c r="CZ13" s="467"/>
      <c r="DA13" s="468"/>
      <c r="DB13" s="466">
        <v>4.0999999999999996</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140</v>
      </c>
      <c r="M14" s="551"/>
      <c r="N14" s="551"/>
      <c r="O14" s="551"/>
      <c r="P14" s="551"/>
      <c r="Q14" s="552"/>
      <c r="R14" s="553">
        <v>249645</v>
      </c>
      <c r="S14" s="554"/>
      <c r="T14" s="554"/>
      <c r="U14" s="554"/>
      <c r="V14" s="555"/>
      <c r="W14" s="459"/>
      <c r="X14" s="460"/>
      <c r="Y14" s="460"/>
      <c r="Z14" s="460"/>
      <c r="AA14" s="460"/>
      <c r="AB14" s="449"/>
      <c r="AC14" s="556">
        <v>0.6</v>
      </c>
      <c r="AD14" s="557"/>
      <c r="AE14" s="557"/>
      <c r="AF14" s="557"/>
      <c r="AG14" s="558"/>
      <c r="AH14" s="556">
        <v>0.6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141</v>
      </c>
      <c r="CE14" s="565"/>
      <c r="CF14" s="565"/>
      <c r="CG14" s="565"/>
      <c r="CH14" s="565"/>
      <c r="CI14" s="565"/>
      <c r="CJ14" s="565"/>
      <c r="CK14" s="565"/>
      <c r="CL14" s="565"/>
      <c r="CM14" s="565"/>
      <c r="CN14" s="565"/>
      <c r="CO14" s="565"/>
      <c r="CP14" s="565"/>
      <c r="CQ14" s="565"/>
      <c r="CR14" s="565"/>
      <c r="CS14" s="566"/>
      <c r="CT14" s="567">
        <v>12.6</v>
      </c>
      <c r="CU14" s="568"/>
      <c r="CV14" s="568"/>
      <c r="CW14" s="568"/>
      <c r="CX14" s="568"/>
      <c r="CY14" s="568"/>
      <c r="CZ14" s="568"/>
      <c r="DA14" s="569"/>
      <c r="DB14" s="567">
        <v>5.4</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134</v>
      </c>
      <c r="N15" s="561"/>
      <c r="O15" s="561"/>
      <c r="P15" s="561"/>
      <c r="Q15" s="562"/>
      <c r="R15" s="553">
        <v>242137</v>
      </c>
      <c r="S15" s="554"/>
      <c r="T15" s="554"/>
      <c r="U15" s="554"/>
      <c r="V15" s="555"/>
      <c r="W15" s="485" t="s">
        <v>142</v>
      </c>
      <c r="X15" s="486"/>
      <c r="Y15" s="486"/>
      <c r="Z15" s="486"/>
      <c r="AA15" s="486"/>
      <c r="AB15" s="476"/>
      <c r="AC15" s="520">
        <v>28287</v>
      </c>
      <c r="AD15" s="521"/>
      <c r="AE15" s="521"/>
      <c r="AF15" s="521"/>
      <c r="AG15" s="563"/>
      <c r="AH15" s="520">
        <v>26995</v>
      </c>
      <c r="AI15" s="521"/>
      <c r="AJ15" s="521"/>
      <c r="AK15" s="521"/>
      <c r="AL15" s="522"/>
      <c r="AM15" s="498"/>
      <c r="AN15" s="499"/>
      <c r="AO15" s="499"/>
      <c r="AP15" s="499"/>
      <c r="AQ15" s="499"/>
      <c r="AR15" s="499"/>
      <c r="AS15" s="499"/>
      <c r="AT15" s="500"/>
      <c r="AU15" s="501"/>
      <c r="AV15" s="502"/>
      <c r="AW15" s="502"/>
      <c r="AX15" s="502"/>
      <c r="AY15" s="429" t="s">
        <v>143</v>
      </c>
      <c r="AZ15" s="430"/>
      <c r="BA15" s="430"/>
      <c r="BB15" s="430"/>
      <c r="BC15" s="430"/>
      <c r="BD15" s="430"/>
      <c r="BE15" s="430"/>
      <c r="BF15" s="430"/>
      <c r="BG15" s="430"/>
      <c r="BH15" s="430"/>
      <c r="BI15" s="430"/>
      <c r="BJ15" s="430"/>
      <c r="BK15" s="430"/>
      <c r="BL15" s="430"/>
      <c r="BM15" s="431"/>
      <c r="BN15" s="432">
        <v>32090918</v>
      </c>
      <c r="BO15" s="433"/>
      <c r="BP15" s="433"/>
      <c r="BQ15" s="433"/>
      <c r="BR15" s="433"/>
      <c r="BS15" s="433"/>
      <c r="BT15" s="433"/>
      <c r="BU15" s="434"/>
      <c r="BV15" s="432">
        <v>30662333</v>
      </c>
      <c r="BW15" s="433"/>
      <c r="BX15" s="433"/>
      <c r="BY15" s="433"/>
      <c r="BZ15" s="433"/>
      <c r="CA15" s="433"/>
      <c r="CB15" s="433"/>
      <c r="CC15" s="434"/>
      <c r="CD15" s="570" t="s">
        <v>144</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145</v>
      </c>
      <c r="M16" s="581"/>
      <c r="N16" s="581"/>
      <c r="O16" s="581"/>
      <c r="P16" s="581"/>
      <c r="Q16" s="582"/>
      <c r="R16" s="573" t="s">
        <v>146</v>
      </c>
      <c r="S16" s="574"/>
      <c r="T16" s="574"/>
      <c r="U16" s="574"/>
      <c r="V16" s="575"/>
      <c r="W16" s="459"/>
      <c r="X16" s="460"/>
      <c r="Y16" s="460"/>
      <c r="Z16" s="460"/>
      <c r="AA16" s="460"/>
      <c r="AB16" s="449"/>
      <c r="AC16" s="556">
        <v>26.4</v>
      </c>
      <c r="AD16" s="557"/>
      <c r="AE16" s="557"/>
      <c r="AF16" s="557"/>
      <c r="AG16" s="558"/>
      <c r="AH16" s="556">
        <v>26.5</v>
      </c>
      <c r="AI16" s="557"/>
      <c r="AJ16" s="557"/>
      <c r="AK16" s="557"/>
      <c r="AL16" s="559"/>
      <c r="AM16" s="498"/>
      <c r="AN16" s="499"/>
      <c r="AO16" s="499"/>
      <c r="AP16" s="499"/>
      <c r="AQ16" s="499"/>
      <c r="AR16" s="499"/>
      <c r="AS16" s="499"/>
      <c r="AT16" s="500"/>
      <c r="AU16" s="501"/>
      <c r="AV16" s="502"/>
      <c r="AW16" s="502"/>
      <c r="AX16" s="502"/>
      <c r="AY16" s="503" t="s">
        <v>147</v>
      </c>
      <c r="AZ16" s="504"/>
      <c r="BA16" s="504"/>
      <c r="BB16" s="504"/>
      <c r="BC16" s="504"/>
      <c r="BD16" s="504"/>
      <c r="BE16" s="504"/>
      <c r="BF16" s="504"/>
      <c r="BG16" s="504"/>
      <c r="BH16" s="504"/>
      <c r="BI16" s="504"/>
      <c r="BJ16" s="504"/>
      <c r="BK16" s="504"/>
      <c r="BL16" s="504"/>
      <c r="BM16" s="505"/>
      <c r="BN16" s="469">
        <v>34431092</v>
      </c>
      <c r="BO16" s="470"/>
      <c r="BP16" s="470"/>
      <c r="BQ16" s="470"/>
      <c r="BR16" s="470"/>
      <c r="BS16" s="470"/>
      <c r="BT16" s="470"/>
      <c r="BU16" s="471"/>
      <c r="BV16" s="469">
        <v>33092182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148</v>
      </c>
      <c r="N17" s="577"/>
      <c r="O17" s="577"/>
      <c r="P17" s="577"/>
      <c r="Q17" s="578"/>
      <c r="R17" s="573" t="s">
        <v>149</v>
      </c>
      <c r="S17" s="574"/>
      <c r="T17" s="574"/>
      <c r="U17" s="574"/>
      <c r="V17" s="575"/>
      <c r="W17" s="485" t="s">
        <v>150</v>
      </c>
      <c r="X17" s="486"/>
      <c r="Y17" s="486"/>
      <c r="Z17" s="486"/>
      <c r="AA17" s="486"/>
      <c r="AB17" s="476"/>
      <c r="AC17" s="520">
        <v>78255</v>
      </c>
      <c r="AD17" s="521"/>
      <c r="AE17" s="521"/>
      <c r="AF17" s="521"/>
      <c r="AG17" s="563"/>
      <c r="AH17" s="520">
        <v>74414</v>
      </c>
      <c r="AI17" s="521"/>
      <c r="AJ17" s="521"/>
      <c r="AK17" s="521"/>
      <c r="AL17" s="522"/>
      <c r="AM17" s="498"/>
      <c r="AN17" s="499"/>
      <c r="AO17" s="499"/>
      <c r="AP17" s="499"/>
      <c r="AQ17" s="499"/>
      <c r="AR17" s="499"/>
      <c r="AS17" s="499"/>
      <c r="AT17" s="500"/>
      <c r="AU17" s="501"/>
      <c r="AV17" s="502"/>
      <c r="AW17" s="502"/>
      <c r="AX17" s="502"/>
      <c r="AY17" s="503" t="s">
        <v>151</v>
      </c>
      <c r="AZ17" s="504"/>
      <c r="BA17" s="504"/>
      <c r="BB17" s="504"/>
      <c r="BC17" s="504"/>
      <c r="BD17" s="504"/>
      <c r="BE17" s="504"/>
      <c r="BF17" s="504"/>
      <c r="BG17" s="504"/>
      <c r="BH17" s="504"/>
      <c r="BI17" s="504"/>
      <c r="BJ17" s="504"/>
      <c r="BK17" s="504"/>
      <c r="BL17" s="504"/>
      <c r="BM17" s="505"/>
      <c r="BN17" s="469">
        <v>40900772</v>
      </c>
      <c r="BO17" s="470"/>
      <c r="BP17" s="470"/>
      <c r="BQ17" s="470"/>
      <c r="BR17" s="470"/>
      <c r="BS17" s="470"/>
      <c r="BT17" s="470"/>
      <c r="BU17" s="471"/>
      <c r="BV17" s="469">
        <v>39279444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152</v>
      </c>
      <c r="C18" s="512"/>
      <c r="D18" s="512"/>
      <c r="E18" s="584"/>
      <c r="F18" s="584"/>
      <c r="G18" s="584"/>
      <c r="H18" s="584"/>
      <c r="I18" s="584"/>
      <c r="J18" s="584"/>
      <c r="K18" s="584"/>
      <c r="L18" s="585">
        <v>27.46</v>
      </c>
      <c r="M18" s="585"/>
      <c r="N18" s="585"/>
      <c r="O18" s="585"/>
      <c r="P18" s="585"/>
      <c r="Q18" s="585"/>
      <c r="R18" s="586"/>
      <c r="S18" s="586"/>
      <c r="T18" s="586"/>
      <c r="U18" s="586"/>
      <c r="V18" s="587"/>
      <c r="W18" s="487"/>
      <c r="X18" s="488"/>
      <c r="Y18" s="488"/>
      <c r="Z18" s="488"/>
      <c r="AA18" s="488"/>
      <c r="AB18" s="479"/>
      <c r="AC18" s="588">
        <v>73</v>
      </c>
      <c r="AD18" s="589"/>
      <c r="AE18" s="589"/>
      <c r="AF18" s="589"/>
      <c r="AG18" s="590"/>
      <c r="AH18" s="588">
        <v>72.900000000000006</v>
      </c>
      <c r="AI18" s="589"/>
      <c r="AJ18" s="589"/>
      <c r="AK18" s="589"/>
      <c r="AL18" s="591"/>
      <c r="AM18" s="498"/>
      <c r="AN18" s="499"/>
      <c r="AO18" s="499"/>
      <c r="AP18" s="499"/>
      <c r="AQ18" s="499"/>
      <c r="AR18" s="499"/>
      <c r="AS18" s="499"/>
      <c r="AT18" s="500"/>
      <c r="AU18" s="501"/>
      <c r="AV18" s="502"/>
      <c r="AW18" s="502"/>
      <c r="AX18" s="502"/>
      <c r="AY18" s="503" t="s">
        <v>153</v>
      </c>
      <c r="AZ18" s="504"/>
      <c r="BA18" s="504"/>
      <c r="BB18" s="504"/>
      <c r="BC18" s="504"/>
      <c r="BD18" s="504"/>
      <c r="BE18" s="504"/>
      <c r="BF18" s="504"/>
      <c r="BG18" s="504"/>
      <c r="BH18" s="504"/>
      <c r="BI18" s="504"/>
      <c r="BJ18" s="504"/>
      <c r="BK18" s="504"/>
      <c r="BL18" s="504"/>
      <c r="BM18" s="505"/>
      <c r="BN18" s="469">
        <v>44717730</v>
      </c>
      <c r="BO18" s="470"/>
      <c r="BP18" s="470"/>
      <c r="BQ18" s="470"/>
      <c r="BR18" s="470"/>
      <c r="BS18" s="470"/>
      <c r="BT18" s="470"/>
      <c r="BU18" s="471"/>
      <c r="BV18" s="469">
        <v>43962655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154</v>
      </c>
      <c r="C19" s="512"/>
      <c r="D19" s="512"/>
      <c r="E19" s="584"/>
      <c r="F19" s="584"/>
      <c r="G19" s="584"/>
      <c r="H19" s="584"/>
      <c r="I19" s="584"/>
      <c r="J19" s="584"/>
      <c r="K19" s="584"/>
      <c r="L19" s="592">
        <v>9042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155</v>
      </c>
      <c r="AZ19" s="504"/>
      <c r="BA19" s="504"/>
      <c r="BB19" s="504"/>
      <c r="BC19" s="504"/>
      <c r="BD19" s="504"/>
      <c r="BE19" s="504"/>
      <c r="BF19" s="504"/>
      <c r="BG19" s="504"/>
      <c r="BH19" s="504"/>
      <c r="BI19" s="504"/>
      <c r="BJ19" s="504"/>
      <c r="BK19" s="504"/>
      <c r="BL19" s="504"/>
      <c r="BM19" s="505"/>
      <c r="BN19" s="469">
        <v>57397003</v>
      </c>
      <c r="BO19" s="470"/>
      <c r="BP19" s="470"/>
      <c r="BQ19" s="470"/>
      <c r="BR19" s="470"/>
      <c r="BS19" s="470"/>
      <c r="BT19" s="470"/>
      <c r="BU19" s="471"/>
      <c r="BV19" s="469">
        <v>54147612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156</v>
      </c>
      <c r="C20" s="512"/>
      <c r="D20" s="512"/>
      <c r="E20" s="584"/>
      <c r="F20" s="584"/>
      <c r="G20" s="584"/>
      <c r="H20" s="584"/>
      <c r="I20" s="584"/>
      <c r="J20" s="584"/>
      <c r="K20" s="584"/>
      <c r="L20" s="592">
        <v>111923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157</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158</v>
      </c>
      <c r="C22" s="607"/>
      <c r="D22" s="608"/>
      <c r="E22" s="481" t="s">
        <v>1</v>
      </c>
      <c r="F22" s="486"/>
      <c r="G22" s="486"/>
      <c r="H22" s="486"/>
      <c r="I22" s="486"/>
      <c r="J22" s="486"/>
      <c r="K22" s="476"/>
      <c r="L22" s="481" t="s">
        <v>159</v>
      </c>
      <c r="M22" s="486"/>
      <c r="N22" s="486"/>
      <c r="O22" s="486"/>
      <c r="P22" s="476"/>
      <c r="Q22" s="615" t="s">
        <v>160</v>
      </c>
      <c r="R22" s="616"/>
      <c r="S22" s="616"/>
      <c r="T22" s="616"/>
      <c r="U22" s="616"/>
      <c r="V22" s="617"/>
      <c r="W22" s="621" t="s">
        <v>161</v>
      </c>
      <c r="X22" s="607"/>
      <c r="Y22" s="608"/>
      <c r="Z22" s="481" t="s">
        <v>1</v>
      </c>
      <c r="AA22" s="486"/>
      <c r="AB22" s="486"/>
      <c r="AC22" s="486"/>
      <c r="AD22" s="486"/>
      <c r="AE22" s="486"/>
      <c r="AF22" s="486"/>
      <c r="AG22" s="476"/>
      <c r="AH22" s="634" t="s">
        <v>162</v>
      </c>
      <c r="AI22" s="486"/>
      <c r="AJ22" s="486"/>
      <c r="AK22" s="486"/>
      <c r="AL22" s="476"/>
      <c r="AM22" s="634" t="s">
        <v>163</v>
      </c>
      <c r="AN22" s="635"/>
      <c r="AO22" s="635"/>
      <c r="AP22" s="635"/>
      <c r="AQ22" s="635"/>
      <c r="AR22" s="636"/>
      <c r="AS22" s="615" t="s">
        <v>160</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164</v>
      </c>
      <c r="AZ23" s="430"/>
      <c r="BA23" s="430"/>
      <c r="BB23" s="430"/>
      <c r="BC23" s="430"/>
      <c r="BD23" s="430"/>
      <c r="BE23" s="430"/>
      <c r="BF23" s="430"/>
      <c r="BG23" s="430"/>
      <c r="BH23" s="430"/>
      <c r="BI23" s="430"/>
      <c r="BJ23" s="430"/>
      <c r="BK23" s="430"/>
      <c r="BL23" s="430"/>
      <c r="BM23" s="431"/>
      <c r="BN23" s="469">
        <v>63218216</v>
      </c>
      <c r="BO23" s="470"/>
      <c r="BP23" s="470"/>
      <c r="BQ23" s="470"/>
      <c r="BR23" s="470"/>
      <c r="BS23" s="470"/>
      <c r="BT23" s="470"/>
      <c r="BU23" s="471"/>
      <c r="BV23" s="469">
        <v>59968866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165</v>
      </c>
      <c r="F24" s="499"/>
      <c r="G24" s="499"/>
      <c r="H24" s="499"/>
      <c r="I24" s="499"/>
      <c r="J24" s="499"/>
      <c r="K24" s="500"/>
      <c r="L24" s="520">
        <v>1</v>
      </c>
      <c r="M24" s="521"/>
      <c r="N24" s="521"/>
      <c r="O24" s="521"/>
      <c r="P24" s="563"/>
      <c r="Q24" s="520">
        <v>10400</v>
      </c>
      <c r="R24" s="521"/>
      <c r="S24" s="521"/>
      <c r="T24" s="521"/>
      <c r="U24" s="521"/>
      <c r="V24" s="563"/>
      <c r="W24" s="622"/>
      <c r="X24" s="610"/>
      <c r="Y24" s="611"/>
      <c r="Z24" s="519" t="s">
        <v>166</v>
      </c>
      <c r="AA24" s="499"/>
      <c r="AB24" s="499"/>
      <c r="AC24" s="499"/>
      <c r="AD24" s="499"/>
      <c r="AE24" s="499"/>
      <c r="AF24" s="499"/>
      <c r="AG24" s="500"/>
      <c r="AH24" s="520">
        <v>1189</v>
      </c>
      <c r="AI24" s="521"/>
      <c r="AJ24" s="521"/>
      <c r="AK24" s="521"/>
      <c r="AL24" s="563"/>
      <c r="AM24" s="520">
        <v>3488526</v>
      </c>
      <c r="AN24" s="521"/>
      <c r="AO24" s="521"/>
      <c r="AP24" s="521"/>
      <c r="AQ24" s="521"/>
      <c r="AR24" s="563"/>
      <c r="AS24" s="520">
        <v>2934</v>
      </c>
      <c r="AT24" s="521"/>
      <c r="AU24" s="521"/>
      <c r="AV24" s="521"/>
      <c r="AW24" s="521"/>
      <c r="AX24" s="522"/>
      <c r="AY24" s="642" t="s">
        <v>167</v>
      </c>
      <c r="AZ24" s="643"/>
      <c r="BA24" s="643"/>
      <c r="BB24" s="643"/>
      <c r="BC24" s="643"/>
      <c r="BD24" s="643"/>
      <c r="BE24" s="643"/>
      <c r="BF24" s="643"/>
      <c r="BG24" s="643"/>
      <c r="BH24" s="643"/>
      <c r="BI24" s="643"/>
      <c r="BJ24" s="643"/>
      <c r="BK24" s="643"/>
      <c r="BL24" s="643"/>
      <c r="BM24" s="644"/>
      <c r="BN24" s="469">
        <v>45547151</v>
      </c>
      <c r="BO24" s="470"/>
      <c r="BP24" s="470"/>
      <c r="BQ24" s="470"/>
      <c r="BR24" s="470"/>
      <c r="BS24" s="470"/>
      <c r="BT24" s="470"/>
      <c r="BU24" s="471"/>
      <c r="BV24" s="469">
        <v>46305593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168</v>
      </c>
      <c r="F25" s="499"/>
      <c r="G25" s="499"/>
      <c r="H25" s="499"/>
      <c r="I25" s="499"/>
      <c r="J25" s="499"/>
      <c r="K25" s="500"/>
      <c r="L25" s="520">
        <v>2</v>
      </c>
      <c r="M25" s="521"/>
      <c r="N25" s="521"/>
      <c r="O25" s="521"/>
      <c r="P25" s="563"/>
      <c r="Q25" s="520">
        <v>8750</v>
      </c>
      <c r="R25" s="521"/>
      <c r="S25" s="521"/>
      <c r="T25" s="521"/>
      <c r="U25" s="521"/>
      <c r="V25" s="563"/>
      <c r="W25" s="622"/>
      <c r="X25" s="610"/>
      <c r="Y25" s="611"/>
      <c r="Z25" s="519" t="s">
        <v>169</v>
      </c>
      <c r="AA25" s="499"/>
      <c r="AB25" s="499"/>
      <c r="AC25" s="499"/>
      <c r="AD25" s="499"/>
      <c r="AE25" s="499"/>
      <c r="AF25" s="499"/>
      <c r="AG25" s="500"/>
      <c r="AH25" s="520" t="s">
        <v>125</v>
      </c>
      <c r="AI25" s="521"/>
      <c r="AJ25" s="521"/>
      <c r="AK25" s="521"/>
      <c r="AL25" s="563"/>
      <c r="AM25" s="520" t="s">
        <v>170</v>
      </c>
      <c r="AN25" s="521"/>
      <c r="AO25" s="521"/>
      <c r="AP25" s="521"/>
      <c r="AQ25" s="521"/>
      <c r="AR25" s="563"/>
      <c r="AS25" s="520" t="s">
        <v>125</v>
      </c>
      <c r="AT25" s="521"/>
      <c r="AU25" s="521"/>
      <c r="AV25" s="521"/>
      <c r="AW25" s="521"/>
      <c r="AX25" s="522"/>
      <c r="AY25" s="429" t="s">
        <v>171</v>
      </c>
      <c r="AZ25" s="430"/>
      <c r="BA25" s="430"/>
      <c r="BB25" s="430"/>
      <c r="BC25" s="430"/>
      <c r="BD25" s="430"/>
      <c r="BE25" s="430"/>
      <c r="BF25" s="430"/>
      <c r="BG25" s="430"/>
      <c r="BH25" s="430"/>
      <c r="BI25" s="430"/>
      <c r="BJ25" s="430"/>
      <c r="BK25" s="430"/>
      <c r="BL25" s="430"/>
      <c r="BM25" s="431"/>
      <c r="BN25" s="432">
        <v>11346539</v>
      </c>
      <c r="BO25" s="433"/>
      <c r="BP25" s="433"/>
      <c r="BQ25" s="433"/>
      <c r="BR25" s="433"/>
      <c r="BS25" s="433"/>
      <c r="BT25" s="433"/>
      <c r="BU25" s="434"/>
      <c r="BV25" s="432">
        <v>11379775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172</v>
      </c>
      <c r="F26" s="499"/>
      <c r="G26" s="499"/>
      <c r="H26" s="499"/>
      <c r="I26" s="499"/>
      <c r="J26" s="499"/>
      <c r="K26" s="500"/>
      <c r="L26" s="520">
        <v>1</v>
      </c>
      <c r="M26" s="521"/>
      <c r="N26" s="521"/>
      <c r="O26" s="521"/>
      <c r="P26" s="563"/>
      <c r="Q26" s="520">
        <v>7500</v>
      </c>
      <c r="R26" s="521"/>
      <c r="S26" s="521"/>
      <c r="T26" s="521"/>
      <c r="U26" s="521"/>
      <c r="V26" s="563"/>
      <c r="W26" s="622"/>
      <c r="X26" s="610"/>
      <c r="Y26" s="611"/>
      <c r="Z26" s="519" t="s">
        <v>173</v>
      </c>
      <c r="AA26" s="632"/>
      <c r="AB26" s="632"/>
      <c r="AC26" s="632"/>
      <c r="AD26" s="632"/>
      <c r="AE26" s="632"/>
      <c r="AF26" s="632"/>
      <c r="AG26" s="633"/>
      <c r="AH26" s="520">
        <v>79</v>
      </c>
      <c r="AI26" s="521"/>
      <c r="AJ26" s="521"/>
      <c r="AK26" s="521"/>
      <c r="AL26" s="563"/>
      <c r="AM26" s="520">
        <v>232023</v>
      </c>
      <c r="AN26" s="521"/>
      <c r="AO26" s="521"/>
      <c r="AP26" s="521"/>
      <c r="AQ26" s="521"/>
      <c r="AR26" s="563"/>
      <c r="AS26" s="520">
        <v>2937</v>
      </c>
      <c r="AT26" s="521"/>
      <c r="AU26" s="521"/>
      <c r="AV26" s="521"/>
      <c r="AW26" s="521"/>
      <c r="AX26" s="522"/>
      <c r="AY26" s="472" t="s">
        <v>174</v>
      </c>
      <c r="AZ26" s="473"/>
      <c r="BA26" s="473"/>
      <c r="BB26" s="473"/>
      <c r="BC26" s="473"/>
      <c r="BD26" s="473"/>
      <c r="BE26" s="473"/>
      <c r="BF26" s="473"/>
      <c r="BG26" s="473"/>
      <c r="BH26" s="473"/>
      <c r="BI26" s="473"/>
      <c r="BJ26" s="473"/>
      <c r="BK26" s="473"/>
      <c r="BL26" s="473"/>
      <c r="BM26" s="474"/>
      <c r="BN26" s="469">
        <v>50000</v>
      </c>
      <c r="BO26" s="470"/>
      <c r="BP26" s="470"/>
      <c r="BQ26" s="470"/>
      <c r="BR26" s="470"/>
      <c r="BS26" s="470"/>
      <c r="BT26" s="470"/>
      <c r="BU26" s="471"/>
      <c r="BV26" s="469">
        <v>50000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175</v>
      </c>
      <c r="F27" s="499"/>
      <c r="G27" s="499"/>
      <c r="H27" s="499"/>
      <c r="I27" s="499"/>
      <c r="J27" s="499"/>
      <c r="K27" s="500"/>
      <c r="L27" s="520">
        <v>1</v>
      </c>
      <c r="M27" s="521"/>
      <c r="N27" s="521"/>
      <c r="O27" s="521"/>
      <c r="P27" s="563"/>
      <c r="Q27" s="520">
        <v>5400</v>
      </c>
      <c r="R27" s="521"/>
      <c r="S27" s="521"/>
      <c r="T27" s="521"/>
      <c r="U27" s="521"/>
      <c r="V27" s="563"/>
      <c r="W27" s="622"/>
      <c r="X27" s="610"/>
      <c r="Y27" s="611"/>
      <c r="Z27" s="519" t="s">
        <v>176</v>
      </c>
      <c r="AA27" s="499"/>
      <c r="AB27" s="499"/>
      <c r="AC27" s="499"/>
      <c r="AD27" s="499"/>
      <c r="AE27" s="499"/>
      <c r="AF27" s="499"/>
      <c r="AG27" s="500"/>
      <c r="AH27" s="520">
        <v>24</v>
      </c>
      <c r="AI27" s="521"/>
      <c r="AJ27" s="521"/>
      <c r="AK27" s="521"/>
      <c r="AL27" s="563"/>
      <c r="AM27" s="520">
        <v>95568</v>
      </c>
      <c r="AN27" s="521"/>
      <c r="AO27" s="521"/>
      <c r="AP27" s="521"/>
      <c r="AQ27" s="521"/>
      <c r="AR27" s="563"/>
      <c r="AS27" s="520">
        <v>3982</v>
      </c>
      <c r="AT27" s="521"/>
      <c r="AU27" s="521"/>
      <c r="AV27" s="521"/>
      <c r="AW27" s="521"/>
      <c r="AX27" s="522"/>
      <c r="AY27" s="564" t="s">
        <v>177</v>
      </c>
      <c r="AZ27" s="565"/>
      <c r="BA27" s="565"/>
      <c r="BB27" s="565"/>
      <c r="BC27" s="565"/>
      <c r="BD27" s="565"/>
      <c r="BE27" s="565"/>
      <c r="BF27" s="565"/>
      <c r="BG27" s="565"/>
      <c r="BH27" s="565"/>
      <c r="BI27" s="565"/>
      <c r="BJ27" s="565"/>
      <c r="BK27" s="565"/>
      <c r="BL27" s="565"/>
      <c r="BM27" s="566"/>
      <c r="BN27" s="645" t="s">
        <v>170</v>
      </c>
      <c r="BO27" s="646"/>
      <c r="BP27" s="646"/>
      <c r="BQ27" s="646"/>
      <c r="BR27" s="646"/>
      <c r="BS27" s="646"/>
      <c r="BT27" s="646"/>
      <c r="BU27" s="647"/>
      <c r="BV27" s="645" t="s">
        <v>125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178</v>
      </c>
      <c r="F28" s="499"/>
      <c r="G28" s="499"/>
      <c r="H28" s="499"/>
      <c r="I28" s="499"/>
      <c r="J28" s="499"/>
      <c r="K28" s="500"/>
      <c r="L28" s="520">
        <v>1</v>
      </c>
      <c r="M28" s="521"/>
      <c r="N28" s="521"/>
      <c r="O28" s="521"/>
      <c r="P28" s="563"/>
      <c r="Q28" s="520">
        <v>5050</v>
      </c>
      <c r="R28" s="521"/>
      <c r="S28" s="521"/>
      <c r="T28" s="521"/>
      <c r="U28" s="521"/>
      <c r="V28" s="563"/>
      <c r="W28" s="622"/>
      <c r="X28" s="610"/>
      <c r="Y28" s="611"/>
      <c r="Z28" s="519" t="s">
        <v>179</v>
      </c>
      <c r="AA28" s="499"/>
      <c r="AB28" s="499"/>
      <c r="AC28" s="499"/>
      <c r="AD28" s="499"/>
      <c r="AE28" s="499"/>
      <c r="AF28" s="499"/>
      <c r="AG28" s="500"/>
      <c r="AH28" s="520" t="s">
        <v>125</v>
      </c>
      <c r="AI28" s="521"/>
      <c r="AJ28" s="521"/>
      <c r="AK28" s="521"/>
      <c r="AL28" s="563"/>
      <c r="AM28" s="520" t="s">
        <v>180</v>
      </c>
      <c r="AN28" s="521"/>
      <c r="AO28" s="521"/>
      <c r="AP28" s="521"/>
      <c r="AQ28" s="521"/>
      <c r="AR28" s="563"/>
      <c r="AS28" s="520" t="s">
        <v>125</v>
      </c>
      <c r="AT28" s="521"/>
      <c r="AU28" s="521"/>
      <c r="AV28" s="521"/>
      <c r="AW28" s="521"/>
      <c r="AX28" s="522"/>
      <c r="AY28" s="648" t="s">
        <v>181</v>
      </c>
      <c r="AZ28" s="649"/>
      <c r="BA28" s="649"/>
      <c r="BB28" s="650"/>
      <c r="BC28" s="429" t="s">
        <v>47</v>
      </c>
      <c r="BD28" s="430"/>
      <c r="BE28" s="430"/>
      <c r="BF28" s="430"/>
      <c r="BG28" s="430"/>
      <c r="BH28" s="430"/>
      <c r="BI28" s="430"/>
      <c r="BJ28" s="430"/>
      <c r="BK28" s="430"/>
      <c r="BL28" s="430"/>
      <c r="BM28" s="431"/>
      <c r="BN28" s="432">
        <v>5385203</v>
      </c>
      <c r="BO28" s="433"/>
      <c r="BP28" s="433"/>
      <c r="BQ28" s="433"/>
      <c r="BR28" s="433"/>
      <c r="BS28" s="433"/>
      <c r="BT28" s="433"/>
      <c r="BU28" s="434"/>
      <c r="BV28" s="432">
        <v>5937640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182</v>
      </c>
      <c r="F29" s="499"/>
      <c r="G29" s="499"/>
      <c r="H29" s="499"/>
      <c r="I29" s="499"/>
      <c r="J29" s="499"/>
      <c r="K29" s="500"/>
      <c r="L29" s="520">
        <v>26</v>
      </c>
      <c r="M29" s="521"/>
      <c r="N29" s="521"/>
      <c r="O29" s="521"/>
      <c r="P29" s="563"/>
      <c r="Q29" s="520">
        <v>4700</v>
      </c>
      <c r="R29" s="521"/>
      <c r="S29" s="521"/>
      <c r="T29" s="521"/>
      <c r="U29" s="521"/>
      <c r="V29" s="563"/>
      <c r="W29" s="623"/>
      <c r="X29" s="624"/>
      <c r="Y29" s="625"/>
      <c r="Z29" s="519" t="s">
        <v>183</v>
      </c>
      <c r="AA29" s="499"/>
      <c r="AB29" s="499"/>
      <c r="AC29" s="499"/>
      <c r="AD29" s="499"/>
      <c r="AE29" s="499"/>
      <c r="AF29" s="499"/>
      <c r="AG29" s="500"/>
      <c r="AH29" s="520">
        <v>1213</v>
      </c>
      <c r="AI29" s="521"/>
      <c r="AJ29" s="521"/>
      <c r="AK29" s="521"/>
      <c r="AL29" s="563"/>
      <c r="AM29" s="520">
        <v>3584094</v>
      </c>
      <c r="AN29" s="521"/>
      <c r="AO29" s="521"/>
      <c r="AP29" s="521"/>
      <c r="AQ29" s="521"/>
      <c r="AR29" s="563"/>
      <c r="AS29" s="520">
        <v>2955</v>
      </c>
      <c r="AT29" s="521"/>
      <c r="AU29" s="521"/>
      <c r="AV29" s="521"/>
      <c r="AW29" s="521"/>
      <c r="AX29" s="522"/>
      <c r="AY29" s="651"/>
      <c r="AZ29" s="652"/>
      <c r="BA29" s="652"/>
      <c r="BB29" s="653"/>
      <c r="BC29" s="503" t="s">
        <v>184</v>
      </c>
      <c r="BD29" s="504"/>
      <c r="BE29" s="504"/>
      <c r="BF29" s="504"/>
      <c r="BG29" s="504"/>
      <c r="BH29" s="504"/>
      <c r="BI29" s="504"/>
      <c r="BJ29" s="504"/>
      <c r="BK29" s="504"/>
      <c r="BL29" s="504"/>
      <c r="BM29" s="505"/>
      <c r="BN29" s="469" t="s">
        <v>125</v>
      </c>
      <c r="BO29" s="470"/>
      <c r="BP29" s="470"/>
      <c r="BQ29" s="470"/>
      <c r="BR29" s="470"/>
      <c r="BS29" s="470"/>
      <c r="BT29" s="470"/>
      <c r="BU29" s="471"/>
      <c r="BV29" s="469" t="s">
        <v>125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185</v>
      </c>
      <c r="X30" s="630"/>
      <c r="Y30" s="630"/>
      <c r="Z30" s="630"/>
      <c r="AA30" s="630"/>
      <c r="AB30" s="630"/>
      <c r="AC30" s="630"/>
      <c r="AD30" s="630"/>
      <c r="AE30" s="630"/>
      <c r="AF30" s="630"/>
      <c r="AG30" s="631"/>
      <c r="AH30" s="588">
        <v>100.6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6255804</v>
      </c>
      <c r="BO30" s="646"/>
      <c r="BP30" s="646"/>
      <c r="BQ30" s="646"/>
      <c r="BR30" s="646"/>
      <c r="BS30" s="646"/>
      <c r="BT30" s="646"/>
      <c r="BU30" s="647"/>
      <c r="BV30" s="645">
        <v>7723454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192</v>
      </c>
      <c r="D33" s="493"/>
      <c r="E33" s="458" t="s">
        <v>193</v>
      </c>
      <c r="F33" s="458"/>
      <c r="G33" s="458"/>
      <c r="H33" s="458"/>
      <c r="I33" s="458"/>
      <c r="J33" s="458"/>
      <c r="K33" s="458"/>
      <c r="L33" s="458"/>
      <c r="M33" s="458"/>
      <c r="N33" s="458"/>
      <c r="O33" s="458"/>
      <c r="P33" s="458"/>
      <c r="Q33" s="458"/>
      <c r="R33" s="458"/>
      <c r="S33" s="458"/>
      <c r="T33" s="216"/>
      <c r="U33" s="493" t="s">
        <v>192</v>
      </c>
      <c r="V33" s="493"/>
      <c r="W33" s="458" t="s">
        <v>194</v>
      </c>
      <c r="X33" s="458"/>
      <c r="Y33" s="458"/>
      <c r="Z33" s="458"/>
      <c r="AA33" s="458"/>
      <c r="AB33" s="458"/>
      <c r="AC33" s="458"/>
      <c r="AD33" s="458"/>
      <c r="AE33" s="458"/>
      <c r="AF33" s="458"/>
      <c r="AG33" s="458"/>
      <c r="AH33" s="458"/>
      <c r="AI33" s="458"/>
      <c r="AJ33" s="458"/>
      <c r="AK33" s="458"/>
      <c r="AL33" s="216"/>
      <c r="AM33" s="493" t="s">
        <v>192</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192</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10</v>
      </c>
      <c r="AN34" s="658"/>
      <c r="AO34" s="659" t="str">
        <f>IF('各会計、関係団体の財政状況及び健全化判断比率'!B34="","",'各会計、関係団体の財政状況及び健全化判断比率'!B34)</f>
        <v>水道事業会計</v>
      </c>
      <c r="AP34" s="659"/>
      <c r="AQ34" s="659"/>
      <c r="AR34" s="659"/>
      <c r="AS34" s="659"/>
      <c r="AT34" s="659"/>
      <c r="AU34" s="659"/>
      <c r="AV34" s="659"/>
      <c r="AW34" s="659"/>
      <c r="AX34" s="659"/>
      <c r="AY34" s="659"/>
      <c r="AZ34" s="659"/>
      <c r="BA34" s="659"/>
      <c r="BB34" s="659"/>
      <c r="BC34" s="659"/>
      <c r="BD34" s="214"/>
      <c r="BE34" s="658">
        <f>IF(BG34="","",MAX(C34:D43,U34:V43,AM34:AN43)+1)</f>
        <v>13</v>
      </c>
      <c r="BF34" s="658"/>
      <c r="BG34" s="659" t="str">
        <f>IF('各会計、関係団体の財政状況及び健全化判断比率'!B37="","",'各会計、関係団体の財政状況及び健全化判断比率'!B37)</f>
        <v>草加都市計画新田西部土地区画整理事業特別会計</v>
      </c>
      <c r="BH34" s="659"/>
      <c r="BI34" s="659"/>
      <c r="BJ34" s="659"/>
      <c r="BK34" s="659"/>
      <c r="BL34" s="659"/>
      <c r="BM34" s="659"/>
      <c r="BN34" s="659"/>
      <c r="BO34" s="659"/>
      <c r="BP34" s="659"/>
      <c r="BQ34" s="659"/>
      <c r="BR34" s="659"/>
      <c r="BS34" s="659"/>
      <c r="BT34" s="659"/>
      <c r="BU34" s="659"/>
      <c r="BV34" s="214"/>
      <c r="BW34" s="658">
        <f>IF(BY34="","",MAX(C34:D43,U34:V43,AM34:AN43,BE34:BF43)+1)</f>
        <v>15</v>
      </c>
      <c r="BX34" s="658"/>
      <c r="BY34" s="659" t="str">
        <f>IF('各会計、関係団体の財政状況及び健全化判断比率'!B68="","",'各会計、関係団体の財政状況及び健全化判断比率'!B68)</f>
        <v>埼玉県後期高齢者医療広域連合</v>
      </c>
      <c r="BZ34" s="659"/>
      <c r="CA34" s="659"/>
      <c r="CB34" s="659"/>
      <c r="CC34" s="659"/>
      <c r="CD34" s="659"/>
      <c r="CE34" s="659"/>
      <c r="CF34" s="659"/>
      <c r="CG34" s="659"/>
      <c r="CH34" s="659"/>
      <c r="CI34" s="659"/>
      <c r="CJ34" s="659"/>
      <c r="CK34" s="659"/>
      <c r="CL34" s="659"/>
      <c r="CM34" s="659"/>
      <c r="CN34" s="214"/>
      <c r="CO34" s="658">
        <f>IF(CQ34="","",MAX(C34:D43,U34:V43,AM34:AN43,BE34:BF43,BW34:BX43)+1)</f>
        <v>23</v>
      </c>
      <c r="CP34" s="658"/>
      <c r="CQ34" s="659" t="str">
        <f>IF('各会計、関係団体の財政状況及び健全化判断比率'!BS7="","",'各会計、関係団体の財政状況及び健全化判断比率'!BS7)</f>
        <v>アコス株式会社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草加都市計画新田西部土地区画整理事業特別会計（一般会計等）</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11</v>
      </c>
      <c r="AN35" s="658"/>
      <c r="AO35" s="659" t="str">
        <f>IF('各会計、関係団体の財政状況及び健全化判断比率'!B35="","",'各会計、関係団体の財政状況及び健全化判断比率'!B35)</f>
        <v>病院事業会計</v>
      </c>
      <c r="AP35" s="659"/>
      <c r="AQ35" s="659"/>
      <c r="AR35" s="659"/>
      <c r="AS35" s="659"/>
      <c r="AT35" s="659"/>
      <c r="AU35" s="659"/>
      <c r="AV35" s="659"/>
      <c r="AW35" s="659"/>
      <c r="AX35" s="659"/>
      <c r="AY35" s="659"/>
      <c r="AZ35" s="659"/>
      <c r="BA35" s="659"/>
      <c r="BB35" s="659"/>
      <c r="BC35" s="659"/>
      <c r="BD35" s="214"/>
      <c r="BE35" s="658">
        <f t="shared" ref="BE35:BE43" si="1">IF(BG35="","",BE34+1)</f>
        <v>14</v>
      </c>
      <c r="BF35" s="658"/>
      <c r="BG35" s="659" t="str">
        <f>IF('各会計、関係団体の財政状況及び健全化判断比率'!B38="","",'各会計、関係団体の財政状況及び健全化判断比率'!B38)</f>
        <v>草加都市計画新田駅西口土地区画整理事業特別会計</v>
      </c>
      <c r="BH35" s="659"/>
      <c r="BI35" s="659"/>
      <c r="BJ35" s="659"/>
      <c r="BK35" s="659"/>
      <c r="BL35" s="659"/>
      <c r="BM35" s="659"/>
      <c r="BN35" s="659"/>
      <c r="BO35" s="659"/>
      <c r="BP35" s="659"/>
      <c r="BQ35" s="659"/>
      <c r="BR35" s="659"/>
      <c r="BS35" s="659"/>
      <c r="BT35" s="659"/>
      <c r="BU35" s="659"/>
      <c r="BV35" s="214"/>
      <c r="BW35" s="658">
        <f t="shared" ref="BW35:BW43" si="2">IF(BY35="","",BW34+1)</f>
        <v>16</v>
      </c>
      <c r="BX35" s="658"/>
      <c r="BY35" s="659" t="str">
        <f>IF('各会計、関係団体の財政状況及び健全化判断比率'!B69="","",'各会計、関係団体の財政状況及び健全化判断比率'!B69)</f>
        <v>埼玉県後期高齢者医療広域連合</v>
      </c>
      <c r="BZ35" s="659"/>
      <c r="CA35" s="659"/>
      <c r="CB35" s="659"/>
      <c r="CC35" s="659"/>
      <c r="CD35" s="659"/>
      <c r="CE35" s="659"/>
      <c r="CF35" s="659"/>
      <c r="CG35" s="659"/>
      <c r="CH35" s="659"/>
      <c r="CI35" s="659"/>
      <c r="CJ35" s="659"/>
      <c r="CK35" s="659"/>
      <c r="CL35" s="659"/>
      <c r="CM35" s="659"/>
      <c r="CN35" s="214"/>
      <c r="CO35" s="658">
        <f t="shared" ref="CO35:CO43" si="3">IF(CQ35="","",CO34+1)</f>
        <v>24</v>
      </c>
      <c r="CP35" s="658"/>
      <c r="CQ35" s="659" t="str">
        <f>IF('各会計、関係団体の財政状況及び健全化判断比率'!BS8="","",'各会計、関係団体の財政状況及び健全化判断比率'!BS8)</f>
        <v>草加市体育協会</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f>IF(E36="","",C35+1)</f>
        <v>3</v>
      </c>
      <c r="D36" s="658"/>
      <c r="E36" s="659" t="str">
        <f>IF('各会計、関係団体の財政状況及び健全化判断比率'!B9="","",'各会計、関係団体の財政状況及び健全化判断比率'!B9)</f>
        <v>草加都市計画新田駅西口土地区画整理事業特別会計（一般会計等）</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12</v>
      </c>
      <c r="AN36" s="658"/>
      <c r="AO36" s="659" t="str">
        <f>IF('各会計、関係団体の財政状況及び健全化判断比率'!B36="","",'各会計、関係団体の財政状況及び健全化判断比率'!B36)</f>
        <v>公共下水道事業特別会計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17</v>
      </c>
      <c r="BX36" s="658"/>
      <c r="BY36" s="659" t="str">
        <f>IF('各会計、関係団体の財政状況及び健全化判断比率'!B70="","",'各会計、関係団体の財政状況及び健全化判断比率'!B70)</f>
        <v>埼玉県市町村総合事務組合</v>
      </c>
      <c r="BZ36" s="659"/>
      <c r="CA36" s="659"/>
      <c r="CB36" s="659"/>
      <c r="CC36" s="659"/>
      <c r="CD36" s="659"/>
      <c r="CE36" s="659"/>
      <c r="CF36" s="659"/>
      <c r="CG36" s="659"/>
      <c r="CH36" s="659"/>
      <c r="CI36" s="659"/>
      <c r="CJ36" s="659"/>
      <c r="CK36" s="659"/>
      <c r="CL36" s="659"/>
      <c r="CM36" s="659"/>
      <c r="CN36" s="214"/>
      <c r="CO36" s="658">
        <f t="shared" si="3"/>
        <v>25</v>
      </c>
      <c r="CP36" s="658"/>
      <c r="CQ36" s="659" t="str">
        <f>IF('各会計、関係団体の財政状況及び健全化判断比率'!BS9="","",'各会計、関係団体の財政状況及び健全化判断比率'!BS9)</f>
        <v>草加市土地開発公社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18</v>
      </c>
      <c r="BX37" s="658"/>
      <c r="BY37" s="659" t="str">
        <f>IF('各会計、関係団体の財政状況及び健全化判断比率'!B71="","",'各会計、関係団体の財政状況及び健全化判断比率'!B71)</f>
        <v>埼玉県市町村総合事務組合</v>
      </c>
      <c r="BZ37" s="659"/>
      <c r="CA37" s="659"/>
      <c r="CB37" s="659"/>
      <c r="CC37" s="659"/>
      <c r="CD37" s="659"/>
      <c r="CE37" s="659"/>
      <c r="CF37" s="659"/>
      <c r="CG37" s="659"/>
      <c r="CH37" s="659"/>
      <c r="CI37" s="659"/>
      <c r="CJ37" s="659"/>
      <c r="CK37" s="659"/>
      <c r="CL37" s="659"/>
      <c r="CM37" s="659"/>
      <c r="CN37" s="214"/>
      <c r="CO37" s="658">
        <f t="shared" si="3"/>
        <v>26</v>
      </c>
      <c r="CP37" s="658"/>
      <c r="CQ37" s="659" t="str">
        <f>IF('各会計、関係団体の財政状況及び健全化判断比率'!BS10="","",'各会計、関係団体の財政状況及び健全化判断比率'!BS10)</f>
        <v>草加市文化協会</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8</v>
      </c>
      <c r="V38" s="658"/>
      <c r="W38" s="659" t="str">
        <f>IF('各会計、関係団体の財政状況及び健全化判断比率'!B32="","",'各会計、関係団体の財政状況及び健全化判断比率'!B32)</f>
        <v>駐車場事業特別会計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19</v>
      </c>
      <c r="BX38" s="658"/>
      <c r="BY38" s="659" t="str">
        <f>IF('各会計、関係団体の財政状況及び健全化判断比率'!B72="","",'各会計、関係団体の財政状況及び健全化判断比率'!B72)</f>
        <v>彩の国さいたま人づくり広域連合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f t="shared" si="4"/>
        <v>9</v>
      </c>
      <c r="V39" s="658"/>
      <c r="W39" s="659" t="str">
        <f>IF('各会計、関係団体の財政状況及び健全化判断比率'!B33="","",'各会計、関係団体の財政状況及び健全化判断比率'!B33)</f>
        <v>交通災害共済特別会計</v>
      </c>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20</v>
      </c>
      <c r="BX39" s="658"/>
      <c r="BY39" s="659" t="str">
        <f>IF('各会計、関係団体の財政状況及び健全化判断比率'!B73="","",'各会計、関係団体の財政状況及び健全化判断比率'!B73)</f>
        <v>埼玉県都市競艇組合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21</v>
      </c>
      <c r="BX40" s="658"/>
      <c r="BY40" s="659" t="str">
        <f>IF('各会計、関係団体の財政状況及び健全化判断比率'!B74="","",'各会計、関係団体の財政状況及び健全化判断比率'!B74)</f>
        <v>東埼玉資源環境組合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22</v>
      </c>
      <c r="BX41" s="658"/>
      <c r="BY41" s="659" t="str">
        <f>IF('各会計、関係団体の財政状況及び健全化判断比率'!B75="","",'各会計、関係団体の財政状況及び健全化判断比率'!B75)</f>
        <v>草加八潮消防組合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QWoXmuDbs91n0jOdcRXl/NcxhZVj+u5Zd1Bt85Br9xccVlRb6wq7c5WX6FTu1UqQjo7Goa4h3ir/dVUTvXyMmg==" saltValue="x9zvGP4xf0RCxThOeX0t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R49" sqref="CR49:CY49"/>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222</v>
      </c>
      <c r="C5" s="672"/>
      <c r="D5" s="672"/>
      <c r="E5" s="672"/>
      <c r="F5" s="672"/>
      <c r="G5" s="672"/>
      <c r="H5" s="672"/>
      <c r="I5" s="672"/>
      <c r="J5" s="672"/>
      <c r="K5" s="672"/>
      <c r="L5" s="672"/>
      <c r="M5" s="672"/>
      <c r="N5" s="672"/>
      <c r="O5" s="672"/>
      <c r="P5" s="672"/>
      <c r="Q5" s="673"/>
      <c r="R5" s="674">
        <v>37470188</v>
      </c>
      <c r="S5" s="675"/>
      <c r="T5" s="675"/>
      <c r="U5" s="675"/>
      <c r="V5" s="675"/>
      <c r="W5" s="675"/>
      <c r="X5" s="675"/>
      <c r="Y5" s="676"/>
      <c r="Z5" s="677">
        <v>33.299999999999997</v>
      </c>
      <c r="AA5" s="677"/>
      <c r="AB5" s="677"/>
      <c r="AC5" s="677"/>
      <c r="AD5" s="678">
        <v>34798718</v>
      </c>
      <c r="AE5" s="678"/>
      <c r="AF5" s="678"/>
      <c r="AG5" s="678"/>
      <c r="AH5" s="678"/>
      <c r="AI5" s="678"/>
      <c r="AJ5" s="678"/>
      <c r="AK5" s="678"/>
      <c r="AL5" s="679">
        <v>79.599999999999994</v>
      </c>
      <c r="AM5" s="680"/>
      <c r="AN5" s="680"/>
      <c r="AO5" s="681"/>
      <c r="AP5" s="671" t="s">
        <v>223</v>
      </c>
      <c r="AQ5" s="672"/>
      <c r="AR5" s="672"/>
      <c r="AS5" s="672"/>
      <c r="AT5" s="672"/>
      <c r="AU5" s="672"/>
      <c r="AV5" s="672"/>
      <c r="AW5" s="672"/>
      <c r="AX5" s="672"/>
      <c r="AY5" s="672"/>
      <c r="AZ5" s="672"/>
      <c r="BA5" s="672"/>
      <c r="BB5" s="672"/>
      <c r="BC5" s="672"/>
      <c r="BD5" s="672"/>
      <c r="BE5" s="672"/>
      <c r="BF5" s="673"/>
      <c r="BG5" s="685">
        <v>34798718</v>
      </c>
      <c r="BH5" s="686"/>
      <c r="BI5" s="686"/>
      <c r="BJ5" s="686"/>
      <c r="BK5" s="686"/>
      <c r="BL5" s="686"/>
      <c r="BM5" s="686"/>
      <c r="BN5" s="687"/>
      <c r="BO5" s="688">
        <v>92.9</v>
      </c>
      <c r="BP5" s="688"/>
      <c r="BQ5" s="688"/>
      <c r="BR5" s="688"/>
      <c r="BS5" s="689">
        <v>340759</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c r="B6" s="682" t="s">
        <v>227</v>
      </c>
      <c r="C6" s="683"/>
      <c r="D6" s="683"/>
      <c r="E6" s="683"/>
      <c r="F6" s="683"/>
      <c r="G6" s="683"/>
      <c r="H6" s="683"/>
      <c r="I6" s="683"/>
      <c r="J6" s="683"/>
      <c r="K6" s="683"/>
      <c r="L6" s="683"/>
      <c r="M6" s="683"/>
      <c r="N6" s="683"/>
      <c r="O6" s="683"/>
      <c r="P6" s="683"/>
      <c r="Q6" s="684"/>
      <c r="R6" s="685">
        <v>426520</v>
      </c>
      <c r="S6" s="686"/>
      <c r="T6" s="686"/>
      <c r="U6" s="686"/>
      <c r="V6" s="686"/>
      <c r="W6" s="686"/>
      <c r="X6" s="686"/>
      <c r="Y6" s="687"/>
      <c r="Z6" s="688">
        <v>0.4</v>
      </c>
      <c r="AA6" s="688"/>
      <c r="AB6" s="688"/>
      <c r="AC6" s="688"/>
      <c r="AD6" s="689">
        <v>426520</v>
      </c>
      <c r="AE6" s="689"/>
      <c r="AF6" s="689"/>
      <c r="AG6" s="689"/>
      <c r="AH6" s="689"/>
      <c r="AI6" s="689"/>
      <c r="AJ6" s="689"/>
      <c r="AK6" s="689"/>
      <c r="AL6" s="690">
        <v>1</v>
      </c>
      <c r="AM6" s="691"/>
      <c r="AN6" s="691"/>
      <c r="AO6" s="692"/>
      <c r="AP6" s="682" t="s">
        <v>228</v>
      </c>
      <c r="AQ6" s="683"/>
      <c r="AR6" s="683"/>
      <c r="AS6" s="683"/>
      <c r="AT6" s="683"/>
      <c r="AU6" s="683"/>
      <c r="AV6" s="683"/>
      <c r="AW6" s="683"/>
      <c r="AX6" s="683"/>
      <c r="AY6" s="683"/>
      <c r="AZ6" s="683"/>
      <c r="BA6" s="683"/>
      <c r="BB6" s="683"/>
      <c r="BC6" s="683"/>
      <c r="BD6" s="683"/>
      <c r="BE6" s="683"/>
      <c r="BF6" s="684"/>
      <c r="BG6" s="685">
        <v>34798718</v>
      </c>
      <c r="BH6" s="686"/>
      <c r="BI6" s="686"/>
      <c r="BJ6" s="686"/>
      <c r="BK6" s="686"/>
      <c r="BL6" s="686"/>
      <c r="BM6" s="686"/>
      <c r="BN6" s="687"/>
      <c r="BO6" s="688">
        <v>92.9</v>
      </c>
      <c r="BP6" s="688"/>
      <c r="BQ6" s="688"/>
      <c r="BR6" s="688"/>
      <c r="BS6" s="689">
        <v>340759</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366204</v>
      </c>
      <c r="CS6" s="686"/>
      <c r="CT6" s="686"/>
      <c r="CU6" s="686"/>
      <c r="CV6" s="686"/>
      <c r="CW6" s="686"/>
      <c r="CX6" s="686"/>
      <c r="CY6" s="687"/>
      <c r="CZ6" s="679">
        <v>0.3</v>
      </c>
      <c r="DA6" s="680"/>
      <c r="DB6" s="680"/>
      <c r="DC6" s="699"/>
      <c r="DD6" s="694" t="s">
        <v>230</v>
      </c>
      <c r="DE6" s="686"/>
      <c r="DF6" s="686"/>
      <c r="DG6" s="686"/>
      <c r="DH6" s="686"/>
      <c r="DI6" s="686"/>
      <c r="DJ6" s="686"/>
      <c r="DK6" s="686"/>
      <c r="DL6" s="686"/>
      <c r="DM6" s="686"/>
      <c r="DN6" s="686"/>
      <c r="DO6" s="686"/>
      <c r="DP6" s="687"/>
      <c r="DQ6" s="694">
        <v>366204</v>
      </c>
      <c r="DR6" s="686"/>
      <c r="DS6" s="686"/>
      <c r="DT6" s="686"/>
      <c r="DU6" s="686"/>
      <c r="DV6" s="686"/>
      <c r="DW6" s="686"/>
      <c r="DX6" s="686"/>
      <c r="DY6" s="686"/>
      <c r="DZ6" s="686"/>
      <c r="EA6" s="686"/>
      <c r="EB6" s="686"/>
      <c r="EC6" s="695"/>
    </row>
    <row r="7" spans="2:143" ht="11.25" customHeight="1">
      <c r="B7" s="682" t="s">
        <v>231</v>
      </c>
      <c r="C7" s="683"/>
      <c r="D7" s="683"/>
      <c r="E7" s="683"/>
      <c r="F7" s="683"/>
      <c r="G7" s="683"/>
      <c r="H7" s="683"/>
      <c r="I7" s="683"/>
      <c r="J7" s="683"/>
      <c r="K7" s="683"/>
      <c r="L7" s="683"/>
      <c r="M7" s="683"/>
      <c r="N7" s="683"/>
      <c r="O7" s="683"/>
      <c r="P7" s="683"/>
      <c r="Q7" s="684"/>
      <c r="R7" s="685">
        <v>29315</v>
      </c>
      <c r="S7" s="686"/>
      <c r="T7" s="686"/>
      <c r="U7" s="686"/>
      <c r="V7" s="686"/>
      <c r="W7" s="686"/>
      <c r="X7" s="686"/>
      <c r="Y7" s="687"/>
      <c r="Z7" s="688">
        <v>0</v>
      </c>
      <c r="AA7" s="688"/>
      <c r="AB7" s="688"/>
      <c r="AC7" s="688"/>
      <c r="AD7" s="689">
        <v>29315</v>
      </c>
      <c r="AE7" s="689"/>
      <c r="AF7" s="689"/>
      <c r="AG7" s="689"/>
      <c r="AH7" s="689"/>
      <c r="AI7" s="689"/>
      <c r="AJ7" s="689"/>
      <c r="AK7" s="689"/>
      <c r="AL7" s="690">
        <v>0.1</v>
      </c>
      <c r="AM7" s="691"/>
      <c r="AN7" s="691"/>
      <c r="AO7" s="692"/>
      <c r="AP7" s="682" t="s">
        <v>232</v>
      </c>
      <c r="AQ7" s="683"/>
      <c r="AR7" s="683"/>
      <c r="AS7" s="683"/>
      <c r="AT7" s="683"/>
      <c r="AU7" s="683"/>
      <c r="AV7" s="683"/>
      <c r="AW7" s="683"/>
      <c r="AX7" s="683"/>
      <c r="AY7" s="683"/>
      <c r="AZ7" s="683"/>
      <c r="BA7" s="683"/>
      <c r="BB7" s="683"/>
      <c r="BC7" s="683"/>
      <c r="BD7" s="683"/>
      <c r="BE7" s="683"/>
      <c r="BF7" s="684"/>
      <c r="BG7" s="685">
        <v>18467200</v>
      </c>
      <c r="BH7" s="686"/>
      <c r="BI7" s="686"/>
      <c r="BJ7" s="686"/>
      <c r="BK7" s="686"/>
      <c r="BL7" s="686"/>
      <c r="BM7" s="686"/>
      <c r="BN7" s="687"/>
      <c r="BO7" s="688">
        <v>49.3</v>
      </c>
      <c r="BP7" s="688"/>
      <c r="BQ7" s="688"/>
      <c r="BR7" s="688"/>
      <c r="BS7" s="689">
        <v>340759</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32907548</v>
      </c>
      <c r="CS7" s="686"/>
      <c r="CT7" s="686"/>
      <c r="CU7" s="686"/>
      <c r="CV7" s="686"/>
      <c r="CW7" s="686"/>
      <c r="CX7" s="686"/>
      <c r="CY7" s="687"/>
      <c r="CZ7" s="688">
        <v>30.9</v>
      </c>
      <c r="DA7" s="688"/>
      <c r="DB7" s="688"/>
      <c r="DC7" s="688"/>
      <c r="DD7" s="694">
        <v>1676773</v>
      </c>
      <c r="DE7" s="686"/>
      <c r="DF7" s="686"/>
      <c r="DG7" s="686"/>
      <c r="DH7" s="686"/>
      <c r="DI7" s="686"/>
      <c r="DJ7" s="686"/>
      <c r="DK7" s="686"/>
      <c r="DL7" s="686"/>
      <c r="DM7" s="686"/>
      <c r="DN7" s="686"/>
      <c r="DO7" s="686"/>
      <c r="DP7" s="687"/>
      <c r="DQ7" s="694">
        <v>5350927</v>
      </c>
      <c r="DR7" s="686"/>
      <c r="DS7" s="686"/>
      <c r="DT7" s="686"/>
      <c r="DU7" s="686"/>
      <c r="DV7" s="686"/>
      <c r="DW7" s="686"/>
      <c r="DX7" s="686"/>
      <c r="DY7" s="686"/>
      <c r="DZ7" s="686"/>
      <c r="EA7" s="686"/>
      <c r="EB7" s="686"/>
      <c r="EC7" s="695"/>
    </row>
    <row r="8" spans="2:143" ht="11.25" customHeight="1">
      <c r="B8" s="682" t="s">
        <v>234</v>
      </c>
      <c r="C8" s="683"/>
      <c r="D8" s="683"/>
      <c r="E8" s="683"/>
      <c r="F8" s="683"/>
      <c r="G8" s="683"/>
      <c r="H8" s="683"/>
      <c r="I8" s="683"/>
      <c r="J8" s="683"/>
      <c r="K8" s="683"/>
      <c r="L8" s="683"/>
      <c r="M8" s="683"/>
      <c r="N8" s="683"/>
      <c r="O8" s="683"/>
      <c r="P8" s="683"/>
      <c r="Q8" s="684"/>
      <c r="R8" s="685">
        <v>155673</v>
      </c>
      <c r="S8" s="686"/>
      <c r="T8" s="686"/>
      <c r="U8" s="686"/>
      <c r="V8" s="686"/>
      <c r="W8" s="686"/>
      <c r="X8" s="686"/>
      <c r="Y8" s="687"/>
      <c r="Z8" s="688">
        <v>0.1</v>
      </c>
      <c r="AA8" s="688"/>
      <c r="AB8" s="688"/>
      <c r="AC8" s="688"/>
      <c r="AD8" s="689">
        <v>155673</v>
      </c>
      <c r="AE8" s="689"/>
      <c r="AF8" s="689"/>
      <c r="AG8" s="689"/>
      <c r="AH8" s="689"/>
      <c r="AI8" s="689"/>
      <c r="AJ8" s="689"/>
      <c r="AK8" s="689"/>
      <c r="AL8" s="690">
        <v>0.4</v>
      </c>
      <c r="AM8" s="691"/>
      <c r="AN8" s="691"/>
      <c r="AO8" s="692"/>
      <c r="AP8" s="682" t="s">
        <v>235</v>
      </c>
      <c r="AQ8" s="683"/>
      <c r="AR8" s="683"/>
      <c r="AS8" s="683"/>
      <c r="AT8" s="683"/>
      <c r="AU8" s="683"/>
      <c r="AV8" s="683"/>
      <c r="AW8" s="683"/>
      <c r="AX8" s="683"/>
      <c r="AY8" s="683"/>
      <c r="AZ8" s="683"/>
      <c r="BA8" s="683"/>
      <c r="BB8" s="683"/>
      <c r="BC8" s="683"/>
      <c r="BD8" s="683"/>
      <c r="BE8" s="683"/>
      <c r="BF8" s="684"/>
      <c r="BG8" s="685">
        <v>466504</v>
      </c>
      <c r="BH8" s="686"/>
      <c r="BI8" s="686"/>
      <c r="BJ8" s="686"/>
      <c r="BK8" s="686"/>
      <c r="BL8" s="686"/>
      <c r="BM8" s="686"/>
      <c r="BN8" s="687"/>
      <c r="BO8" s="688">
        <v>1.2</v>
      </c>
      <c r="BP8" s="688"/>
      <c r="BQ8" s="688"/>
      <c r="BR8" s="688"/>
      <c r="BS8" s="694" t="s">
        <v>230</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36274283</v>
      </c>
      <c r="CS8" s="686"/>
      <c r="CT8" s="686"/>
      <c r="CU8" s="686"/>
      <c r="CV8" s="686"/>
      <c r="CW8" s="686"/>
      <c r="CX8" s="686"/>
      <c r="CY8" s="687"/>
      <c r="CZ8" s="688">
        <v>34</v>
      </c>
      <c r="DA8" s="688"/>
      <c r="DB8" s="688"/>
      <c r="DC8" s="688"/>
      <c r="DD8" s="694">
        <v>690124</v>
      </c>
      <c r="DE8" s="686"/>
      <c r="DF8" s="686"/>
      <c r="DG8" s="686"/>
      <c r="DH8" s="686"/>
      <c r="DI8" s="686"/>
      <c r="DJ8" s="686"/>
      <c r="DK8" s="686"/>
      <c r="DL8" s="686"/>
      <c r="DM8" s="686"/>
      <c r="DN8" s="686"/>
      <c r="DO8" s="686"/>
      <c r="DP8" s="687"/>
      <c r="DQ8" s="694">
        <v>17074882</v>
      </c>
      <c r="DR8" s="686"/>
      <c r="DS8" s="686"/>
      <c r="DT8" s="686"/>
      <c r="DU8" s="686"/>
      <c r="DV8" s="686"/>
      <c r="DW8" s="686"/>
      <c r="DX8" s="686"/>
      <c r="DY8" s="686"/>
      <c r="DZ8" s="686"/>
      <c r="EA8" s="686"/>
      <c r="EB8" s="686"/>
      <c r="EC8" s="695"/>
    </row>
    <row r="9" spans="2:143" ht="11.25" customHeight="1">
      <c r="B9" s="682" t="s">
        <v>237</v>
      </c>
      <c r="C9" s="683"/>
      <c r="D9" s="683"/>
      <c r="E9" s="683"/>
      <c r="F9" s="683"/>
      <c r="G9" s="683"/>
      <c r="H9" s="683"/>
      <c r="I9" s="683"/>
      <c r="J9" s="683"/>
      <c r="K9" s="683"/>
      <c r="L9" s="683"/>
      <c r="M9" s="683"/>
      <c r="N9" s="683"/>
      <c r="O9" s="683"/>
      <c r="P9" s="683"/>
      <c r="Q9" s="684"/>
      <c r="R9" s="685">
        <v>187001</v>
      </c>
      <c r="S9" s="686"/>
      <c r="T9" s="686"/>
      <c r="U9" s="686"/>
      <c r="V9" s="686"/>
      <c r="W9" s="686"/>
      <c r="X9" s="686"/>
      <c r="Y9" s="687"/>
      <c r="Z9" s="688">
        <v>0.2</v>
      </c>
      <c r="AA9" s="688"/>
      <c r="AB9" s="688"/>
      <c r="AC9" s="688"/>
      <c r="AD9" s="689">
        <v>187001</v>
      </c>
      <c r="AE9" s="689"/>
      <c r="AF9" s="689"/>
      <c r="AG9" s="689"/>
      <c r="AH9" s="689"/>
      <c r="AI9" s="689"/>
      <c r="AJ9" s="689"/>
      <c r="AK9" s="689"/>
      <c r="AL9" s="690">
        <v>0.4</v>
      </c>
      <c r="AM9" s="691"/>
      <c r="AN9" s="691"/>
      <c r="AO9" s="692"/>
      <c r="AP9" s="682" t="s">
        <v>238</v>
      </c>
      <c r="AQ9" s="683"/>
      <c r="AR9" s="683"/>
      <c r="AS9" s="683"/>
      <c r="AT9" s="683"/>
      <c r="AU9" s="683"/>
      <c r="AV9" s="683"/>
      <c r="AW9" s="683"/>
      <c r="AX9" s="683"/>
      <c r="AY9" s="683"/>
      <c r="AZ9" s="683"/>
      <c r="BA9" s="683"/>
      <c r="BB9" s="683"/>
      <c r="BC9" s="683"/>
      <c r="BD9" s="683"/>
      <c r="BE9" s="683"/>
      <c r="BF9" s="684"/>
      <c r="BG9" s="685">
        <v>15799043</v>
      </c>
      <c r="BH9" s="686"/>
      <c r="BI9" s="686"/>
      <c r="BJ9" s="686"/>
      <c r="BK9" s="686"/>
      <c r="BL9" s="686"/>
      <c r="BM9" s="686"/>
      <c r="BN9" s="687"/>
      <c r="BO9" s="688">
        <v>42.2</v>
      </c>
      <c r="BP9" s="688"/>
      <c r="BQ9" s="688"/>
      <c r="BR9" s="688"/>
      <c r="BS9" s="694" t="s">
        <v>230</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6729885</v>
      </c>
      <c r="CS9" s="686"/>
      <c r="CT9" s="686"/>
      <c r="CU9" s="686"/>
      <c r="CV9" s="686"/>
      <c r="CW9" s="686"/>
      <c r="CX9" s="686"/>
      <c r="CY9" s="687"/>
      <c r="CZ9" s="688">
        <v>6.3</v>
      </c>
      <c r="DA9" s="688"/>
      <c r="DB9" s="688"/>
      <c r="DC9" s="688"/>
      <c r="DD9" s="694">
        <v>104349</v>
      </c>
      <c r="DE9" s="686"/>
      <c r="DF9" s="686"/>
      <c r="DG9" s="686"/>
      <c r="DH9" s="686"/>
      <c r="DI9" s="686"/>
      <c r="DJ9" s="686"/>
      <c r="DK9" s="686"/>
      <c r="DL9" s="686"/>
      <c r="DM9" s="686"/>
      <c r="DN9" s="686"/>
      <c r="DO9" s="686"/>
      <c r="DP9" s="687"/>
      <c r="DQ9" s="694">
        <v>6271227</v>
      </c>
      <c r="DR9" s="686"/>
      <c r="DS9" s="686"/>
      <c r="DT9" s="686"/>
      <c r="DU9" s="686"/>
      <c r="DV9" s="686"/>
      <c r="DW9" s="686"/>
      <c r="DX9" s="686"/>
      <c r="DY9" s="686"/>
      <c r="DZ9" s="686"/>
      <c r="EA9" s="686"/>
      <c r="EB9" s="686"/>
      <c r="EC9" s="695"/>
    </row>
    <row r="10" spans="2:143" ht="11.25" customHeight="1">
      <c r="B10" s="682" t="s">
        <v>240</v>
      </c>
      <c r="C10" s="683"/>
      <c r="D10" s="683"/>
      <c r="E10" s="683"/>
      <c r="F10" s="683"/>
      <c r="G10" s="683"/>
      <c r="H10" s="683"/>
      <c r="I10" s="683"/>
      <c r="J10" s="683"/>
      <c r="K10" s="683"/>
      <c r="L10" s="683"/>
      <c r="M10" s="683"/>
      <c r="N10" s="683"/>
      <c r="O10" s="683"/>
      <c r="P10" s="683"/>
      <c r="Q10" s="684"/>
      <c r="R10" s="685" t="s">
        <v>125</v>
      </c>
      <c r="S10" s="686"/>
      <c r="T10" s="686"/>
      <c r="U10" s="686"/>
      <c r="V10" s="686"/>
      <c r="W10" s="686"/>
      <c r="X10" s="686"/>
      <c r="Y10" s="687"/>
      <c r="Z10" s="688" t="s">
        <v>125</v>
      </c>
      <c r="AA10" s="688"/>
      <c r="AB10" s="688"/>
      <c r="AC10" s="688"/>
      <c r="AD10" s="689" t="s">
        <v>125</v>
      </c>
      <c r="AE10" s="689"/>
      <c r="AF10" s="689"/>
      <c r="AG10" s="689"/>
      <c r="AH10" s="689"/>
      <c r="AI10" s="689"/>
      <c r="AJ10" s="689"/>
      <c r="AK10" s="689"/>
      <c r="AL10" s="690" t="s">
        <v>125</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608835</v>
      </c>
      <c r="BH10" s="686"/>
      <c r="BI10" s="686"/>
      <c r="BJ10" s="686"/>
      <c r="BK10" s="686"/>
      <c r="BL10" s="686"/>
      <c r="BM10" s="686"/>
      <c r="BN10" s="687"/>
      <c r="BO10" s="688">
        <v>1.6</v>
      </c>
      <c r="BP10" s="688"/>
      <c r="BQ10" s="688"/>
      <c r="BR10" s="688"/>
      <c r="BS10" s="694" t="s">
        <v>125</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77295</v>
      </c>
      <c r="CS10" s="686"/>
      <c r="CT10" s="686"/>
      <c r="CU10" s="686"/>
      <c r="CV10" s="686"/>
      <c r="CW10" s="686"/>
      <c r="CX10" s="686"/>
      <c r="CY10" s="687"/>
      <c r="CZ10" s="688">
        <v>0.1</v>
      </c>
      <c r="DA10" s="688"/>
      <c r="DB10" s="688"/>
      <c r="DC10" s="688"/>
      <c r="DD10" s="694">
        <v>7160</v>
      </c>
      <c r="DE10" s="686"/>
      <c r="DF10" s="686"/>
      <c r="DG10" s="686"/>
      <c r="DH10" s="686"/>
      <c r="DI10" s="686"/>
      <c r="DJ10" s="686"/>
      <c r="DK10" s="686"/>
      <c r="DL10" s="686"/>
      <c r="DM10" s="686"/>
      <c r="DN10" s="686"/>
      <c r="DO10" s="686"/>
      <c r="DP10" s="687"/>
      <c r="DQ10" s="694">
        <v>27062</v>
      </c>
      <c r="DR10" s="686"/>
      <c r="DS10" s="686"/>
      <c r="DT10" s="686"/>
      <c r="DU10" s="686"/>
      <c r="DV10" s="686"/>
      <c r="DW10" s="686"/>
      <c r="DX10" s="686"/>
      <c r="DY10" s="686"/>
      <c r="DZ10" s="686"/>
      <c r="EA10" s="686"/>
      <c r="EB10" s="686"/>
      <c r="EC10" s="695"/>
    </row>
    <row r="11" spans="2:143" ht="11.25" customHeight="1">
      <c r="B11" s="682" t="s">
        <v>243</v>
      </c>
      <c r="C11" s="683"/>
      <c r="D11" s="683"/>
      <c r="E11" s="683"/>
      <c r="F11" s="683"/>
      <c r="G11" s="683"/>
      <c r="H11" s="683"/>
      <c r="I11" s="683"/>
      <c r="J11" s="683"/>
      <c r="K11" s="683"/>
      <c r="L11" s="683"/>
      <c r="M11" s="683"/>
      <c r="N11" s="683"/>
      <c r="O11" s="683"/>
      <c r="P11" s="683"/>
      <c r="Q11" s="684"/>
      <c r="R11" s="685">
        <v>4842047</v>
      </c>
      <c r="S11" s="686"/>
      <c r="T11" s="686"/>
      <c r="U11" s="686"/>
      <c r="V11" s="686"/>
      <c r="W11" s="686"/>
      <c r="X11" s="686"/>
      <c r="Y11" s="687"/>
      <c r="Z11" s="690">
        <v>4.3</v>
      </c>
      <c r="AA11" s="691"/>
      <c r="AB11" s="691"/>
      <c r="AC11" s="703"/>
      <c r="AD11" s="694">
        <v>4842047</v>
      </c>
      <c r="AE11" s="686"/>
      <c r="AF11" s="686"/>
      <c r="AG11" s="686"/>
      <c r="AH11" s="686"/>
      <c r="AI11" s="686"/>
      <c r="AJ11" s="686"/>
      <c r="AK11" s="687"/>
      <c r="AL11" s="690">
        <v>11.1</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1592818</v>
      </c>
      <c r="BH11" s="686"/>
      <c r="BI11" s="686"/>
      <c r="BJ11" s="686"/>
      <c r="BK11" s="686"/>
      <c r="BL11" s="686"/>
      <c r="BM11" s="686"/>
      <c r="BN11" s="687"/>
      <c r="BO11" s="688">
        <v>4.3</v>
      </c>
      <c r="BP11" s="688"/>
      <c r="BQ11" s="688"/>
      <c r="BR11" s="688"/>
      <c r="BS11" s="694">
        <v>340759</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65097</v>
      </c>
      <c r="CS11" s="686"/>
      <c r="CT11" s="686"/>
      <c r="CU11" s="686"/>
      <c r="CV11" s="686"/>
      <c r="CW11" s="686"/>
      <c r="CX11" s="686"/>
      <c r="CY11" s="687"/>
      <c r="CZ11" s="688">
        <v>0.1</v>
      </c>
      <c r="DA11" s="688"/>
      <c r="DB11" s="688"/>
      <c r="DC11" s="688"/>
      <c r="DD11" s="694" t="s">
        <v>230</v>
      </c>
      <c r="DE11" s="686"/>
      <c r="DF11" s="686"/>
      <c r="DG11" s="686"/>
      <c r="DH11" s="686"/>
      <c r="DI11" s="686"/>
      <c r="DJ11" s="686"/>
      <c r="DK11" s="686"/>
      <c r="DL11" s="686"/>
      <c r="DM11" s="686"/>
      <c r="DN11" s="686"/>
      <c r="DO11" s="686"/>
      <c r="DP11" s="687"/>
      <c r="DQ11" s="694">
        <v>60882</v>
      </c>
      <c r="DR11" s="686"/>
      <c r="DS11" s="686"/>
      <c r="DT11" s="686"/>
      <c r="DU11" s="686"/>
      <c r="DV11" s="686"/>
      <c r="DW11" s="686"/>
      <c r="DX11" s="686"/>
      <c r="DY11" s="686"/>
      <c r="DZ11" s="686"/>
      <c r="EA11" s="686"/>
      <c r="EB11" s="686"/>
      <c r="EC11" s="695"/>
    </row>
    <row r="12" spans="2:143" ht="11.25" customHeight="1">
      <c r="B12" s="682" t="s">
        <v>246</v>
      </c>
      <c r="C12" s="683"/>
      <c r="D12" s="683"/>
      <c r="E12" s="683"/>
      <c r="F12" s="683"/>
      <c r="G12" s="683"/>
      <c r="H12" s="683"/>
      <c r="I12" s="683"/>
      <c r="J12" s="683"/>
      <c r="K12" s="683"/>
      <c r="L12" s="683"/>
      <c r="M12" s="683"/>
      <c r="N12" s="683"/>
      <c r="O12" s="683"/>
      <c r="P12" s="683"/>
      <c r="Q12" s="684"/>
      <c r="R12" s="685" t="s">
        <v>230</v>
      </c>
      <c r="S12" s="686"/>
      <c r="T12" s="686"/>
      <c r="U12" s="686"/>
      <c r="V12" s="686"/>
      <c r="W12" s="686"/>
      <c r="X12" s="686"/>
      <c r="Y12" s="687"/>
      <c r="Z12" s="688" t="s">
        <v>247</v>
      </c>
      <c r="AA12" s="688"/>
      <c r="AB12" s="688"/>
      <c r="AC12" s="688"/>
      <c r="AD12" s="689" t="s">
        <v>125</v>
      </c>
      <c r="AE12" s="689"/>
      <c r="AF12" s="689"/>
      <c r="AG12" s="689"/>
      <c r="AH12" s="689"/>
      <c r="AI12" s="689"/>
      <c r="AJ12" s="689"/>
      <c r="AK12" s="689"/>
      <c r="AL12" s="690" t="s">
        <v>125</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14326883</v>
      </c>
      <c r="BH12" s="686"/>
      <c r="BI12" s="686"/>
      <c r="BJ12" s="686"/>
      <c r="BK12" s="686"/>
      <c r="BL12" s="686"/>
      <c r="BM12" s="686"/>
      <c r="BN12" s="687"/>
      <c r="BO12" s="688">
        <v>38.200000000000003</v>
      </c>
      <c r="BP12" s="688"/>
      <c r="BQ12" s="688"/>
      <c r="BR12" s="688"/>
      <c r="BS12" s="694" t="s">
        <v>125</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1101914</v>
      </c>
      <c r="CS12" s="686"/>
      <c r="CT12" s="686"/>
      <c r="CU12" s="686"/>
      <c r="CV12" s="686"/>
      <c r="CW12" s="686"/>
      <c r="CX12" s="686"/>
      <c r="CY12" s="687"/>
      <c r="CZ12" s="688">
        <v>1</v>
      </c>
      <c r="DA12" s="688"/>
      <c r="DB12" s="688"/>
      <c r="DC12" s="688"/>
      <c r="DD12" s="694" t="s">
        <v>125</v>
      </c>
      <c r="DE12" s="686"/>
      <c r="DF12" s="686"/>
      <c r="DG12" s="686"/>
      <c r="DH12" s="686"/>
      <c r="DI12" s="686"/>
      <c r="DJ12" s="686"/>
      <c r="DK12" s="686"/>
      <c r="DL12" s="686"/>
      <c r="DM12" s="686"/>
      <c r="DN12" s="686"/>
      <c r="DO12" s="686"/>
      <c r="DP12" s="687"/>
      <c r="DQ12" s="694">
        <v>955990</v>
      </c>
      <c r="DR12" s="686"/>
      <c r="DS12" s="686"/>
      <c r="DT12" s="686"/>
      <c r="DU12" s="686"/>
      <c r="DV12" s="686"/>
      <c r="DW12" s="686"/>
      <c r="DX12" s="686"/>
      <c r="DY12" s="686"/>
      <c r="DZ12" s="686"/>
      <c r="EA12" s="686"/>
      <c r="EB12" s="686"/>
      <c r="EC12" s="695"/>
    </row>
    <row r="13" spans="2:143" ht="11.25" customHeight="1">
      <c r="B13" s="682" t="s">
        <v>250</v>
      </c>
      <c r="C13" s="683"/>
      <c r="D13" s="683"/>
      <c r="E13" s="683"/>
      <c r="F13" s="683"/>
      <c r="G13" s="683"/>
      <c r="H13" s="683"/>
      <c r="I13" s="683"/>
      <c r="J13" s="683"/>
      <c r="K13" s="683"/>
      <c r="L13" s="683"/>
      <c r="M13" s="683"/>
      <c r="N13" s="683"/>
      <c r="O13" s="683"/>
      <c r="P13" s="683"/>
      <c r="Q13" s="684"/>
      <c r="R13" s="685" t="s">
        <v>125</v>
      </c>
      <c r="S13" s="686"/>
      <c r="T13" s="686"/>
      <c r="U13" s="686"/>
      <c r="V13" s="686"/>
      <c r="W13" s="686"/>
      <c r="X13" s="686"/>
      <c r="Y13" s="687"/>
      <c r="Z13" s="688" t="s">
        <v>230</v>
      </c>
      <c r="AA13" s="688"/>
      <c r="AB13" s="688"/>
      <c r="AC13" s="688"/>
      <c r="AD13" s="689" t="s">
        <v>125</v>
      </c>
      <c r="AE13" s="689"/>
      <c r="AF13" s="689"/>
      <c r="AG13" s="689"/>
      <c r="AH13" s="689"/>
      <c r="AI13" s="689"/>
      <c r="AJ13" s="689"/>
      <c r="AK13" s="689"/>
      <c r="AL13" s="690" t="s">
        <v>125</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14298023</v>
      </c>
      <c r="BH13" s="686"/>
      <c r="BI13" s="686"/>
      <c r="BJ13" s="686"/>
      <c r="BK13" s="686"/>
      <c r="BL13" s="686"/>
      <c r="BM13" s="686"/>
      <c r="BN13" s="687"/>
      <c r="BO13" s="688">
        <v>38.200000000000003</v>
      </c>
      <c r="BP13" s="688"/>
      <c r="BQ13" s="688"/>
      <c r="BR13" s="688"/>
      <c r="BS13" s="694" t="s">
        <v>230</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11083114</v>
      </c>
      <c r="CS13" s="686"/>
      <c r="CT13" s="686"/>
      <c r="CU13" s="686"/>
      <c r="CV13" s="686"/>
      <c r="CW13" s="686"/>
      <c r="CX13" s="686"/>
      <c r="CY13" s="687"/>
      <c r="CZ13" s="688">
        <v>10.4</v>
      </c>
      <c r="DA13" s="688"/>
      <c r="DB13" s="688"/>
      <c r="DC13" s="688"/>
      <c r="DD13" s="694">
        <v>5213704</v>
      </c>
      <c r="DE13" s="686"/>
      <c r="DF13" s="686"/>
      <c r="DG13" s="686"/>
      <c r="DH13" s="686"/>
      <c r="DI13" s="686"/>
      <c r="DJ13" s="686"/>
      <c r="DK13" s="686"/>
      <c r="DL13" s="686"/>
      <c r="DM13" s="686"/>
      <c r="DN13" s="686"/>
      <c r="DO13" s="686"/>
      <c r="DP13" s="687"/>
      <c r="DQ13" s="694">
        <v>7053050</v>
      </c>
      <c r="DR13" s="686"/>
      <c r="DS13" s="686"/>
      <c r="DT13" s="686"/>
      <c r="DU13" s="686"/>
      <c r="DV13" s="686"/>
      <c r="DW13" s="686"/>
      <c r="DX13" s="686"/>
      <c r="DY13" s="686"/>
      <c r="DZ13" s="686"/>
      <c r="EA13" s="686"/>
      <c r="EB13" s="686"/>
      <c r="EC13" s="695"/>
    </row>
    <row r="14" spans="2:143" ht="11.25" customHeight="1">
      <c r="B14" s="682" t="s">
        <v>253</v>
      </c>
      <c r="C14" s="683"/>
      <c r="D14" s="683"/>
      <c r="E14" s="683"/>
      <c r="F14" s="683"/>
      <c r="G14" s="683"/>
      <c r="H14" s="683"/>
      <c r="I14" s="683"/>
      <c r="J14" s="683"/>
      <c r="K14" s="683"/>
      <c r="L14" s="683"/>
      <c r="M14" s="683"/>
      <c r="N14" s="683"/>
      <c r="O14" s="683"/>
      <c r="P14" s="683"/>
      <c r="Q14" s="684"/>
      <c r="R14" s="685" t="s">
        <v>125</v>
      </c>
      <c r="S14" s="686"/>
      <c r="T14" s="686"/>
      <c r="U14" s="686"/>
      <c r="V14" s="686"/>
      <c r="W14" s="686"/>
      <c r="X14" s="686"/>
      <c r="Y14" s="687"/>
      <c r="Z14" s="688" t="s">
        <v>230</v>
      </c>
      <c r="AA14" s="688"/>
      <c r="AB14" s="688"/>
      <c r="AC14" s="688"/>
      <c r="AD14" s="689" t="s">
        <v>125</v>
      </c>
      <c r="AE14" s="689"/>
      <c r="AF14" s="689"/>
      <c r="AG14" s="689"/>
      <c r="AH14" s="689"/>
      <c r="AI14" s="689"/>
      <c r="AJ14" s="689"/>
      <c r="AK14" s="689"/>
      <c r="AL14" s="690" t="s">
        <v>230</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280520</v>
      </c>
      <c r="BH14" s="686"/>
      <c r="BI14" s="686"/>
      <c r="BJ14" s="686"/>
      <c r="BK14" s="686"/>
      <c r="BL14" s="686"/>
      <c r="BM14" s="686"/>
      <c r="BN14" s="687"/>
      <c r="BO14" s="688">
        <v>0.7</v>
      </c>
      <c r="BP14" s="688"/>
      <c r="BQ14" s="688"/>
      <c r="BR14" s="688"/>
      <c r="BS14" s="694" t="s">
        <v>230</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3119057</v>
      </c>
      <c r="CS14" s="686"/>
      <c r="CT14" s="686"/>
      <c r="CU14" s="686"/>
      <c r="CV14" s="686"/>
      <c r="CW14" s="686"/>
      <c r="CX14" s="686"/>
      <c r="CY14" s="687"/>
      <c r="CZ14" s="688">
        <v>2.9</v>
      </c>
      <c r="DA14" s="688"/>
      <c r="DB14" s="688"/>
      <c r="DC14" s="688"/>
      <c r="DD14" s="694">
        <v>189485</v>
      </c>
      <c r="DE14" s="686"/>
      <c r="DF14" s="686"/>
      <c r="DG14" s="686"/>
      <c r="DH14" s="686"/>
      <c r="DI14" s="686"/>
      <c r="DJ14" s="686"/>
      <c r="DK14" s="686"/>
      <c r="DL14" s="686"/>
      <c r="DM14" s="686"/>
      <c r="DN14" s="686"/>
      <c r="DO14" s="686"/>
      <c r="DP14" s="687"/>
      <c r="DQ14" s="694">
        <v>2927761</v>
      </c>
      <c r="DR14" s="686"/>
      <c r="DS14" s="686"/>
      <c r="DT14" s="686"/>
      <c r="DU14" s="686"/>
      <c r="DV14" s="686"/>
      <c r="DW14" s="686"/>
      <c r="DX14" s="686"/>
      <c r="DY14" s="686"/>
      <c r="DZ14" s="686"/>
      <c r="EA14" s="686"/>
      <c r="EB14" s="686"/>
      <c r="EC14" s="695"/>
    </row>
    <row r="15" spans="2:143" ht="11.25" customHeight="1">
      <c r="B15" s="682" t="s">
        <v>256</v>
      </c>
      <c r="C15" s="683"/>
      <c r="D15" s="683"/>
      <c r="E15" s="683"/>
      <c r="F15" s="683"/>
      <c r="G15" s="683"/>
      <c r="H15" s="683"/>
      <c r="I15" s="683"/>
      <c r="J15" s="683"/>
      <c r="K15" s="683"/>
      <c r="L15" s="683"/>
      <c r="M15" s="683"/>
      <c r="N15" s="683"/>
      <c r="O15" s="683"/>
      <c r="P15" s="683"/>
      <c r="Q15" s="684"/>
      <c r="R15" s="685" t="s">
        <v>230</v>
      </c>
      <c r="S15" s="686"/>
      <c r="T15" s="686"/>
      <c r="U15" s="686"/>
      <c r="V15" s="686"/>
      <c r="W15" s="686"/>
      <c r="X15" s="686"/>
      <c r="Y15" s="687"/>
      <c r="Z15" s="688" t="s">
        <v>125</v>
      </c>
      <c r="AA15" s="688"/>
      <c r="AB15" s="688"/>
      <c r="AC15" s="688"/>
      <c r="AD15" s="689" t="s">
        <v>125</v>
      </c>
      <c r="AE15" s="689"/>
      <c r="AF15" s="689"/>
      <c r="AG15" s="689"/>
      <c r="AH15" s="689"/>
      <c r="AI15" s="689"/>
      <c r="AJ15" s="689"/>
      <c r="AK15" s="689"/>
      <c r="AL15" s="690" t="s">
        <v>125</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1724115</v>
      </c>
      <c r="BH15" s="686"/>
      <c r="BI15" s="686"/>
      <c r="BJ15" s="686"/>
      <c r="BK15" s="686"/>
      <c r="BL15" s="686"/>
      <c r="BM15" s="686"/>
      <c r="BN15" s="687"/>
      <c r="BO15" s="688">
        <v>4.5999999999999996</v>
      </c>
      <c r="BP15" s="688"/>
      <c r="BQ15" s="688"/>
      <c r="BR15" s="688"/>
      <c r="BS15" s="694" t="s">
        <v>125</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9138747</v>
      </c>
      <c r="CS15" s="686"/>
      <c r="CT15" s="686"/>
      <c r="CU15" s="686"/>
      <c r="CV15" s="686"/>
      <c r="CW15" s="686"/>
      <c r="CX15" s="686"/>
      <c r="CY15" s="687"/>
      <c r="CZ15" s="688">
        <v>8.6</v>
      </c>
      <c r="DA15" s="688"/>
      <c r="DB15" s="688"/>
      <c r="DC15" s="688"/>
      <c r="DD15" s="694">
        <v>2013014</v>
      </c>
      <c r="DE15" s="686"/>
      <c r="DF15" s="686"/>
      <c r="DG15" s="686"/>
      <c r="DH15" s="686"/>
      <c r="DI15" s="686"/>
      <c r="DJ15" s="686"/>
      <c r="DK15" s="686"/>
      <c r="DL15" s="686"/>
      <c r="DM15" s="686"/>
      <c r="DN15" s="686"/>
      <c r="DO15" s="686"/>
      <c r="DP15" s="687"/>
      <c r="DQ15" s="694">
        <v>5509008</v>
      </c>
      <c r="DR15" s="686"/>
      <c r="DS15" s="686"/>
      <c r="DT15" s="686"/>
      <c r="DU15" s="686"/>
      <c r="DV15" s="686"/>
      <c r="DW15" s="686"/>
      <c r="DX15" s="686"/>
      <c r="DY15" s="686"/>
      <c r="DZ15" s="686"/>
      <c r="EA15" s="686"/>
      <c r="EB15" s="686"/>
      <c r="EC15" s="695"/>
    </row>
    <row r="16" spans="2:143" ht="11.25" customHeight="1">
      <c r="B16" s="682" t="s">
        <v>259</v>
      </c>
      <c r="C16" s="683"/>
      <c r="D16" s="683"/>
      <c r="E16" s="683"/>
      <c r="F16" s="683"/>
      <c r="G16" s="683"/>
      <c r="H16" s="683"/>
      <c r="I16" s="683"/>
      <c r="J16" s="683"/>
      <c r="K16" s="683"/>
      <c r="L16" s="683"/>
      <c r="M16" s="683"/>
      <c r="N16" s="683"/>
      <c r="O16" s="683"/>
      <c r="P16" s="683"/>
      <c r="Q16" s="684"/>
      <c r="R16" s="685">
        <v>58404</v>
      </c>
      <c r="S16" s="686"/>
      <c r="T16" s="686"/>
      <c r="U16" s="686"/>
      <c r="V16" s="686"/>
      <c r="W16" s="686"/>
      <c r="X16" s="686"/>
      <c r="Y16" s="687"/>
      <c r="Z16" s="688">
        <v>0.1</v>
      </c>
      <c r="AA16" s="688"/>
      <c r="AB16" s="688"/>
      <c r="AC16" s="688"/>
      <c r="AD16" s="689">
        <v>58404</v>
      </c>
      <c r="AE16" s="689"/>
      <c r="AF16" s="689"/>
      <c r="AG16" s="689"/>
      <c r="AH16" s="689"/>
      <c r="AI16" s="689"/>
      <c r="AJ16" s="689"/>
      <c r="AK16" s="689"/>
      <c r="AL16" s="690">
        <v>0.1</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230</v>
      </c>
      <c r="BH16" s="686"/>
      <c r="BI16" s="686"/>
      <c r="BJ16" s="686"/>
      <c r="BK16" s="686"/>
      <c r="BL16" s="686"/>
      <c r="BM16" s="686"/>
      <c r="BN16" s="687"/>
      <c r="BO16" s="688" t="s">
        <v>125</v>
      </c>
      <c r="BP16" s="688"/>
      <c r="BQ16" s="688"/>
      <c r="BR16" s="688"/>
      <c r="BS16" s="694" t="s">
        <v>230</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t="s">
        <v>230</v>
      </c>
      <c r="CS16" s="686"/>
      <c r="CT16" s="686"/>
      <c r="CU16" s="686"/>
      <c r="CV16" s="686"/>
      <c r="CW16" s="686"/>
      <c r="CX16" s="686"/>
      <c r="CY16" s="687"/>
      <c r="CZ16" s="688" t="s">
        <v>230</v>
      </c>
      <c r="DA16" s="688"/>
      <c r="DB16" s="688"/>
      <c r="DC16" s="688"/>
      <c r="DD16" s="694" t="s">
        <v>125</v>
      </c>
      <c r="DE16" s="686"/>
      <c r="DF16" s="686"/>
      <c r="DG16" s="686"/>
      <c r="DH16" s="686"/>
      <c r="DI16" s="686"/>
      <c r="DJ16" s="686"/>
      <c r="DK16" s="686"/>
      <c r="DL16" s="686"/>
      <c r="DM16" s="686"/>
      <c r="DN16" s="686"/>
      <c r="DO16" s="686"/>
      <c r="DP16" s="687"/>
      <c r="DQ16" s="694" t="s">
        <v>230</v>
      </c>
      <c r="DR16" s="686"/>
      <c r="DS16" s="686"/>
      <c r="DT16" s="686"/>
      <c r="DU16" s="686"/>
      <c r="DV16" s="686"/>
      <c r="DW16" s="686"/>
      <c r="DX16" s="686"/>
      <c r="DY16" s="686"/>
      <c r="DZ16" s="686"/>
      <c r="EA16" s="686"/>
      <c r="EB16" s="686"/>
      <c r="EC16" s="695"/>
    </row>
    <row r="17" spans="2:133" ht="11.25" customHeight="1">
      <c r="B17" s="682" t="s">
        <v>262</v>
      </c>
      <c r="C17" s="683"/>
      <c r="D17" s="683"/>
      <c r="E17" s="683"/>
      <c r="F17" s="683"/>
      <c r="G17" s="683"/>
      <c r="H17" s="683"/>
      <c r="I17" s="683"/>
      <c r="J17" s="683"/>
      <c r="K17" s="683"/>
      <c r="L17" s="683"/>
      <c r="M17" s="683"/>
      <c r="N17" s="683"/>
      <c r="O17" s="683"/>
      <c r="P17" s="683"/>
      <c r="Q17" s="684"/>
      <c r="R17" s="685">
        <v>225125</v>
      </c>
      <c r="S17" s="686"/>
      <c r="T17" s="686"/>
      <c r="U17" s="686"/>
      <c r="V17" s="686"/>
      <c r="W17" s="686"/>
      <c r="X17" s="686"/>
      <c r="Y17" s="687"/>
      <c r="Z17" s="688">
        <v>0.2</v>
      </c>
      <c r="AA17" s="688"/>
      <c r="AB17" s="688"/>
      <c r="AC17" s="688"/>
      <c r="AD17" s="689">
        <v>225125</v>
      </c>
      <c r="AE17" s="689"/>
      <c r="AF17" s="689"/>
      <c r="AG17" s="689"/>
      <c r="AH17" s="689"/>
      <c r="AI17" s="689"/>
      <c r="AJ17" s="689"/>
      <c r="AK17" s="689"/>
      <c r="AL17" s="690">
        <v>0.5</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125</v>
      </c>
      <c r="BH17" s="686"/>
      <c r="BI17" s="686"/>
      <c r="BJ17" s="686"/>
      <c r="BK17" s="686"/>
      <c r="BL17" s="686"/>
      <c r="BM17" s="686"/>
      <c r="BN17" s="687"/>
      <c r="BO17" s="688" t="s">
        <v>125</v>
      </c>
      <c r="BP17" s="688"/>
      <c r="BQ17" s="688"/>
      <c r="BR17" s="688"/>
      <c r="BS17" s="694" t="s">
        <v>125</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5778105</v>
      </c>
      <c r="CS17" s="686"/>
      <c r="CT17" s="686"/>
      <c r="CU17" s="686"/>
      <c r="CV17" s="686"/>
      <c r="CW17" s="686"/>
      <c r="CX17" s="686"/>
      <c r="CY17" s="687"/>
      <c r="CZ17" s="688">
        <v>5.4</v>
      </c>
      <c r="DA17" s="688"/>
      <c r="DB17" s="688"/>
      <c r="DC17" s="688"/>
      <c r="DD17" s="694" t="s">
        <v>230</v>
      </c>
      <c r="DE17" s="686"/>
      <c r="DF17" s="686"/>
      <c r="DG17" s="686"/>
      <c r="DH17" s="686"/>
      <c r="DI17" s="686"/>
      <c r="DJ17" s="686"/>
      <c r="DK17" s="686"/>
      <c r="DL17" s="686"/>
      <c r="DM17" s="686"/>
      <c r="DN17" s="686"/>
      <c r="DO17" s="686"/>
      <c r="DP17" s="687"/>
      <c r="DQ17" s="694">
        <v>5778105</v>
      </c>
      <c r="DR17" s="686"/>
      <c r="DS17" s="686"/>
      <c r="DT17" s="686"/>
      <c r="DU17" s="686"/>
      <c r="DV17" s="686"/>
      <c r="DW17" s="686"/>
      <c r="DX17" s="686"/>
      <c r="DY17" s="686"/>
      <c r="DZ17" s="686"/>
      <c r="EA17" s="686"/>
      <c r="EB17" s="686"/>
      <c r="EC17" s="695"/>
    </row>
    <row r="18" spans="2:133" ht="11.25" customHeight="1">
      <c r="B18" s="682" t="s">
        <v>265</v>
      </c>
      <c r="C18" s="683"/>
      <c r="D18" s="683"/>
      <c r="E18" s="683"/>
      <c r="F18" s="683"/>
      <c r="G18" s="683"/>
      <c r="H18" s="683"/>
      <c r="I18" s="683"/>
      <c r="J18" s="683"/>
      <c r="K18" s="683"/>
      <c r="L18" s="683"/>
      <c r="M18" s="683"/>
      <c r="N18" s="683"/>
      <c r="O18" s="683"/>
      <c r="P18" s="683"/>
      <c r="Q18" s="684"/>
      <c r="R18" s="685">
        <v>298020</v>
      </c>
      <c r="S18" s="686"/>
      <c r="T18" s="686"/>
      <c r="U18" s="686"/>
      <c r="V18" s="686"/>
      <c r="W18" s="686"/>
      <c r="X18" s="686"/>
      <c r="Y18" s="687"/>
      <c r="Z18" s="688">
        <v>0.3</v>
      </c>
      <c r="AA18" s="688"/>
      <c r="AB18" s="688"/>
      <c r="AC18" s="688"/>
      <c r="AD18" s="689">
        <v>298020</v>
      </c>
      <c r="AE18" s="689"/>
      <c r="AF18" s="689"/>
      <c r="AG18" s="689"/>
      <c r="AH18" s="689"/>
      <c r="AI18" s="689"/>
      <c r="AJ18" s="689"/>
      <c r="AK18" s="689"/>
      <c r="AL18" s="690">
        <v>0.7</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125</v>
      </c>
      <c r="BH18" s="686"/>
      <c r="BI18" s="686"/>
      <c r="BJ18" s="686"/>
      <c r="BK18" s="686"/>
      <c r="BL18" s="686"/>
      <c r="BM18" s="686"/>
      <c r="BN18" s="687"/>
      <c r="BO18" s="688" t="s">
        <v>125</v>
      </c>
      <c r="BP18" s="688"/>
      <c r="BQ18" s="688"/>
      <c r="BR18" s="688"/>
      <c r="BS18" s="694" t="s">
        <v>230</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230</v>
      </c>
      <c r="CS18" s="686"/>
      <c r="CT18" s="686"/>
      <c r="CU18" s="686"/>
      <c r="CV18" s="686"/>
      <c r="CW18" s="686"/>
      <c r="CX18" s="686"/>
      <c r="CY18" s="687"/>
      <c r="CZ18" s="688" t="s">
        <v>230</v>
      </c>
      <c r="DA18" s="688"/>
      <c r="DB18" s="688"/>
      <c r="DC18" s="688"/>
      <c r="DD18" s="694" t="s">
        <v>230</v>
      </c>
      <c r="DE18" s="686"/>
      <c r="DF18" s="686"/>
      <c r="DG18" s="686"/>
      <c r="DH18" s="686"/>
      <c r="DI18" s="686"/>
      <c r="DJ18" s="686"/>
      <c r="DK18" s="686"/>
      <c r="DL18" s="686"/>
      <c r="DM18" s="686"/>
      <c r="DN18" s="686"/>
      <c r="DO18" s="686"/>
      <c r="DP18" s="687"/>
      <c r="DQ18" s="694" t="s">
        <v>230</v>
      </c>
      <c r="DR18" s="686"/>
      <c r="DS18" s="686"/>
      <c r="DT18" s="686"/>
      <c r="DU18" s="686"/>
      <c r="DV18" s="686"/>
      <c r="DW18" s="686"/>
      <c r="DX18" s="686"/>
      <c r="DY18" s="686"/>
      <c r="DZ18" s="686"/>
      <c r="EA18" s="686"/>
      <c r="EB18" s="686"/>
      <c r="EC18" s="695"/>
    </row>
    <row r="19" spans="2:133" ht="11.25" customHeight="1">
      <c r="B19" s="682" t="s">
        <v>268</v>
      </c>
      <c r="C19" s="683"/>
      <c r="D19" s="683"/>
      <c r="E19" s="683"/>
      <c r="F19" s="683"/>
      <c r="G19" s="683"/>
      <c r="H19" s="683"/>
      <c r="I19" s="683"/>
      <c r="J19" s="683"/>
      <c r="K19" s="683"/>
      <c r="L19" s="683"/>
      <c r="M19" s="683"/>
      <c r="N19" s="683"/>
      <c r="O19" s="683"/>
      <c r="P19" s="683"/>
      <c r="Q19" s="684"/>
      <c r="R19" s="685">
        <v>258202</v>
      </c>
      <c r="S19" s="686"/>
      <c r="T19" s="686"/>
      <c r="U19" s="686"/>
      <c r="V19" s="686"/>
      <c r="W19" s="686"/>
      <c r="X19" s="686"/>
      <c r="Y19" s="687"/>
      <c r="Z19" s="688">
        <v>0.2</v>
      </c>
      <c r="AA19" s="688"/>
      <c r="AB19" s="688"/>
      <c r="AC19" s="688"/>
      <c r="AD19" s="689">
        <v>258202</v>
      </c>
      <c r="AE19" s="689"/>
      <c r="AF19" s="689"/>
      <c r="AG19" s="689"/>
      <c r="AH19" s="689"/>
      <c r="AI19" s="689"/>
      <c r="AJ19" s="689"/>
      <c r="AK19" s="689"/>
      <c r="AL19" s="690">
        <v>0.6</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2671470</v>
      </c>
      <c r="BH19" s="686"/>
      <c r="BI19" s="686"/>
      <c r="BJ19" s="686"/>
      <c r="BK19" s="686"/>
      <c r="BL19" s="686"/>
      <c r="BM19" s="686"/>
      <c r="BN19" s="687"/>
      <c r="BO19" s="688">
        <v>7.1</v>
      </c>
      <c r="BP19" s="688"/>
      <c r="BQ19" s="688"/>
      <c r="BR19" s="688"/>
      <c r="BS19" s="694" t="s">
        <v>125</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230</v>
      </c>
      <c r="CS19" s="686"/>
      <c r="CT19" s="686"/>
      <c r="CU19" s="686"/>
      <c r="CV19" s="686"/>
      <c r="CW19" s="686"/>
      <c r="CX19" s="686"/>
      <c r="CY19" s="687"/>
      <c r="CZ19" s="688" t="s">
        <v>230</v>
      </c>
      <c r="DA19" s="688"/>
      <c r="DB19" s="688"/>
      <c r="DC19" s="688"/>
      <c r="DD19" s="694" t="s">
        <v>230</v>
      </c>
      <c r="DE19" s="686"/>
      <c r="DF19" s="686"/>
      <c r="DG19" s="686"/>
      <c r="DH19" s="686"/>
      <c r="DI19" s="686"/>
      <c r="DJ19" s="686"/>
      <c r="DK19" s="686"/>
      <c r="DL19" s="686"/>
      <c r="DM19" s="686"/>
      <c r="DN19" s="686"/>
      <c r="DO19" s="686"/>
      <c r="DP19" s="687"/>
      <c r="DQ19" s="694" t="s">
        <v>125</v>
      </c>
      <c r="DR19" s="686"/>
      <c r="DS19" s="686"/>
      <c r="DT19" s="686"/>
      <c r="DU19" s="686"/>
      <c r="DV19" s="686"/>
      <c r="DW19" s="686"/>
      <c r="DX19" s="686"/>
      <c r="DY19" s="686"/>
      <c r="DZ19" s="686"/>
      <c r="EA19" s="686"/>
      <c r="EB19" s="686"/>
      <c r="EC19" s="695"/>
    </row>
    <row r="20" spans="2:133" ht="11.25" customHeight="1">
      <c r="B20" s="682" t="s">
        <v>271</v>
      </c>
      <c r="C20" s="683"/>
      <c r="D20" s="683"/>
      <c r="E20" s="683"/>
      <c r="F20" s="683"/>
      <c r="G20" s="683"/>
      <c r="H20" s="683"/>
      <c r="I20" s="683"/>
      <c r="J20" s="683"/>
      <c r="K20" s="683"/>
      <c r="L20" s="683"/>
      <c r="M20" s="683"/>
      <c r="N20" s="683"/>
      <c r="O20" s="683"/>
      <c r="P20" s="683"/>
      <c r="Q20" s="684"/>
      <c r="R20" s="685">
        <v>29678</v>
      </c>
      <c r="S20" s="686"/>
      <c r="T20" s="686"/>
      <c r="U20" s="686"/>
      <c r="V20" s="686"/>
      <c r="W20" s="686"/>
      <c r="X20" s="686"/>
      <c r="Y20" s="687"/>
      <c r="Z20" s="688">
        <v>0</v>
      </c>
      <c r="AA20" s="688"/>
      <c r="AB20" s="688"/>
      <c r="AC20" s="688"/>
      <c r="AD20" s="689">
        <v>29678</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2671470</v>
      </c>
      <c r="BH20" s="686"/>
      <c r="BI20" s="686"/>
      <c r="BJ20" s="686"/>
      <c r="BK20" s="686"/>
      <c r="BL20" s="686"/>
      <c r="BM20" s="686"/>
      <c r="BN20" s="687"/>
      <c r="BO20" s="688">
        <v>7.1</v>
      </c>
      <c r="BP20" s="688"/>
      <c r="BQ20" s="688"/>
      <c r="BR20" s="688"/>
      <c r="BS20" s="694" t="s">
        <v>125</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106641249</v>
      </c>
      <c r="CS20" s="686"/>
      <c r="CT20" s="686"/>
      <c r="CU20" s="686"/>
      <c r="CV20" s="686"/>
      <c r="CW20" s="686"/>
      <c r="CX20" s="686"/>
      <c r="CY20" s="687"/>
      <c r="CZ20" s="688">
        <v>100</v>
      </c>
      <c r="DA20" s="688"/>
      <c r="DB20" s="688"/>
      <c r="DC20" s="688"/>
      <c r="DD20" s="694">
        <v>9894609</v>
      </c>
      <c r="DE20" s="686"/>
      <c r="DF20" s="686"/>
      <c r="DG20" s="686"/>
      <c r="DH20" s="686"/>
      <c r="DI20" s="686"/>
      <c r="DJ20" s="686"/>
      <c r="DK20" s="686"/>
      <c r="DL20" s="686"/>
      <c r="DM20" s="686"/>
      <c r="DN20" s="686"/>
      <c r="DO20" s="686"/>
      <c r="DP20" s="687"/>
      <c r="DQ20" s="694">
        <v>51375098</v>
      </c>
      <c r="DR20" s="686"/>
      <c r="DS20" s="686"/>
      <c r="DT20" s="686"/>
      <c r="DU20" s="686"/>
      <c r="DV20" s="686"/>
      <c r="DW20" s="686"/>
      <c r="DX20" s="686"/>
      <c r="DY20" s="686"/>
      <c r="DZ20" s="686"/>
      <c r="EA20" s="686"/>
      <c r="EB20" s="686"/>
      <c r="EC20" s="695"/>
    </row>
    <row r="21" spans="2:133" ht="11.25" customHeight="1">
      <c r="B21" s="682" t="s">
        <v>274</v>
      </c>
      <c r="C21" s="683"/>
      <c r="D21" s="683"/>
      <c r="E21" s="683"/>
      <c r="F21" s="683"/>
      <c r="G21" s="683"/>
      <c r="H21" s="683"/>
      <c r="I21" s="683"/>
      <c r="J21" s="683"/>
      <c r="K21" s="683"/>
      <c r="L21" s="683"/>
      <c r="M21" s="683"/>
      <c r="N21" s="683"/>
      <c r="O21" s="683"/>
      <c r="P21" s="683"/>
      <c r="Q21" s="684"/>
      <c r="R21" s="685">
        <v>10140</v>
      </c>
      <c r="S21" s="686"/>
      <c r="T21" s="686"/>
      <c r="U21" s="686"/>
      <c r="V21" s="686"/>
      <c r="W21" s="686"/>
      <c r="X21" s="686"/>
      <c r="Y21" s="687"/>
      <c r="Z21" s="688">
        <v>0</v>
      </c>
      <c r="AA21" s="688"/>
      <c r="AB21" s="688"/>
      <c r="AC21" s="688"/>
      <c r="AD21" s="689">
        <v>10140</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t="s">
        <v>230</v>
      </c>
      <c r="BH21" s="686"/>
      <c r="BI21" s="686"/>
      <c r="BJ21" s="686"/>
      <c r="BK21" s="686"/>
      <c r="BL21" s="686"/>
      <c r="BM21" s="686"/>
      <c r="BN21" s="687"/>
      <c r="BO21" s="688" t="s">
        <v>125</v>
      </c>
      <c r="BP21" s="688"/>
      <c r="BQ21" s="688"/>
      <c r="BR21" s="688"/>
      <c r="BS21" s="694" t="s">
        <v>125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276</v>
      </c>
      <c r="C22" s="683"/>
      <c r="D22" s="683"/>
      <c r="E22" s="683"/>
      <c r="F22" s="683"/>
      <c r="G22" s="683"/>
      <c r="H22" s="683"/>
      <c r="I22" s="683"/>
      <c r="J22" s="683"/>
      <c r="K22" s="683"/>
      <c r="L22" s="683"/>
      <c r="M22" s="683"/>
      <c r="N22" s="683"/>
      <c r="O22" s="683"/>
      <c r="P22" s="683"/>
      <c r="Q22" s="684"/>
      <c r="R22" s="685">
        <v>2657181</v>
      </c>
      <c r="S22" s="686"/>
      <c r="T22" s="686"/>
      <c r="U22" s="686"/>
      <c r="V22" s="686"/>
      <c r="W22" s="686"/>
      <c r="X22" s="686"/>
      <c r="Y22" s="687"/>
      <c r="Z22" s="688">
        <v>2.4</v>
      </c>
      <c r="AA22" s="688"/>
      <c r="AB22" s="688"/>
      <c r="AC22" s="688"/>
      <c r="AD22" s="689">
        <v>2322584</v>
      </c>
      <c r="AE22" s="689"/>
      <c r="AF22" s="689"/>
      <c r="AG22" s="689"/>
      <c r="AH22" s="689"/>
      <c r="AI22" s="689"/>
      <c r="AJ22" s="689"/>
      <c r="AK22" s="689"/>
      <c r="AL22" s="690">
        <v>5.3</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247</v>
      </c>
      <c r="BH22" s="686"/>
      <c r="BI22" s="686"/>
      <c r="BJ22" s="686"/>
      <c r="BK22" s="686"/>
      <c r="BL22" s="686"/>
      <c r="BM22" s="686"/>
      <c r="BN22" s="687"/>
      <c r="BO22" s="688" t="s">
        <v>230</v>
      </c>
      <c r="BP22" s="688"/>
      <c r="BQ22" s="688"/>
      <c r="BR22" s="688"/>
      <c r="BS22" s="694" t="s">
        <v>230</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279</v>
      </c>
      <c r="C23" s="683"/>
      <c r="D23" s="683"/>
      <c r="E23" s="683"/>
      <c r="F23" s="683"/>
      <c r="G23" s="683"/>
      <c r="H23" s="683"/>
      <c r="I23" s="683"/>
      <c r="J23" s="683"/>
      <c r="K23" s="683"/>
      <c r="L23" s="683"/>
      <c r="M23" s="683"/>
      <c r="N23" s="683"/>
      <c r="O23" s="683"/>
      <c r="P23" s="683"/>
      <c r="Q23" s="684"/>
      <c r="R23" s="685">
        <v>2322584</v>
      </c>
      <c r="S23" s="686"/>
      <c r="T23" s="686"/>
      <c r="U23" s="686"/>
      <c r="V23" s="686"/>
      <c r="W23" s="686"/>
      <c r="X23" s="686"/>
      <c r="Y23" s="687"/>
      <c r="Z23" s="688">
        <v>2.1</v>
      </c>
      <c r="AA23" s="688"/>
      <c r="AB23" s="688"/>
      <c r="AC23" s="688"/>
      <c r="AD23" s="689">
        <v>2322584</v>
      </c>
      <c r="AE23" s="689"/>
      <c r="AF23" s="689"/>
      <c r="AG23" s="689"/>
      <c r="AH23" s="689"/>
      <c r="AI23" s="689"/>
      <c r="AJ23" s="689"/>
      <c r="AK23" s="689"/>
      <c r="AL23" s="690">
        <v>5.3</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2671470</v>
      </c>
      <c r="BH23" s="686"/>
      <c r="BI23" s="686"/>
      <c r="BJ23" s="686"/>
      <c r="BK23" s="686"/>
      <c r="BL23" s="686"/>
      <c r="BM23" s="686"/>
      <c r="BN23" s="687"/>
      <c r="BO23" s="688">
        <v>7.1</v>
      </c>
      <c r="BP23" s="688"/>
      <c r="BQ23" s="688"/>
      <c r="BR23" s="688"/>
      <c r="BS23" s="694" t="s">
        <v>125</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c r="B24" s="682" t="s">
        <v>286</v>
      </c>
      <c r="C24" s="683"/>
      <c r="D24" s="683"/>
      <c r="E24" s="683"/>
      <c r="F24" s="683"/>
      <c r="G24" s="683"/>
      <c r="H24" s="683"/>
      <c r="I24" s="683"/>
      <c r="J24" s="683"/>
      <c r="K24" s="683"/>
      <c r="L24" s="683"/>
      <c r="M24" s="683"/>
      <c r="N24" s="683"/>
      <c r="O24" s="683"/>
      <c r="P24" s="683"/>
      <c r="Q24" s="684"/>
      <c r="R24" s="685">
        <v>334362</v>
      </c>
      <c r="S24" s="686"/>
      <c r="T24" s="686"/>
      <c r="U24" s="686"/>
      <c r="V24" s="686"/>
      <c r="W24" s="686"/>
      <c r="X24" s="686"/>
      <c r="Y24" s="687"/>
      <c r="Z24" s="688">
        <v>0.3</v>
      </c>
      <c r="AA24" s="688"/>
      <c r="AB24" s="688"/>
      <c r="AC24" s="688"/>
      <c r="AD24" s="689" t="s">
        <v>230</v>
      </c>
      <c r="AE24" s="689"/>
      <c r="AF24" s="689"/>
      <c r="AG24" s="689"/>
      <c r="AH24" s="689"/>
      <c r="AI24" s="689"/>
      <c r="AJ24" s="689"/>
      <c r="AK24" s="689"/>
      <c r="AL24" s="690" t="s">
        <v>125</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125</v>
      </c>
      <c r="BH24" s="686"/>
      <c r="BI24" s="686"/>
      <c r="BJ24" s="686"/>
      <c r="BK24" s="686"/>
      <c r="BL24" s="686"/>
      <c r="BM24" s="686"/>
      <c r="BN24" s="687"/>
      <c r="BO24" s="688" t="s">
        <v>125</v>
      </c>
      <c r="BP24" s="688"/>
      <c r="BQ24" s="688"/>
      <c r="BR24" s="688"/>
      <c r="BS24" s="694" t="s">
        <v>230</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35511548</v>
      </c>
      <c r="CS24" s="675"/>
      <c r="CT24" s="675"/>
      <c r="CU24" s="675"/>
      <c r="CV24" s="675"/>
      <c r="CW24" s="675"/>
      <c r="CX24" s="675"/>
      <c r="CY24" s="676"/>
      <c r="CZ24" s="679">
        <v>33.299999999999997</v>
      </c>
      <c r="DA24" s="680"/>
      <c r="DB24" s="680"/>
      <c r="DC24" s="699"/>
      <c r="DD24" s="724">
        <v>21627262</v>
      </c>
      <c r="DE24" s="675"/>
      <c r="DF24" s="675"/>
      <c r="DG24" s="675"/>
      <c r="DH24" s="675"/>
      <c r="DI24" s="675"/>
      <c r="DJ24" s="675"/>
      <c r="DK24" s="676"/>
      <c r="DL24" s="724">
        <v>21608169</v>
      </c>
      <c r="DM24" s="675"/>
      <c r="DN24" s="675"/>
      <c r="DO24" s="675"/>
      <c r="DP24" s="675"/>
      <c r="DQ24" s="675"/>
      <c r="DR24" s="675"/>
      <c r="DS24" s="675"/>
      <c r="DT24" s="675"/>
      <c r="DU24" s="675"/>
      <c r="DV24" s="676"/>
      <c r="DW24" s="679">
        <v>47.1</v>
      </c>
      <c r="DX24" s="680"/>
      <c r="DY24" s="680"/>
      <c r="DZ24" s="680"/>
      <c r="EA24" s="680"/>
      <c r="EB24" s="680"/>
      <c r="EC24" s="681"/>
    </row>
    <row r="25" spans="2:133" ht="11.25" customHeight="1">
      <c r="B25" s="682" t="s">
        <v>289</v>
      </c>
      <c r="C25" s="683"/>
      <c r="D25" s="683"/>
      <c r="E25" s="683"/>
      <c r="F25" s="683"/>
      <c r="G25" s="683"/>
      <c r="H25" s="683"/>
      <c r="I25" s="683"/>
      <c r="J25" s="683"/>
      <c r="K25" s="683"/>
      <c r="L25" s="683"/>
      <c r="M25" s="683"/>
      <c r="N25" s="683"/>
      <c r="O25" s="683"/>
      <c r="P25" s="683"/>
      <c r="Q25" s="684"/>
      <c r="R25" s="685">
        <v>235</v>
      </c>
      <c r="S25" s="686"/>
      <c r="T25" s="686"/>
      <c r="U25" s="686"/>
      <c r="V25" s="686"/>
      <c r="W25" s="686"/>
      <c r="X25" s="686"/>
      <c r="Y25" s="687"/>
      <c r="Z25" s="688">
        <v>0</v>
      </c>
      <c r="AA25" s="688"/>
      <c r="AB25" s="688"/>
      <c r="AC25" s="688"/>
      <c r="AD25" s="689" t="s">
        <v>125</v>
      </c>
      <c r="AE25" s="689"/>
      <c r="AF25" s="689"/>
      <c r="AG25" s="689"/>
      <c r="AH25" s="689"/>
      <c r="AI25" s="689"/>
      <c r="AJ25" s="689"/>
      <c r="AK25" s="689"/>
      <c r="AL25" s="690" t="s">
        <v>125</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230</v>
      </c>
      <c r="BH25" s="686"/>
      <c r="BI25" s="686"/>
      <c r="BJ25" s="686"/>
      <c r="BK25" s="686"/>
      <c r="BL25" s="686"/>
      <c r="BM25" s="686"/>
      <c r="BN25" s="687"/>
      <c r="BO25" s="688" t="s">
        <v>230</v>
      </c>
      <c r="BP25" s="688"/>
      <c r="BQ25" s="688"/>
      <c r="BR25" s="688"/>
      <c r="BS25" s="694" t="s">
        <v>125</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11363759</v>
      </c>
      <c r="CS25" s="721"/>
      <c r="CT25" s="721"/>
      <c r="CU25" s="721"/>
      <c r="CV25" s="721"/>
      <c r="CW25" s="721"/>
      <c r="CX25" s="721"/>
      <c r="CY25" s="722"/>
      <c r="CZ25" s="690">
        <v>10.7</v>
      </c>
      <c r="DA25" s="719"/>
      <c r="DB25" s="719"/>
      <c r="DC25" s="723"/>
      <c r="DD25" s="694">
        <v>10242843</v>
      </c>
      <c r="DE25" s="721"/>
      <c r="DF25" s="721"/>
      <c r="DG25" s="721"/>
      <c r="DH25" s="721"/>
      <c r="DI25" s="721"/>
      <c r="DJ25" s="721"/>
      <c r="DK25" s="722"/>
      <c r="DL25" s="694">
        <v>10234037</v>
      </c>
      <c r="DM25" s="721"/>
      <c r="DN25" s="721"/>
      <c r="DO25" s="721"/>
      <c r="DP25" s="721"/>
      <c r="DQ25" s="721"/>
      <c r="DR25" s="721"/>
      <c r="DS25" s="721"/>
      <c r="DT25" s="721"/>
      <c r="DU25" s="721"/>
      <c r="DV25" s="722"/>
      <c r="DW25" s="690">
        <v>22.3</v>
      </c>
      <c r="DX25" s="719"/>
      <c r="DY25" s="719"/>
      <c r="DZ25" s="719"/>
      <c r="EA25" s="719"/>
      <c r="EB25" s="719"/>
      <c r="EC25" s="720"/>
    </row>
    <row r="26" spans="2:133" ht="11.25" customHeight="1">
      <c r="B26" s="682" t="s">
        <v>292</v>
      </c>
      <c r="C26" s="683"/>
      <c r="D26" s="683"/>
      <c r="E26" s="683"/>
      <c r="F26" s="683"/>
      <c r="G26" s="683"/>
      <c r="H26" s="683"/>
      <c r="I26" s="683"/>
      <c r="J26" s="683"/>
      <c r="K26" s="683"/>
      <c r="L26" s="683"/>
      <c r="M26" s="683"/>
      <c r="N26" s="683"/>
      <c r="O26" s="683"/>
      <c r="P26" s="683"/>
      <c r="Q26" s="684"/>
      <c r="R26" s="685">
        <v>46349474</v>
      </c>
      <c r="S26" s="686"/>
      <c r="T26" s="686"/>
      <c r="U26" s="686"/>
      <c r="V26" s="686"/>
      <c r="W26" s="686"/>
      <c r="X26" s="686"/>
      <c r="Y26" s="687"/>
      <c r="Z26" s="688">
        <v>41.1</v>
      </c>
      <c r="AA26" s="688"/>
      <c r="AB26" s="688"/>
      <c r="AC26" s="688"/>
      <c r="AD26" s="689">
        <v>43343407</v>
      </c>
      <c r="AE26" s="689"/>
      <c r="AF26" s="689"/>
      <c r="AG26" s="689"/>
      <c r="AH26" s="689"/>
      <c r="AI26" s="689"/>
      <c r="AJ26" s="689"/>
      <c r="AK26" s="689"/>
      <c r="AL26" s="690">
        <v>99.1</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125</v>
      </c>
      <c r="BH26" s="686"/>
      <c r="BI26" s="686"/>
      <c r="BJ26" s="686"/>
      <c r="BK26" s="686"/>
      <c r="BL26" s="686"/>
      <c r="BM26" s="686"/>
      <c r="BN26" s="687"/>
      <c r="BO26" s="688" t="s">
        <v>125</v>
      </c>
      <c r="BP26" s="688"/>
      <c r="BQ26" s="688"/>
      <c r="BR26" s="688"/>
      <c r="BS26" s="694" t="s">
        <v>125</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7877776</v>
      </c>
      <c r="CS26" s="686"/>
      <c r="CT26" s="686"/>
      <c r="CU26" s="686"/>
      <c r="CV26" s="686"/>
      <c r="CW26" s="686"/>
      <c r="CX26" s="686"/>
      <c r="CY26" s="687"/>
      <c r="CZ26" s="690">
        <v>7.4</v>
      </c>
      <c r="DA26" s="719"/>
      <c r="DB26" s="719"/>
      <c r="DC26" s="723"/>
      <c r="DD26" s="694">
        <v>6952605</v>
      </c>
      <c r="DE26" s="686"/>
      <c r="DF26" s="686"/>
      <c r="DG26" s="686"/>
      <c r="DH26" s="686"/>
      <c r="DI26" s="686"/>
      <c r="DJ26" s="686"/>
      <c r="DK26" s="687"/>
      <c r="DL26" s="694" t="s">
        <v>125</v>
      </c>
      <c r="DM26" s="686"/>
      <c r="DN26" s="686"/>
      <c r="DO26" s="686"/>
      <c r="DP26" s="686"/>
      <c r="DQ26" s="686"/>
      <c r="DR26" s="686"/>
      <c r="DS26" s="686"/>
      <c r="DT26" s="686"/>
      <c r="DU26" s="686"/>
      <c r="DV26" s="687"/>
      <c r="DW26" s="690" t="s">
        <v>125</v>
      </c>
      <c r="DX26" s="719"/>
      <c r="DY26" s="719"/>
      <c r="DZ26" s="719"/>
      <c r="EA26" s="719"/>
      <c r="EB26" s="719"/>
      <c r="EC26" s="720"/>
    </row>
    <row r="27" spans="2:133" ht="11.25" customHeight="1">
      <c r="B27" s="682" t="s">
        <v>295</v>
      </c>
      <c r="C27" s="683"/>
      <c r="D27" s="683"/>
      <c r="E27" s="683"/>
      <c r="F27" s="683"/>
      <c r="G27" s="683"/>
      <c r="H27" s="683"/>
      <c r="I27" s="683"/>
      <c r="J27" s="683"/>
      <c r="K27" s="683"/>
      <c r="L27" s="683"/>
      <c r="M27" s="683"/>
      <c r="N27" s="683"/>
      <c r="O27" s="683"/>
      <c r="P27" s="683"/>
      <c r="Q27" s="684"/>
      <c r="R27" s="685">
        <v>32369</v>
      </c>
      <c r="S27" s="686"/>
      <c r="T27" s="686"/>
      <c r="U27" s="686"/>
      <c r="V27" s="686"/>
      <c r="W27" s="686"/>
      <c r="X27" s="686"/>
      <c r="Y27" s="687"/>
      <c r="Z27" s="688">
        <v>0</v>
      </c>
      <c r="AA27" s="688"/>
      <c r="AB27" s="688"/>
      <c r="AC27" s="688"/>
      <c r="AD27" s="689">
        <v>32369</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37470188</v>
      </c>
      <c r="BH27" s="686"/>
      <c r="BI27" s="686"/>
      <c r="BJ27" s="686"/>
      <c r="BK27" s="686"/>
      <c r="BL27" s="686"/>
      <c r="BM27" s="686"/>
      <c r="BN27" s="687"/>
      <c r="BO27" s="688">
        <v>100</v>
      </c>
      <c r="BP27" s="688"/>
      <c r="BQ27" s="688"/>
      <c r="BR27" s="688"/>
      <c r="BS27" s="694">
        <v>340759</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18369684</v>
      </c>
      <c r="CS27" s="721"/>
      <c r="CT27" s="721"/>
      <c r="CU27" s="721"/>
      <c r="CV27" s="721"/>
      <c r="CW27" s="721"/>
      <c r="CX27" s="721"/>
      <c r="CY27" s="722"/>
      <c r="CZ27" s="690">
        <v>17.2</v>
      </c>
      <c r="DA27" s="719"/>
      <c r="DB27" s="719"/>
      <c r="DC27" s="723"/>
      <c r="DD27" s="694">
        <v>5606314</v>
      </c>
      <c r="DE27" s="721"/>
      <c r="DF27" s="721"/>
      <c r="DG27" s="721"/>
      <c r="DH27" s="721"/>
      <c r="DI27" s="721"/>
      <c r="DJ27" s="721"/>
      <c r="DK27" s="722"/>
      <c r="DL27" s="694">
        <v>5596027</v>
      </c>
      <c r="DM27" s="721"/>
      <c r="DN27" s="721"/>
      <c r="DO27" s="721"/>
      <c r="DP27" s="721"/>
      <c r="DQ27" s="721"/>
      <c r="DR27" s="721"/>
      <c r="DS27" s="721"/>
      <c r="DT27" s="721"/>
      <c r="DU27" s="721"/>
      <c r="DV27" s="722"/>
      <c r="DW27" s="690">
        <v>12.2</v>
      </c>
      <c r="DX27" s="719"/>
      <c r="DY27" s="719"/>
      <c r="DZ27" s="719"/>
      <c r="EA27" s="719"/>
      <c r="EB27" s="719"/>
      <c r="EC27" s="720"/>
    </row>
    <row r="28" spans="2:133" ht="11.25" customHeight="1">
      <c r="B28" s="682" t="s">
        <v>298</v>
      </c>
      <c r="C28" s="683"/>
      <c r="D28" s="683"/>
      <c r="E28" s="683"/>
      <c r="F28" s="683"/>
      <c r="G28" s="683"/>
      <c r="H28" s="683"/>
      <c r="I28" s="683"/>
      <c r="J28" s="683"/>
      <c r="K28" s="683"/>
      <c r="L28" s="683"/>
      <c r="M28" s="683"/>
      <c r="N28" s="683"/>
      <c r="O28" s="683"/>
      <c r="P28" s="683"/>
      <c r="Q28" s="684"/>
      <c r="R28" s="685">
        <v>176689</v>
      </c>
      <c r="S28" s="686"/>
      <c r="T28" s="686"/>
      <c r="U28" s="686"/>
      <c r="V28" s="686"/>
      <c r="W28" s="686"/>
      <c r="X28" s="686"/>
      <c r="Y28" s="687"/>
      <c r="Z28" s="688">
        <v>0.2</v>
      </c>
      <c r="AA28" s="688"/>
      <c r="AB28" s="688"/>
      <c r="AC28" s="688"/>
      <c r="AD28" s="689" t="s">
        <v>230</v>
      </c>
      <c r="AE28" s="689"/>
      <c r="AF28" s="689"/>
      <c r="AG28" s="689"/>
      <c r="AH28" s="689"/>
      <c r="AI28" s="689"/>
      <c r="AJ28" s="689"/>
      <c r="AK28" s="689"/>
      <c r="AL28" s="690" t="s">
        <v>125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5778105</v>
      </c>
      <c r="CS28" s="686"/>
      <c r="CT28" s="686"/>
      <c r="CU28" s="686"/>
      <c r="CV28" s="686"/>
      <c r="CW28" s="686"/>
      <c r="CX28" s="686"/>
      <c r="CY28" s="687"/>
      <c r="CZ28" s="690">
        <v>5.4</v>
      </c>
      <c r="DA28" s="719"/>
      <c r="DB28" s="719"/>
      <c r="DC28" s="723"/>
      <c r="DD28" s="694">
        <v>5778105</v>
      </c>
      <c r="DE28" s="686"/>
      <c r="DF28" s="686"/>
      <c r="DG28" s="686"/>
      <c r="DH28" s="686"/>
      <c r="DI28" s="686"/>
      <c r="DJ28" s="686"/>
      <c r="DK28" s="687"/>
      <c r="DL28" s="694">
        <v>5778105</v>
      </c>
      <c r="DM28" s="686"/>
      <c r="DN28" s="686"/>
      <c r="DO28" s="686"/>
      <c r="DP28" s="686"/>
      <c r="DQ28" s="686"/>
      <c r="DR28" s="686"/>
      <c r="DS28" s="686"/>
      <c r="DT28" s="686"/>
      <c r="DU28" s="686"/>
      <c r="DV28" s="687"/>
      <c r="DW28" s="690">
        <v>12.6</v>
      </c>
      <c r="DX28" s="719"/>
      <c r="DY28" s="719"/>
      <c r="DZ28" s="719"/>
      <c r="EA28" s="719"/>
      <c r="EB28" s="719"/>
      <c r="EC28" s="720"/>
    </row>
    <row r="29" spans="2:133" ht="11.25" customHeight="1">
      <c r="B29" s="682" t="s">
        <v>300</v>
      </c>
      <c r="C29" s="683"/>
      <c r="D29" s="683"/>
      <c r="E29" s="683"/>
      <c r="F29" s="683"/>
      <c r="G29" s="683"/>
      <c r="H29" s="683"/>
      <c r="I29" s="683"/>
      <c r="J29" s="683"/>
      <c r="K29" s="683"/>
      <c r="L29" s="683"/>
      <c r="M29" s="683"/>
      <c r="N29" s="683"/>
      <c r="O29" s="683"/>
      <c r="P29" s="683"/>
      <c r="Q29" s="684"/>
      <c r="R29" s="685">
        <v>1100581</v>
      </c>
      <c r="S29" s="686"/>
      <c r="T29" s="686"/>
      <c r="U29" s="686"/>
      <c r="V29" s="686"/>
      <c r="W29" s="686"/>
      <c r="X29" s="686"/>
      <c r="Y29" s="687"/>
      <c r="Z29" s="688">
        <v>1</v>
      </c>
      <c r="AA29" s="688"/>
      <c r="AB29" s="688"/>
      <c r="AC29" s="688"/>
      <c r="AD29" s="689">
        <v>161535</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5778105</v>
      </c>
      <c r="CS29" s="721"/>
      <c r="CT29" s="721"/>
      <c r="CU29" s="721"/>
      <c r="CV29" s="721"/>
      <c r="CW29" s="721"/>
      <c r="CX29" s="721"/>
      <c r="CY29" s="722"/>
      <c r="CZ29" s="690">
        <v>5.4</v>
      </c>
      <c r="DA29" s="719"/>
      <c r="DB29" s="719"/>
      <c r="DC29" s="723"/>
      <c r="DD29" s="694">
        <v>5778105</v>
      </c>
      <c r="DE29" s="721"/>
      <c r="DF29" s="721"/>
      <c r="DG29" s="721"/>
      <c r="DH29" s="721"/>
      <c r="DI29" s="721"/>
      <c r="DJ29" s="721"/>
      <c r="DK29" s="722"/>
      <c r="DL29" s="694">
        <v>5778105</v>
      </c>
      <c r="DM29" s="721"/>
      <c r="DN29" s="721"/>
      <c r="DO29" s="721"/>
      <c r="DP29" s="721"/>
      <c r="DQ29" s="721"/>
      <c r="DR29" s="721"/>
      <c r="DS29" s="721"/>
      <c r="DT29" s="721"/>
      <c r="DU29" s="721"/>
      <c r="DV29" s="722"/>
      <c r="DW29" s="690">
        <v>12.6</v>
      </c>
      <c r="DX29" s="719"/>
      <c r="DY29" s="719"/>
      <c r="DZ29" s="719"/>
      <c r="EA29" s="719"/>
      <c r="EB29" s="719"/>
      <c r="EC29" s="720"/>
    </row>
    <row r="30" spans="2:133" ht="11.25" customHeight="1">
      <c r="B30" s="682" t="s">
        <v>303</v>
      </c>
      <c r="C30" s="683"/>
      <c r="D30" s="683"/>
      <c r="E30" s="683"/>
      <c r="F30" s="683"/>
      <c r="G30" s="683"/>
      <c r="H30" s="683"/>
      <c r="I30" s="683"/>
      <c r="J30" s="683"/>
      <c r="K30" s="683"/>
      <c r="L30" s="683"/>
      <c r="M30" s="683"/>
      <c r="N30" s="683"/>
      <c r="O30" s="683"/>
      <c r="P30" s="683"/>
      <c r="Q30" s="684"/>
      <c r="R30" s="685">
        <v>130261</v>
      </c>
      <c r="S30" s="686"/>
      <c r="T30" s="686"/>
      <c r="U30" s="686"/>
      <c r="V30" s="686"/>
      <c r="W30" s="686"/>
      <c r="X30" s="686"/>
      <c r="Y30" s="687"/>
      <c r="Z30" s="688">
        <v>0.1</v>
      </c>
      <c r="AA30" s="688"/>
      <c r="AB30" s="688"/>
      <c r="AC30" s="688"/>
      <c r="AD30" s="689" t="s">
        <v>125</v>
      </c>
      <c r="AE30" s="689"/>
      <c r="AF30" s="689"/>
      <c r="AG30" s="689"/>
      <c r="AH30" s="689"/>
      <c r="AI30" s="689"/>
      <c r="AJ30" s="689"/>
      <c r="AK30" s="689"/>
      <c r="AL30" s="690" t="s">
        <v>230</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5489950</v>
      </c>
      <c r="CS30" s="686"/>
      <c r="CT30" s="686"/>
      <c r="CU30" s="686"/>
      <c r="CV30" s="686"/>
      <c r="CW30" s="686"/>
      <c r="CX30" s="686"/>
      <c r="CY30" s="687"/>
      <c r="CZ30" s="690">
        <v>5.0999999999999996</v>
      </c>
      <c r="DA30" s="719"/>
      <c r="DB30" s="719"/>
      <c r="DC30" s="723"/>
      <c r="DD30" s="694">
        <v>5489950</v>
      </c>
      <c r="DE30" s="686"/>
      <c r="DF30" s="686"/>
      <c r="DG30" s="686"/>
      <c r="DH30" s="686"/>
      <c r="DI30" s="686"/>
      <c r="DJ30" s="686"/>
      <c r="DK30" s="687"/>
      <c r="DL30" s="694">
        <v>5489950</v>
      </c>
      <c r="DM30" s="686"/>
      <c r="DN30" s="686"/>
      <c r="DO30" s="686"/>
      <c r="DP30" s="686"/>
      <c r="DQ30" s="686"/>
      <c r="DR30" s="686"/>
      <c r="DS30" s="686"/>
      <c r="DT30" s="686"/>
      <c r="DU30" s="686"/>
      <c r="DV30" s="687"/>
      <c r="DW30" s="690">
        <v>12</v>
      </c>
      <c r="DX30" s="719"/>
      <c r="DY30" s="719"/>
      <c r="DZ30" s="719"/>
      <c r="EA30" s="719"/>
      <c r="EB30" s="719"/>
      <c r="EC30" s="720"/>
    </row>
    <row r="31" spans="2:133" ht="11.25" customHeight="1">
      <c r="B31" s="682" t="s">
        <v>307</v>
      </c>
      <c r="C31" s="683"/>
      <c r="D31" s="683"/>
      <c r="E31" s="683"/>
      <c r="F31" s="683"/>
      <c r="G31" s="683"/>
      <c r="H31" s="683"/>
      <c r="I31" s="683"/>
      <c r="J31" s="683"/>
      <c r="K31" s="683"/>
      <c r="L31" s="683"/>
      <c r="M31" s="683"/>
      <c r="N31" s="683"/>
      <c r="O31" s="683"/>
      <c r="P31" s="683"/>
      <c r="Q31" s="684"/>
      <c r="R31" s="685">
        <v>42857771</v>
      </c>
      <c r="S31" s="686"/>
      <c r="T31" s="686"/>
      <c r="U31" s="686"/>
      <c r="V31" s="686"/>
      <c r="W31" s="686"/>
      <c r="X31" s="686"/>
      <c r="Y31" s="687"/>
      <c r="Z31" s="688">
        <v>38</v>
      </c>
      <c r="AA31" s="688"/>
      <c r="AB31" s="688"/>
      <c r="AC31" s="688"/>
      <c r="AD31" s="689" t="s">
        <v>125</v>
      </c>
      <c r="AE31" s="689"/>
      <c r="AF31" s="689"/>
      <c r="AG31" s="689"/>
      <c r="AH31" s="689"/>
      <c r="AI31" s="689"/>
      <c r="AJ31" s="689"/>
      <c r="AK31" s="689"/>
      <c r="AL31" s="690" t="s">
        <v>230</v>
      </c>
      <c r="AM31" s="691"/>
      <c r="AN31" s="691"/>
      <c r="AO31" s="692"/>
      <c r="AP31" s="742" t="s">
        <v>308</v>
      </c>
      <c r="AQ31" s="743"/>
      <c r="AR31" s="743"/>
      <c r="AS31" s="743"/>
      <c r="AT31" s="748" t="s">
        <v>309</v>
      </c>
      <c r="AU31" s="231"/>
      <c r="AV31" s="231"/>
      <c r="AW31" s="231"/>
      <c r="AX31" s="671" t="s">
        <v>183</v>
      </c>
      <c r="AY31" s="672"/>
      <c r="AZ31" s="672"/>
      <c r="BA31" s="672"/>
      <c r="BB31" s="672"/>
      <c r="BC31" s="672"/>
      <c r="BD31" s="672"/>
      <c r="BE31" s="672"/>
      <c r="BF31" s="673"/>
      <c r="BG31" s="753">
        <v>99</v>
      </c>
      <c r="BH31" s="740"/>
      <c r="BI31" s="740"/>
      <c r="BJ31" s="740"/>
      <c r="BK31" s="740"/>
      <c r="BL31" s="740"/>
      <c r="BM31" s="680">
        <v>97.7</v>
      </c>
      <c r="BN31" s="740"/>
      <c r="BO31" s="740"/>
      <c r="BP31" s="740"/>
      <c r="BQ31" s="741"/>
      <c r="BR31" s="753">
        <v>98.9</v>
      </c>
      <c r="BS31" s="740"/>
      <c r="BT31" s="740"/>
      <c r="BU31" s="740"/>
      <c r="BV31" s="740"/>
      <c r="BW31" s="740"/>
      <c r="BX31" s="680">
        <v>97.1</v>
      </c>
      <c r="BY31" s="740"/>
      <c r="BZ31" s="740"/>
      <c r="CA31" s="740"/>
      <c r="CB31" s="741"/>
      <c r="CD31" s="727"/>
      <c r="CE31" s="728"/>
      <c r="CF31" s="700" t="s">
        <v>310</v>
      </c>
      <c r="CG31" s="701"/>
      <c r="CH31" s="701"/>
      <c r="CI31" s="701"/>
      <c r="CJ31" s="701"/>
      <c r="CK31" s="701"/>
      <c r="CL31" s="701"/>
      <c r="CM31" s="701"/>
      <c r="CN31" s="701"/>
      <c r="CO31" s="701"/>
      <c r="CP31" s="701"/>
      <c r="CQ31" s="702"/>
      <c r="CR31" s="685">
        <v>288155</v>
      </c>
      <c r="CS31" s="721"/>
      <c r="CT31" s="721"/>
      <c r="CU31" s="721"/>
      <c r="CV31" s="721"/>
      <c r="CW31" s="721"/>
      <c r="CX31" s="721"/>
      <c r="CY31" s="722"/>
      <c r="CZ31" s="690">
        <v>0.3</v>
      </c>
      <c r="DA31" s="719"/>
      <c r="DB31" s="719"/>
      <c r="DC31" s="723"/>
      <c r="DD31" s="694">
        <v>288155</v>
      </c>
      <c r="DE31" s="721"/>
      <c r="DF31" s="721"/>
      <c r="DG31" s="721"/>
      <c r="DH31" s="721"/>
      <c r="DI31" s="721"/>
      <c r="DJ31" s="721"/>
      <c r="DK31" s="722"/>
      <c r="DL31" s="694">
        <v>288155</v>
      </c>
      <c r="DM31" s="721"/>
      <c r="DN31" s="721"/>
      <c r="DO31" s="721"/>
      <c r="DP31" s="721"/>
      <c r="DQ31" s="721"/>
      <c r="DR31" s="721"/>
      <c r="DS31" s="721"/>
      <c r="DT31" s="721"/>
      <c r="DU31" s="721"/>
      <c r="DV31" s="722"/>
      <c r="DW31" s="690">
        <v>0.6</v>
      </c>
      <c r="DX31" s="719"/>
      <c r="DY31" s="719"/>
      <c r="DZ31" s="719"/>
      <c r="EA31" s="719"/>
      <c r="EB31" s="719"/>
      <c r="EC31" s="720"/>
    </row>
    <row r="32" spans="2:133" ht="11.25" customHeight="1">
      <c r="B32" s="731" t="s">
        <v>311</v>
      </c>
      <c r="C32" s="732"/>
      <c r="D32" s="732"/>
      <c r="E32" s="732"/>
      <c r="F32" s="732"/>
      <c r="G32" s="732"/>
      <c r="H32" s="732"/>
      <c r="I32" s="732"/>
      <c r="J32" s="732"/>
      <c r="K32" s="732"/>
      <c r="L32" s="732"/>
      <c r="M32" s="732"/>
      <c r="N32" s="732"/>
      <c r="O32" s="732"/>
      <c r="P32" s="732"/>
      <c r="Q32" s="733"/>
      <c r="R32" s="685" t="s">
        <v>230</v>
      </c>
      <c r="S32" s="686"/>
      <c r="T32" s="686"/>
      <c r="U32" s="686"/>
      <c r="V32" s="686"/>
      <c r="W32" s="686"/>
      <c r="X32" s="686"/>
      <c r="Y32" s="687"/>
      <c r="Z32" s="688" t="s">
        <v>230</v>
      </c>
      <c r="AA32" s="688"/>
      <c r="AB32" s="688"/>
      <c r="AC32" s="688"/>
      <c r="AD32" s="689" t="s">
        <v>230</v>
      </c>
      <c r="AE32" s="689"/>
      <c r="AF32" s="689"/>
      <c r="AG32" s="689"/>
      <c r="AH32" s="689"/>
      <c r="AI32" s="689"/>
      <c r="AJ32" s="689"/>
      <c r="AK32" s="689"/>
      <c r="AL32" s="690" t="s">
        <v>230</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98.6</v>
      </c>
      <c r="BH32" s="721"/>
      <c r="BI32" s="721"/>
      <c r="BJ32" s="721"/>
      <c r="BK32" s="721"/>
      <c r="BL32" s="721"/>
      <c r="BM32" s="691">
        <v>97</v>
      </c>
      <c r="BN32" s="751"/>
      <c r="BO32" s="751"/>
      <c r="BP32" s="751"/>
      <c r="BQ32" s="752"/>
      <c r="BR32" s="754">
        <v>98.6</v>
      </c>
      <c r="BS32" s="721"/>
      <c r="BT32" s="721"/>
      <c r="BU32" s="721"/>
      <c r="BV32" s="721"/>
      <c r="BW32" s="721"/>
      <c r="BX32" s="691">
        <v>96.5</v>
      </c>
      <c r="BY32" s="751"/>
      <c r="BZ32" s="751"/>
      <c r="CA32" s="751"/>
      <c r="CB32" s="752"/>
      <c r="CD32" s="729"/>
      <c r="CE32" s="730"/>
      <c r="CF32" s="700" t="s">
        <v>314</v>
      </c>
      <c r="CG32" s="701"/>
      <c r="CH32" s="701"/>
      <c r="CI32" s="701"/>
      <c r="CJ32" s="701"/>
      <c r="CK32" s="701"/>
      <c r="CL32" s="701"/>
      <c r="CM32" s="701"/>
      <c r="CN32" s="701"/>
      <c r="CO32" s="701"/>
      <c r="CP32" s="701"/>
      <c r="CQ32" s="702"/>
      <c r="CR32" s="685" t="s">
        <v>125</v>
      </c>
      <c r="CS32" s="686"/>
      <c r="CT32" s="686"/>
      <c r="CU32" s="686"/>
      <c r="CV32" s="686"/>
      <c r="CW32" s="686"/>
      <c r="CX32" s="686"/>
      <c r="CY32" s="687"/>
      <c r="CZ32" s="690" t="s">
        <v>125</v>
      </c>
      <c r="DA32" s="719"/>
      <c r="DB32" s="719"/>
      <c r="DC32" s="723"/>
      <c r="DD32" s="694" t="s">
        <v>125</v>
      </c>
      <c r="DE32" s="686"/>
      <c r="DF32" s="686"/>
      <c r="DG32" s="686"/>
      <c r="DH32" s="686"/>
      <c r="DI32" s="686"/>
      <c r="DJ32" s="686"/>
      <c r="DK32" s="687"/>
      <c r="DL32" s="694" t="s">
        <v>125</v>
      </c>
      <c r="DM32" s="686"/>
      <c r="DN32" s="686"/>
      <c r="DO32" s="686"/>
      <c r="DP32" s="686"/>
      <c r="DQ32" s="686"/>
      <c r="DR32" s="686"/>
      <c r="DS32" s="686"/>
      <c r="DT32" s="686"/>
      <c r="DU32" s="686"/>
      <c r="DV32" s="687"/>
      <c r="DW32" s="690" t="s">
        <v>230</v>
      </c>
      <c r="DX32" s="719"/>
      <c r="DY32" s="719"/>
      <c r="DZ32" s="719"/>
      <c r="EA32" s="719"/>
      <c r="EB32" s="719"/>
      <c r="EC32" s="720"/>
    </row>
    <row r="33" spans="2:133" ht="11.25" customHeight="1">
      <c r="B33" s="682" t="s">
        <v>315</v>
      </c>
      <c r="C33" s="683"/>
      <c r="D33" s="683"/>
      <c r="E33" s="683"/>
      <c r="F33" s="683"/>
      <c r="G33" s="683"/>
      <c r="H33" s="683"/>
      <c r="I33" s="683"/>
      <c r="J33" s="683"/>
      <c r="K33" s="683"/>
      <c r="L33" s="683"/>
      <c r="M33" s="683"/>
      <c r="N33" s="683"/>
      <c r="O33" s="683"/>
      <c r="P33" s="683"/>
      <c r="Q33" s="684"/>
      <c r="R33" s="685">
        <v>5297223</v>
      </c>
      <c r="S33" s="686"/>
      <c r="T33" s="686"/>
      <c r="U33" s="686"/>
      <c r="V33" s="686"/>
      <c r="W33" s="686"/>
      <c r="X33" s="686"/>
      <c r="Y33" s="687"/>
      <c r="Z33" s="688">
        <v>4.7</v>
      </c>
      <c r="AA33" s="688"/>
      <c r="AB33" s="688"/>
      <c r="AC33" s="688"/>
      <c r="AD33" s="689" t="s">
        <v>125</v>
      </c>
      <c r="AE33" s="689"/>
      <c r="AF33" s="689"/>
      <c r="AG33" s="689"/>
      <c r="AH33" s="689"/>
      <c r="AI33" s="689"/>
      <c r="AJ33" s="689"/>
      <c r="AK33" s="689"/>
      <c r="AL33" s="690" t="s">
        <v>230</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99.3</v>
      </c>
      <c r="BH33" s="756"/>
      <c r="BI33" s="756"/>
      <c r="BJ33" s="756"/>
      <c r="BK33" s="756"/>
      <c r="BL33" s="756"/>
      <c r="BM33" s="757">
        <v>98.3</v>
      </c>
      <c r="BN33" s="756"/>
      <c r="BO33" s="756"/>
      <c r="BP33" s="756"/>
      <c r="BQ33" s="758"/>
      <c r="BR33" s="755">
        <v>99.1</v>
      </c>
      <c r="BS33" s="756"/>
      <c r="BT33" s="756"/>
      <c r="BU33" s="756"/>
      <c r="BV33" s="756"/>
      <c r="BW33" s="756"/>
      <c r="BX33" s="757">
        <v>97.5</v>
      </c>
      <c r="BY33" s="756"/>
      <c r="BZ33" s="756"/>
      <c r="CA33" s="756"/>
      <c r="CB33" s="758"/>
      <c r="CD33" s="700" t="s">
        <v>317</v>
      </c>
      <c r="CE33" s="701"/>
      <c r="CF33" s="701"/>
      <c r="CG33" s="701"/>
      <c r="CH33" s="701"/>
      <c r="CI33" s="701"/>
      <c r="CJ33" s="701"/>
      <c r="CK33" s="701"/>
      <c r="CL33" s="701"/>
      <c r="CM33" s="701"/>
      <c r="CN33" s="701"/>
      <c r="CO33" s="701"/>
      <c r="CP33" s="701"/>
      <c r="CQ33" s="702"/>
      <c r="CR33" s="685">
        <v>61235092</v>
      </c>
      <c r="CS33" s="721"/>
      <c r="CT33" s="721"/>
      <c r="CU33" s="721"/>
      <c r="CV33" s="721"/>
      <c r="CW33" s="721"/>
      <c r="CX33" s="721"/>
      <c r="CY33" s="722"/>
      <c r="CZ33" s="690">
        <v>57.4</v>
      </c>
      <c r="DA33" s="719"/>
      <c r="DB33" s="719"/>
      <c r="DC33" s="723"/>
      <c r="DD33" s="694">
        <v>28135215</v>
      </c>
      <c r="DE33" s="721"/>
      <c r="DF33" s="721"/>
      <c r="DG33" s="721"/>
      <c r="DH33" s="721"/>
      <c r="DI33" s="721"/>
      <c r="DJ33" s="721"/>
      <c r="DK33" s="722"/>
      <c r="DL33" s="694">
        <v>23109561</v>
      </c>
      <c r="DM33" s="721"/>
      <c r="DN33" s="721"/>
      <c r="DO33" s="721"/>
      <c r="DP33" s="721"/>
      <c r="DQ33" s="721"/>
      <c r="DR33" s="721"/>
      <c r="DS33" s="721"/>
      <c r="DT33" s="721"/>
      <c r="DU33" s="721"/>
      <c r="DV33" s="722"/>
      <c r="DW33" s="690">
        <v>50.4</v>
      </c>
      <c r="DX33" s="719"/>
      <c r="DY33" s="719"/>
      <c r="DZ33" s="719"/>
      <c r="EA33" s="719"/>
      <c r="EB33" s="719"/>
      <c r="EC33" s="720"/>
    </row>
    <row r="34" spans="2:133" ht="11.25" customHeight="1">
      <c r="B34" s="682" t="s">
        <v>318</v>
      </c>
      <c r="C34" s="683"/>
      <c r="D34" s="683"/>
      <c r="E34" s="683"/>
      <c r="F34" s="683"/>
      <c r="G34" s="683"/>
      <c r="H34" s="683"/>
      <c r="I34" s="683"/>
      <c r="J34" s="683"/>
      <c r="K34" s="683"/>
      <c r="L34" s="683"/>
      <c r="M34" s="683"/>
      <c r="N34" s="683"/>
      <c r="O34" s="683"/>
      <c r="P34" s="683"/>
      <c r="Q34" s="684"/>
      <c r="R34" s="685">
        <v>73487</v>
      </c>
      <c r="S34" s="686"/>
      <c r="T34" s="686"/>
      <c r="U34" s="686"/>
      <c r="V34" s="686"/>
      <c r="W34" s="686"/>
      <c r="X34" s="686"/>
      <c r="Y34" s="687"/>
      <c r="Z34" s="688">
        <v>0.1</v>
      </c>
      <c r="AA34" s="688"/>
      <c r="AB34" s="688"/>
      <c r="AC34" s="688"/>
      <c r="AD34" s="689" t="s">
        <v>230</v>
      </c>
      <c r="AE34" s="689"/>
      <c r="AF34" s="689"/>
      <c r="AG34" s="689"/>
      <c r="AH34" s="689"/>
      <c r="AI34" s="689"/>
      <c r="AJ34" s="689"/>
      <c r="AK34" s="689"/>
      <c r="AL34" s="690" t="s">
        <v>125</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12530827</v>
      </c>
      <c r="CS34" s="686"/>
      <c r="CT34" s="686"/>
      <c r="CU34" s="686"/>
      <c r="CV34" s="686"/>
      <c r="CW34" s="686"/>
      <c r="CX34" s="686"/>
      <c r="CY34" s="687"/>
      <c r="CZ34" s="690">
        <v>11.8</v>
      </c>
      <c r="DA34" s="719"/>
      <c r="DB34" s="719"/>
      <c r="DC34" s="723"/>
      <c r="DD34" s="694">
        <v>10272911</v>
      </c>
      <c r="DE34" s="686"/>
      <c r="DF34" s="686"/>
      <c r="DG34" s="686"/>
      <c r="DH34" s="686"/>
      <c r="DI34" s="686"/>
      <c r="DJ34" s="686"/>
      <c r="DK34" s="687"/>
      <c r="DL34" s="694">
        <v>9065804</v>
      </c>
      <c r="DM34" s="686"/>
      <c r="DN34" s="686"/>
      <c r="DO34" s="686"/>
      <c r="DP34" s="686"/>
      <c r="DQ34" s="686"/>
      <c r="DR34" s="686"/>
      <c r="DS34" s="686"/>
      <c r="DT34" s="686"/>
      <c r="DU34" s="686"/>
      <c r="DV34" s="687"/>
      <c r="DW34" s="690">
        <v>19.8</v>
      </c>
      <c r="DX34" s="719"/>
      <c r="DY34" s="719"/>
      <c r="DZ34" s="719"/>
      <c r="EA34" s="719"/>
      <c r="EB34" s="719"/>
      <c r="EC34" s="720"/>
    </row>
    <row r="35" spans="2:133" ht="11.25" customHeight="1">
      <c r="B35" s="682" t="s">
        <v>320</v>
      </c>
      <c r="C35" s="683"/>
      <c r="D35" s="683"/>
      <c r="E35" s="683"/>
      <c r="F35" s="683"/>
      <c r="G35" s="683"/>
      <c r="H35" s="683"/>
      <c r="I35" s="683"/>
      <c r="J35" s="683"/>
      <c r="K35" s="683"/>
      <c r="L35" s="683"/>
      <c r="M35" s="683"/>
      <c r="N35" s="683"/>
      <c r="O35" s="683"/>
      <c r="P35" s="683"/>
      <c r="Q35" s="684"/>
      <c r="R35" s="685">
        <v>75063</v>
      </c>
      <c r="S35" s="686"/>
      <c r="T35" s="686"/>
      <c r="U35" s="686"/>
      <c r="V35" s="686"/>
      <c r="W35" s="686"/>
      <c r="X35" s="686"/>
      <c r="Y35" s="687"/>
      <c r="Z35" s="688">
        <v>0.1</v>
      </c>
      <c r="AA35" s="688"/>
      <c r="AB35" s="688"/>
      <c r="AC35" s="688"/>
      <c r="AD35" s="689" t="s">
        <v>125</v>
      </c>
      <c r="AE35" s="689"/>
      <c r="AF35" s="689"/>
      <c r="AG35" s="689"/>
      <c r="AH35" s="689"/>
      <c r="AI35" s="689"/>
      <c r="AJ35" s="689"/>
      <c r="AK35" s="689"/>
      <c r="AL35" s="690" t="s">
        <v>230</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129473</v>
      </c>
      <c r="CS35" s="721"/>
      <c r="CT35" s="721"/>
      <c r="CU35" s="721"/>
      <c r="CV35" s="721"/>
      <c r="CW35" s="721"/>
      <c r="CX35" s="721"/>
      <c r="CY35" s="722"/>
      <c r="CZ35" s="690">
        <v>0.1</v>
      </c>
      <c r="DA35" s="719"/>
      <c r="DB35" s="719"/>
      <c r="DC35" s="723"/>
      <c r="DD35" s="694">
        <v>105471</v>
      </c>
      <c r="DE35" s="721"/>
      <c r="DF35" s="721"/>
      <c r="DG35" s="721"/>
      <c r="DH35" s="721"/>
      <c r="DI35" s="721"/>
      <c r="DJ35" s="721"/>
      <c r="DK35" s="722"/>
      <c r="DL35" s="694">
        <v>105471</v>
      </c>
      <c r="DM35" s="721"/>
      <c r="DN35" s="721"/>
      <c r="DO35" s="721"/>
      <c r="DP35" s="721"/>
      <c r="DQ35" s="721"/>
      <c r="DR35" s="721"/>
      <c r="DS35" s="721"/>
      <c r="DT35" s="721"/>
      <c r="DU35" s="721"/>
      <c r="DV35" s="722"/>
      <c r="DW35" s="690">
        <v>0.2</v>
      </c>
      <c r="DX35" s="719"/>
      <c r="DY35" s="719"/>
      <c r="DZ35" s="719"/>
      <c r="EA35" s="719"/>
      <c r="EB35" s="719"/>
      <c r="EC35" s="720"/>
    </row>
    <row r="36" spans="2:133" ht="11.25" customHeight="1">
      <c r="B36" s="682" t="s">
        <v>324</v>
      </c>
      <c r="C36" s="683"/>
      <c r="D36" s="683"/>
      <c r="E36" s="683"/>
      <c r="F36" s="683"/>
      <c r="G36" s="683"/>
      <c r="H36" s="683"/>
      <c r="I36" s="683"/>
      <c r="J36" s="683"/>
      <c r="K36" s="683"/>
      <c r="L36" s="683"/>
      <c r="M36" s="683"/>
      <c r="N36" s="683"/>
      <c r="O36" s="683"/>
      <c r="P36" s="683"/>
      <c r="Q36" s="684"/>
      <c r="R36" s="685">
        <v>2324630</v>
      </c>
      <c r="S36" s="686"/>
      <c r="T36" s="686"/>
      <c r="U36" s="686"/>
      <c r="V36" s="686"/>
      <c r="W36" s="686"/>
      <c r="X36" s="686"/>
      <c r="Y36" s="687"/>
      <c r="Z36" s="688">
        <v>2.1</v>
      </c>
      <c r="AA36" s="688"/>
      <c r="AB36" s="688"/>
      <c r="AC36" s="688"/>
      <c r="AD36" s="689" t="s">
        <v>125</v>
      </c>
      <c r="AE36" s="689"/>
      <c r="AF36" s="689"/>
      <c r="AG36" s="689"/>
      <c r="AH36" s="689"/>
      <c r="AI36" s="689"/>
      <c r="AJ36" s="689"/>
      <c r="AK36" s="689"/>
      <c r="AL36" s="690" t="s">
        <v>247</v>
      </c>
      <c r="AM36" s="691"/>
      <c r="AN36" s="691"/>
      <c r="AO36" s="692"/>
      <c r="AP36" s="235"/>
      <c r="AQ36" s="759" t="s">
        <v>325</v>
      </c>
      <c r="AR36" s="760"/>
      <c r="AS36" s="760"/>
      <c r="AT36" s="760"/>
      <c r="AU36" s="760"/>
      <c r="AV36" s="760"/>
      <c r="AW36" s="760"/>
      <c r="AX36" s="760"/>
      <c r="AY36" s="761"/>
      <c r="AZ36" s="674">
        <v>9745181</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824798</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43918161</v>
      </c>
      <c r="CS36" s="686"/>
      <c r="CT36" s="686"/>
      <c r="CU36" s="686"/>
      <c r="CV36" s="686"/>
      <c r="CW36" s="686"/>
      <c r="CX36" s="686"/>
      <c r="CY36" s="687"/>
      <c r="CZ36" s="690">
        <v>41.2</v>
      </c>
      <c r="DA36" s="719"/>
      <c r="DB36" s="719"/>
      <c r="DC36" s="723"/>
      <c r="DD36" s="694">
        <v>14412337</v>
      </c>
      <c r="DE36" s="686"/>
      <c r="DF36" s="686"/>
      <c r="DG36" s="686"/>
      <c r="DH36" s="686"/>
      <c r="DI36" s="686"/>
      <c r="DJ36" s="686"/>
      <c r="DK36" s="687"/>
      <c r="DL36" s="694">
        <v>10944072</v>
      </c>
      <c r="DM36" s="686"/>
      <c r="DN36" s="686"/>
      <c r="DO36" s="686"/>
      <c r="DP36" s="686"/>
      <c r="DQ36" s="686"/>
      <c r="DR36" s="686"/>
      <c r="DS36" s="686"/>
      <c r="DT36" s="686"/>
      <c r="DU36" s="686"/>
      <c r="DV36" s="687"/>
      <c r="DW36" s="690">
        <v>23.8</v>
      </c>
      <c r="DX36" s="719"/>
      <c r="DY36" s="719"/>
      <c r="DZ36" s="719"/>
      <c r="EA36" s="719"/>
      <c r="EB36" s="719"/>
      <c r="EC36" s="720"/>
    </row>
    <row r="37" spans="2:133" ht="11.25" customHeight="1">
      <c r="B37" s="682" t="s">
        <v>328</v>
      </c>
      <c r="C37" s="683"/>
      <c r="D37" s="683"/>
      <c r="E37" s="683"/>
      <c r="F37" s="683"/>
      <c r="G37" s="683"/>
      <c r="H37" s="683"/>
      <c r="I37" s="683"/>
      <c r="J37" s="683"/>
      <c r="K37" s="683"/>
      <c r="L37" s="683"/>
      <c r="M37" s="683"/>
      <c r="N37" s="683"/>
      <c r="O37" s="683"/>
      <c r="P37" s="683"/>
      <c r="Q37" s="684"/>
      <c r="R37" s="685">
        <v>3966896</v>
      </c>
      <c r="S37" s="686"/>
      <c r="T37" s="686"/>
      <c r="U37" s="686"/>
      <c r="V37" s="686"/>
      <c r="W37" s="686"/>
      <c r="X37" s="686"/>
      <c r="Y37" s="687"/>
      <c r="Z37" s="688">
        <v>3.5</v>
      </c>
      <c r="AA37" s="688"/>
      <c r="AB37" s="688"/>
      <c r="AC37" s="688"/>
      <c r="AD37" s="689" t="s">
        <v>125</v>
      </c>
      <c r="AE37" s="689"/>
      <c r="AF37" s="689"/>
      <c r="AG37" s="689"/>
      <c r="AH37" s="689"/>
      <c r="AI37" s="689"/>
      <c r="AJ37" s="689"/>
      <c r="AK37" s="689"/>
      <c r="AL37" s="690" t="s">
        <v>230</v>
      </c>
      <c r="AM37" s="691"/>
      <c r="AN37" s="691"/>
      <c r="AO37" s="692"/>
      <c r="AQ37" s="763" t="s">
        <v>329</v>
      </c>
      <c r="AR37" s="764"/>
      <c r="AS37" s="764"/>
      <c r="AT37" s="764"/>
      <c r="AU37" s="764"/>
      <c r="AV37" s="764"/>
      <c r="AW37" s="764"/>
      <c r="AX37" s="764"/>
      <c r="AY37" s="765"/>
      <c r="AZ37" s="685">
        <v>3340000</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805974</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3348519</v>
      </c>
      <c r="CS37" s="721"/>
      <c r="CT37" s="721"/>
      <c r="CU37" s="721"/>
      <c r="CV37" s="721"/>
      <c r="CW37" s="721"/>
      <c r="CX37" s="721"/>
      <c r="CY37" s="722"/>
      <c r="CZ37" s="690">
        <v>3.1</v>
      </c>
      <c r="DA37" s="719"/>
      <c r="DB37" s="719"/>
      <c r="DC37" s="723"/>
      <c r="DD37" s="694">
        <v>3348519</v>
      </c>
      <c r="DE37" s="721"/>
      <c r="DF37" s="721"/>
      <c r="DG37" s="721"/>
      <c r="DH37" s="721"/>
      <c r="DI37" s="721"/>
      <c r="DJ37" s="721"/>
      <c r="DK37" s="722"/>
      <c r="DL37" s="694">
        <v>3348519</v>
      </c>
      <c r="DM37" s="721"/>
      <c r="DN37" s="721"/>
      <c r="DO37" s="721"/>
      <c r="DP37" s="721"/>
      <c r="DQ37" s="721"/>
      <c r="DR37" s="721"/>
      <c r="DS37" s="721"/>
      <c r="DT37" s="721"/>
      <c r="DU37" s="721"/>
      <c r="DV37" s="722"/>
      <c r="DW37" s="690">
        <v>7.3</v>
      </c>
      <c r="DX37" s="719"/>
      <c r="DY37" s="719"/>
      <c r="DZ37" s="719"/>
      <c r="EA37" s="719"/>
      <c r="EB37" s="719"/>
      <c r="EC37" s="720"/>
    </row>
    <row r="38" spans="2:133" ht="11.25" customHeight="1">
      <c r="B38" s="682" t="s">
        <v>332</v>
      </c>
      <c r="C38" s="683"/>
      <c r="D38" s="683"/>
      <c r="E38" s="683"/>
      <c r="F38" s="683"/>
      <c r="G38" s="683"/>
      <c r="H38" s="683"/>
      <c r="I38" s="683"/>
      <c r="J38" s="683"/>
      <c r="K38" s="683"/>
      <c r="L38" s="683"/>
      <c r="M38" s="683"/>
      <c r="N38" s="683"/>
      <c r="O38" s="683"/>
      <c r="P38" s="683"/>
      <c r="Q38" s="684"/>
      <c r="R38" s="685">
        <v>1539410</v>
      </c>
      <c r="S38" s="686"/>
      <c r="T38" s="686"/>
      <c r="U38" s="686"/>
      <c r="V38" s="686"/>
      <c r="W38" s="686"/>
      <c r="X38" s="686"/>
      <c r="Y38" s="687"/>
      <c r="Z38" s="688">
        <v>1.4</v>
      </c>
      <c r="AA38" s="688"/>
      <c r="AB38" s="688"/>
      <c r="AC38" s="688"/>
      <c r="AD38" s="689">
        <v>199545</v>
      </c>
      <c r="AE38" s="689"/>
      <c r="AF38" s="689"/>
      <c r="AG38" s="689"/>
      <c r="AH38" s="689"/>
      <c r="AI38" s="689"/>
      <c r="AJ38" s="689"/>
      <c r="AK38" s="689"/>
      <c r="AL38" s="690">
        <v>0.5</v>
      </c>
      <c r="AM38" s="691"/>
      <c r="AN38" s="691"/>
      <c r="AO38" s="692"/>
      <c r="AQ38" s="763" t="s">
        <v>333</v>
      </c>
      <c r="AR38" s="764"/>
      <c r="AS38" s="764"/>
      <c r="AT38" s="764"/>
      <c r="AU38" s="764"/>
      <c r="AV38" s="764"/>
      <c r="AW38" s="764"/>
      <c r="AX38" s="764"/>
      <c r="AY38" s="765"/>
      <c r="AZ38" s="685">
        <v>2140623</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34515</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4242987</v>
      </c>
      <c r="CS38" s="686"/>
      <c r="CT38" s="686"/>
      <c r="CU38" s="686"/>
      <c r="CV38" s="686"/>
      <c r="CW38" s="686"/>
      <c r="CX38" s="686"/>
      <c r="CY38" s="687"/>
      <c r="CZ38" s="690">
        <v>4</v>
      </c>
      <c r="DA38" s="719"/>
      <c r="DB38" s="719"/>
      <c r="DC38" s="723"/>
      <c r="DD38" s="694">
        <v>3128038</v>
      </c>
      <c r="DE38" s="686"/>
      <c r="DF38" s="686"/>
      <c r="DG38" s="686"/>
      <c r="DH38" s="686"/>
      <c r="DI38" s="686"/>
      <c r="DJ38" s="686"/>
      <c r="DK38" s="687"/>
      <c r="DL38" s="694">
        <v>2992270</v>
      </c>
      <c r="DM38" s="686"/>
      <c r="DN38" s="686"/>
      <c r="DO38" s="686"/>
      <c r="DP38" s="686"/>
      <c r="DQ38" s="686"/>
      <c r="DR38" s="686"/>
      <c r="DS38" s="686"/>
      <c r="DT38" s="686"/>
      <c r="DU38" s="686"/>
      <c r="DV38" s="687"/>
      <c r="DW38" s="690">
        <v>6.5</v>
      </c>
      <c r="DX38" s="719"/>
      <c r="DY38" s="719"/>
      <c r="DZ38" s="719"/>
      <c r="EA38" s="719"/>
      <c r="EB38" s="719"/>
      <c r="EC38" s="720"/>
    </row>
    <row r="39" spans="2:133" ht="11.25" customHeight="1">
      <c r="B39" s="682" t="s">
        <v>336</v>
      </c>
      <c r="C39" s="683"/>
      <c r="D39" s="683"/>
      <c r="E39" s="683"/>
      <c r="F39" s="683"/>
      <c r="G39" s="683"/>
      <c r="H39" s="683"/>
      <c r="I39" s="683"/>
      <c r="J39" s="683"/>
      <c r="K39" s="683"/>
      <c r="L39" s="683"/>
      <c r="M39" s="683"/>
      <c r="N39" s="683"/>
      <c r="O39" s="683"/>
      <c r="P39" s="683"/>
      <c r="Q39" s="684"/>
      <c r="R39" s="685">
        <v>8739300</v>
      </c>
      <c r="S39" s="686"/>
      <c r="T39" s="686"/>
      <c r="U39" s="686"/>
      <c r="V39" s="686"/>
      <c r="W39" s="686"/>
      <c r="X39" s="686"/>
      <c r="Y39" s="687"/>
      <c r="Z39" s="688">
        <v>7.8</v>
      </c>
      <c r="AA39" s="688"/>
      <c r="AB39" s="688"/>
      <c r="AC39" s="688"/>
      <c r="AD39" s="689" t="s">
        <v>125</v>
      </c>
      <c r="AE39" s="689"/>
      <c r="AF39" s="689"/>
      <c r="AG39" s="689"/>
      <c r="AH39" s="689"/>
      <c r="AI39" s="689"/>
      <c r="AJ39" s="689"/>
      <c r="AK39" s="689"/>
      <c r="AL39" s="690" t="s">
        <v>125</v>
      </c>
      <c r="AM39" s="691"/>
      <c r="AN39" s="691"/>
      <c r="AO39" s="692"/>
      <c r="AQ39" s="763" t="s">
        <v>337</v>
      </c>
      <c r="AR39" s="764"/>
      <c r="AS39" s="764"/>
      <c r="AT39" s="764"/>
      <c r="AU39" s="764"/>
      <c r="AV39" s="764"/>
      <c r="AW39" s="764"/>
      <c r="AX39" s="764"/>
      <c r="AY39" s="765"/>
      <c r="AZ39" s="685">
        <v>52393</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51464</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240124</v>
      </c>
      <c r="CS39" s="721"/>
      <c r="CT39" s="721"/>
      <c r="CU39" s="721"/>
      <c r="CV39" s="721"/>
      <c r="CW39" s="721"/>
      <c r="CX39" s="721"/>
      <c r="CY39" s="722"/>
      <c r="CZ39" s="690">
        <v>0.2</v>
      </c>
      <c r="DA39" s="719"/>
      <c r="DB39" s="719"/>
      <c r="DC39" s="723"/>
      <c r="DD39" s="694">
        <v>214514</v>
      </c>
      <c r="DE39" s="721"/>
      <c r="DF39" s="721"/>
      <c r="DG39" s="721"/>
      <c r="DH39" s="721"/>
      <c r="DI39" s="721"/>
      <c r="DJ39" s="721"/>
      <c r="DK39" s="722"/>
      <c r="DL39" s="694" t="s">
        <v>230</v>
      </c>
      <c r="DM39" s="721"/>
      <c r="DN39" s="721"/>
      <c r="DO39" s="721"/>
      <c r="DP39" s="721"/>
      <c r="DQ39" s="721"/>
      <c r="DR39" s="721"/>
      <c r="DS39" s="721"/>
      <c r="DT39" s="721"/>
      <c r="DU39" s="721"/>
      <c r="DV39" s="722"/>
      <c r="DW39" s="690" t="s">
        <v>125</v>
      </c>
      <c r="DX39" s="719"/>
      <c r="DY39" s="719"/>
      <c r="DZ39" s="719"/>
      <c r="EA39" s="719"/>
      <c r="EB39" s="719"/>
      <c r="EC39" s="720"/>
    </row>
    <row r="40" spans="2:133" ht="11.25" customHeight="1">
      <c r="B40" s="682" t="s">
        <v>340</v>
      </c>
      <c r="C40" s="683"/>
      <c r="D40" s="683"/>
      <c r="E40" s="683"/>
      <c r="F40" s="683"/>
      <c r="G40" s="683"/>
      <c r="H40" s="683"/>
      <c r="I40" s="683"/>
      <c r="J40" s="683"/>
      <c r="K40" s="683"/>
      <c r="L40" s="683"/>
      <c r="M40" s="683"/>
      <c r="N40" s="683"/>
      <c r="O40" s="683"/>
      <c r="P40" s="683"/>
      <c r="Q40" s="684"/>
      <c r="R40" s="685" t="s">
        <v>125</v>
      </c>
      <c r="S40" s="686"/>
      <c r="T40" s="686"/>
      <c r="U40" s="686"/>
      <c r="V40" s="686"/>
      <c r="W40" s="686"/>
      <c r="X40" s="686"/>
      <c r="Y40" s="687"/>
      <c r="Z40" s="688" t="s">
        <v>125</v>
      </c>
      <c r="AA40" s="688"/>
      <c r="AB40" s="688"/>
      <c r="AC40" s="688"/>
      <c r="AD40" s="689" t="s">
        <v>230</v>
      </c>
      <c r="AE40" s="689"/>
      <c r="AF40" s="689"/>
      <c r="AG40" s="689"/>
      <c r="AH40" s="689"/>
      <c r="AI40" s="689"/>
      <c r="AJ40" s="689"/>
      <c r="AK40" s="689"/>
      <c r="AL40" s="690" t="s">
        <v>230</v>
      </c>
      <c r="AM40" s="691"/>
      <c r="AN40" s="691"/>
      <c r="AO40" s="692"/>
      <c r="AQ40" s="763" t="s">
        <v>341</v>
      </c>
      <c r="AR40" s="764"/>
      <c r="AS40" s="764"/>
      <c r="AT40" s="764"/>
      <c r="AU40" s="764"/>
      <c r="AV40" s="764"/>
      <c r="AW40" s="764"/>
      <c r="AX40" s="764"/>
      <c r="AY40" s="765"/>
      <c r="AZ40" s="685">
        <v>21571</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101</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173520</v>
      </c>
      <c r="CS40" s="686"/>
      <c r="CT40" s="686"/>
      <c r="CU40" s="686"/>
      <c r="CV40" s="686"/>
      <c r="CW40" s="686"/>
      <c r="CX40" s="686"/>
      <c r="CY40" s="687"/>
      <c r="CZ40" s="690">
        <v>0.2</v>
      </c>
      <c r="DA40" s="719"/>
      <c r="DB40" s="719"/>
      <c r="DC40" s="723"/>
      <c r="DD40" s="694">
        <v>1944</v>
      </c>
      <c r="DE40" s="686"/>
      <c r="DF40" s="686"/>
      <c r="DG40" s="686"/>
      <c r="DH40" s="686"/>
      <c r="DI40" s="686"/>
      <c r="DJ40" s="686"/>
      <c r="DK40" s="687"/>
      <c r="DL40" s="694">
        <v>1944</v>
      </c>
      <c r="DM40" s="686"/>
      <c r="DN40" s="686"/>
      <c r="DO40" s="686"/>
      <c r="DP40" s="686"/>
      <c r="DQ40" s="686"/>
      <c r="DR40" s="686"/>
      <c r="DS40" s="686"/>
      <c r="DT40" s="686"/>
      <c r="DU40" s="686"/>
      <c r="DV40" s="687"/>
      <c r="DW40" s="690">
        <v>0</v>
      </c>
      <c r="DX40" s="719"/>
      <c r="DY40" s="719"/>
      <c r="DZ40" s="719"/>
      <c r="EA40" s="719"/>
      <c r="EB40" s="719"/>
      <c r="EC40" s="720"/>
    </row>
    <row r="41" spans="2:133" ht="11.25" customHeight="1">
      <c r="B41" s="682" t="s">
        <v>345</v>
      </c>
      <c r="C41" s="683"/>
      <c r="D41" s="683"/>
      <c r="E41" s="683"/>
      <c r="F41" s="683"/>
      <c r="G41" s="683"/>
      <c r="H41" s="683"/>
      <c r="I41" s="683"/>
      <c r="J41" s="683"/>
      <c r="K41" s="683"/>
      <c r="L41" s="683"/>
      <c r="M41" s="683"/>
      <c r="N41" s="683"/>
      <c r="O41" s="683"/>
      <c r="P41" s="683"/>
      <c r="Q41" s="684"/>
      <c r="R41" s="685" t="s">
        <v>125</v>
      </c>
      <c r="S41" s="686"/>
      <c r="T41" s="686"/>
      <c r="U41" s="686"/>
      <c r="V41" s="686"/>
      <c r="W41" s="686"/>
      <c r="X41" s="686"/>
      <c r="Y41" s="687"/>
      <c r="Z41" s="688" t="s">
        <v>230</v>
      </c>
      <c r="AA41" s="688"/>
      <c r="AB41" s="688"/>
      <c r="AC41" s="688"/>
      <c r="AD41" s="689" t="s">
        <v>125</v>
      </c>
      <c r="AE41" s="689"/>
      <c r="AF41" s="689"/>
      <c r="AG41" s="689"/>
      <c r="AH41" s="689"/>
      <c r="AI41" s="689"/>
      <c r="AJ41" s="689"/>
      <c r="AK41" s="689"/>
      <c r="AL41" s="690" t="s">
        <v>230</v>
      </c>
      <c r="AM41" s="691"/>
      <c r="AN41" s="691"/>
      <c r="AO41" s="692"/>
      <c r="AQ41" s="763" t="s">
        <v>346</v>
      </c>
      <c r="AR41" s="764"/>
      <c r="AS41" s="764"/>
      <c r="AT41" s="764"/>
      <c r="AU41" s="764"/>
      <c r="AV41" s="764"/>
      <c r="AW41" s="764"/>
      <c r="AX41" s="764"/>
      <c r="AY41" s="765"/>
      <c r="AZ41" s="685">
        <v>1134815</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125</v>
      </c>
      <c r="CS41" s="721"/>
      <c r="CT41" s="721"/>
      <c r="CU41" s="721"/>
      <c r="CV41" s="721"/>
      <c r="CW41" s="721"/>
      <c r="CX41" s="721"/>
      <c r="CY41" s="722"/>
      <c r="CZ41" s="690" t="s">
        <v>125</v>
      </c>
      <c r="DA41" s="719"/>
      <c r="DB41" s="719"/>
      <c r="DC41" s="723"/>
      <c r="DD41" s="694" t="s">
        <v>230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349</v>
      </c>
      <c r="C42" s="683"/>
      <c r="D42" s="683"/>
      <c r="E42" s="683"/>
      <c r="F42" s="683"/>
      <c r="G42" s="683"/>
      <c r="H42" s="683"/>
      <c r="I42" s="683"/>
      <c r="J42" s="683"/>
      <c r="K42" s="683"/>
      <c r="L42" s="683"/>
      <c r="M42" s="683"/>
      <c r="N42" s="683"/>
      <c r="O42" s="683"/>
      <c r="P42" s="683"/>
      <c r="Q42" s="684"/>
      <c r="R42" s="685">
        <v>2158300</v>
      </c>
      <c r="S42" s="686"/>
      <c r="T42" s="686"/>
      <c r="U42" s="686"/>
      <c r="V42" s="686"/>
      <c r="W42" s="686"/>
      <c r="X42" s="686"/>
      <c r="Y42" s="687"/>
      <c r="Z42" s="688">
        <v>1.9</v>
      </c>
      <c r="AA42" s="688"/>
      <c r="AB42" s="688"/>
      <c r="AC42" s="688"/>
      <c r="AD42" s="689" t="s">
        <v>230</v>
      </c>
      <c r="AE42" s="689"/>
      <c r="AF42" s="689"/>
      <c r="AG42" s="689"/>
      <c r="AH42" s="689"/>
      <c r="AI42" s="689"/>
      <c r="AJ42" s="689"/>
      <c r="AK42" s="689"/>
      <c r="AL42" s="690" t="s">
        <v>230</v>
      </c>
      <c r="AM42" s="691"/>
      <c r="AN42" s="691"/>
      <c r="AO42" s="692"/>
      <c r="AQ42" s="784" t="s">
        <v>350</v>
      </c>
      <c r="AR42" s="785"/>
      <c r="AS42" s="785"/>
      <c r="AT42" s="785"/>
      <c r="AU42" s="785"/>
      <c r="AV42" s="785"/>
      <c r="AW42" s="785"/>
      <c r="AX42" s="785"/>
      <c r="AY42" s="786"/>
      <c r="AZ42" s="776">
        <v>3055779</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273</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9894609</v>
      </c>
      <c r="CS42" s="686"/>
      <c r="CT42" s="686"/>
      <c r="CU42" s="686"/>
      <c r="CV42" s="686"/>
      <c r="CW42" s="686"/>
      <c r="CX42" s="686"/>
      <c r="CY42" s="687"/>
      <c r="CZ42" s="690">
        <v>9.3000000000000007</v>
      </c>
      <c r="DA42" s="691"/>
      <c r="DB42" s="691"/>
      <c r="DC42" s="703"/>
      <c r="DD42" s="694">
        <v>1612621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353</v>
      </c>
      <c r="C43" s="736"/>
      <c r="D43" s="736"/>
      <c r="E43" s="736"/>
      <c r="F43" s="736"/>
      <c r="G43" s="736"/>
      <c r="H43" s="736"/>
      <c r="I43" s="736"/>
      <c r="J43" s="736"/>
      <c r="K43" s="736"/>
      <c r="L43" s="736"/>
      <c r="M43" s="736"/>
      <c r="N43" s="736"/>
      <c r="O43" s="736"/>
      <c r="P43" s="736"/>
      <c r="Q43" s="737"/>
      <c r="R43" s="776">
        <v>112663154</v>
      </c>
      <c r="S43" s="777"/>
      <c r="T43" s="777"/>
      <c r="U43" s="777"/>
      <c r="V43" s="777"/>
      <c r="W43" s="777"/>
      <c r="X43" s="777"/>
      <c r="Y43" s="778"/>
      <c r="Z43" s="779">
        <v>100</v>
      </c>
      <c r="AA43" s="779"/>
      <c r="AB43" s="779"/>
      <c r="AC43" s="779"/>
      <c r="AD43" s="780">
        <v>43736856</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192221</v>
      </c>
      <c r="CS43" s="721"/>
      <c r="CT43" s="721"/>
      <c r="CU43" s="721"/>
      <c r="CV43" s="721"/>
      <c r="CW43" s="721"/>
      <c r="CX43" s="721"/>
      <c r="CY43" s="722"/>
      <c r="CZ43" s="690">
        <v>0.2</v>
      </c>
      <c r="DA43" s="719"/>
      <c r="DB43" s="719"/>
      <c r="DC43" s="723"/>
      <c r="DD43" s="694">
        <v>192221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9894609</v>
      </c>
      <c r="CS44" s="686"/>
      <c r="CT44" s="686"/>
      <c r="CU44" s="686"/>
      <c r="CV44" s="686"/>
      <c r="CW44" s="686"/>
      <c r="CX44" s="686"/>
      <c r="CY44" s="687"/>
      <c r="CZ44" s="690">
        <v>9.3000000000000007</v>
      </c>
      <c r="DA44" s="691"/>
      <c r="DB44" s="691"/>
      <c r="DC44" s="703"/>
      <c r="DD44" s="694">
        <v>1612621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2361754</v>
      </c>
      <c r="CS45" s="721"/>
      <c r="CT45" s="721"/>
      <c r="CU45" s="721"/>
      <c r="CV45" s="721"/>
      <c r="CW45" s="721"/>
      <c r="CX45" s="721"/>
      <c r="CY45" s="722"/>
      <c r="CZ45" s="690">
        <v>2.2000000000000002</v>
      </c>
      <c r="DA45" s="719"/>
      <c r="DB45" s="719"/>
      <c r="DC45" s="723"/>
      <c r="DD45" s="694">
        <v>84502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7481252</v>
      </c>
      <c r="CS46" s="686"/>
      <c r="CT46" s="686"/>
      <c r="CU46" s="686"/>
      <c r="CV46" s="686"/>
      <c r="CW46" s="686"/>
      <c r="CX46" s="686"/>
      <c r="CY46" s="687"/>
      <c r="CZ46" s="690">
        <v>7</v>
      </c>
      <c r="DA46" s="691"/>
      <c r="DB46" s="691"/>
      <c r="DC46" s="703"/>
      <c r="DD46" s="694">
        <v>1521916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t="s">
        <v>125</v>
      </c>
      <c r="CS47" s="721"/>
      <c r="CT47" s="721"/>
      <c r="CU47" s="721"/>
      <c r="CV47" s="721"/>
      <c r="CW47" s="721"/>
      <c r="CX47" s="721"/>
      <c r="CY47" s="722"/>
      <c r="CZ47" s="690" t="s">
        <v>125</v>
      </c>
      <c r="DA47" s="719"/>
      <c r="DB47" s="719"/>
      <c r="DC47" s="723"/>
      <c r="DD47" s="694" t="s">
        <v>125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125</v>
      </c>
      <c r="CS48" s="686"/>
      <c r="CT48" s="686"/>
      <c r="CU48" s="686"/>
      <c r="CV48" s="686"/>
      <c r="CW48" s="686"/>
      <c r="CX48" s="686"/>
      <c r="CY48" s="687"/>
      <c r="CZ48" s="690" t="s">
        <v>125</v>
      </c>
      <c r="DA48" s="691"/>
      <c r="DB48" s="691"/>
      <c r="DC48" s="703"/>
      <c r="DD48" s="694" t="s">
        <v>125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106641249</v>
      </c>
      <c r="CS49" s="756"/>
      <c r="CT49" s="756"/>
      <c r="CU49" s="756"/>
      <c r="CV49" s="756"/>
      <c r="CW49" s="756"/>
      <c r="CX49" s="756"/>
      <c r="CY49" s="787"/>
      <c r="CZ49" s="781">
        <v>100</v>
      </c>
      <c r="DA49" s="788"/>
      <c r="DB49" s="788"/>
      <c r="DC49" s="789"/>
      <c r="DD49" s="790">
        <v>51375098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cmQInfC9TEgjt5mGwVdMs2Kte8l632EaOwIByes0jJsL/hZmN+grJggkIHlBAhtneoyJ9Bko7cztuYQ9MZQVXQ==" saltValue="qPH/iWmRH3upmKD1UlvCl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CH11" sqref="CH11:CL11"/>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386</v>
      </c>
      <c r="C7" s="818"/>
      <c r="D7" s="818"/>
      <c r="E7" s="818"/>
      <c r="F7" s="818"/>
      <c r="G7" s="818"/>
      <c r="H7" s="818"/>
      <c r="I7" s="818"/>
      <c r="J7" s="818"/>
      <c r="K7" s="818"/>
      <c r="L7" s="818"/>
      <c r="M7" s="818"/>
      <c r="N7" s="818"/>
      <c r="O7" s="818"/>
      <c r="P7" s="819"/>
      <c r="Q7" s="820">
        <v>112252</v>
      </c>
      <c r="R7" s="821"/>
      <c r="S7" s="821"/>
      <c r="T7" s="821"/>
      <c r="U7" s="821"/>
      <c r="V7" s="821">
        <v>106448</v>
      </c>
      <c r="W7" s="821"/>
      <c r="X7" s="821"/>
      <c r="Y7" s="821"/>
      <c r="Z7" s="821"/>
      <c r="AA7" s="821">
        <v>5803</v>
      </c>
      <c r="AB7" s="821"/>
      <c r="AC7" s="821"/>
      <c r="AD7" s="821"/>
      <c r="AE7" s="822"/>
      <c r="AF7" s="823">
        <v>3524</v>
      </c>
      <c r="AG7" s="824"/>
      <c r="AH7" s="824"/>
      <c r="AI7" s="824"/>
      <c r="AJ7" s="825"/>
      <c r="AK7" s="860">
        <v>2325</v>
      </c>
      <c r="AL7" s="861"/>
      <c r="AM7" s="861"/>
      <c r="AN7" s="861"/>
      <c r="AO7" s="861"/>
      <c r="AP7" s="861">
        <v>61997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588</v>
      </c>
      <c r="BT7" s="865"/>
      <c r="BU7" s="865"/>
      <c r="BV7" s="865"/>
      <c r="BW7" s="865"/>
      <c r="BX7" s="865"/>
      <c r="BY7" s="865"/>
      <c r="BZ7" s="865"/>
      <c r="CA7" s="865"/>
      <c r="CB7" s="865"/>
      <c r="CC7" s="865"/>
      <c r="CD7" s="865"/>
      <c r="CE7" s="865"/>
      <c r="CF7" s="865"/>
      <c r="CG7" s="866"/>
      <c r="CH7" s="857">
        <v>77</v>
      </c>
      <c r="CI7" s="858"/>
      <c r="CJ7" s="858"/>
      <c r="CK7" s="858"/>
      <c r="CL7" s="859"/>
      <c r="CM7" s="857">
        <v>1036</v>
      </c>
      <c r="CN7" s="858"/>
      <c r="CO7" s="858"/>
      <c r="CP7" s="858"/>
      <c r="CQ7" s="859"/>
      <c r="CR7" s="857">
        <v>65</v>
      </c>
      <c r="CS7" s="858"/>
      <c r="CT7" s="858"/>
      <c r="CU7" s="858"/>
      <c r="CV7" s="859"/>
      <c r="CW7" s="857" t="s">
        <v>593</v>
      </c>
      <c r="CX7" s="858"/>
      <c r="CY7" s="858"/>
      <c r="CZ7" s="858"/>
      <c r="DA7" s="859"/>
      <c r="DB7" s="857" t="s">
        <v>593</v>
      </c>
      <c r="DC7" s="858"/>
      <c r="DD7" s="858"/>
      <c r="DE7" s="858"/>
      <c r="DF7" s="859"/>
      <c r="DG7" s="857" t="s">
        <v>593</v>
      </c>
      <c r="DH7" s="858"/>
      <c r="DI7" s="858"/>
      <c r="DJ7" s="858"/>
      <c r="DK7" s="859"/>
      <c r="DL7" s="857" t="s">
        <v>593</v>
      </c>
      <c r="DM7" s="858"/>
      <c r="DN7" s="858"/>
      <c r="DO7" s="858"/>
      <c r="DP7" s="859"/>
      <c r="DQ7" s="857" t="s">
        <v>593</v>
      </c>
      <c r="DR7" s="858"/>
      <c r="DS7" s="858"/>
      <c r="DT7" s="858"/>
      <c r="DU7" s="859"/>
      <c r="DV7" s="838"/>
      <c r="DW7" s="839"/>
      <c r="DX7" s="839"/>
      <c r="DY7" s="839"/>
      <c r="DZ7" s="840"/>
      <c r="EA7" s="256"/>
    </row>
    <row r="8" spans="1:131" s="257" customFormat="1" ht="26.25" customHeight="1">
      <c r="A8" s="263">
        <v>2</v>
      </c>
      <c r="B8" s="841" t="s">
        <v>387</v>
      </c>
      <c r="C8" s="842"/>
      <c r="D8" s="842"/>
      <c r="E8" s="842"/>
      <c r="F8" s="842"/>
      <c r="G8" s="842"/>
      <c r="H8" s="842"/>
      <c r="I8" s="842"/>
      <c r="J8" s="842"/>
      <c r="K8" s="842"/>
      <c r="L8" s="842"/>
      <c r="M8" s="842"/>
      <c r="N8" s="842"/>
      <c r="O8" s="842"/>
      <c r="P8" s="843"/>
      <c r="Q8" s="844">
        <v>121</v>
      </c>
      <c r="R8" s="845"/>
      <c r="S8" s="845"/>
      <c r="T8" s="845"/>
      <c r="U8" s="845"/>
      <c r="V8" s="845">
        <v>98</v>
      </c>
      <c r="W8" s="845"/>
      <c r="X8" s="845"/>
      <c r="Y8" s="845"/>
      <c r="Z8" s="845"/>
      <c r="AA8" s="845">
        <v>23</v>
      </c>
      <c r="AB8" s="845"/>
      <c r="AC8" s="845"/>
      <c r="AD8" s="845"/>
      <c r="AE8" s="846"/>
      <c r="AF8" s="847">
        <v>23</v>
      </c>
      <c r="AG8" s="848"/>
      <c r="AH8" s="848"/>
      <c r="AI8" s="848"/>
      <c r="AJ8" s="849"/>
      <c r="AK8" s="850">
        <v>84</v>
      </c>
      <c r="AL8" s="851"/>
      <c r="AM8" s="851"/>
      <c r="AN8" s="851"/>
      <c r="AO8" s="851"/>
      <c r="AP8" s="851">
        <v>184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589</v>
      </c>
      <c r="BT8" s="855"/>
      <c r="BU8" s="855"/>
      <c r="BV8" s="855"/>
      <c r="BW8" s="855"/>
      <c r="BX8" s="855"/>
      <c r="BY8" s="855"/>
      <c r="BZ8" s="855"/>
      <c r="CA8" s="855"/>
      <c r="CB8" s="855"/>
      <c r="CC8" s="855"/>
      <c r="CD8" s="855"/>
      <c r="CE8" s="855"/>
      <c r="CF8" s="855"/>
      <c r="CG8" s="856"/>
      <c r="CH8" s="867">
        <v>-11</v>
      </c>
      <c r="CI8" s="868"/>
      <c r="CJ8" s="868"/>
      <c r="CK8" s="868"/>
      <c r="CL8" s="869"/>
      <c r="CM8" s="867">
        <v>80.299000000000007</v>
      </c>
      <c r="CN8" s="868"/>
      <c r="CO8" s="868"/>
      <c r="CP8" s="868"/>
      <c r="CQ8" s="869"/>
      <c r="CR8" s="867">
        <v>30</v>
      </c>
      <c r="CS8" s="868"/>
      <c r="CT8" s="868"/>
      <c r="CU8" s="868"/>
      <c r="CV8" s="869"/>
      <c r="CW8" s="867" t="s">
        <v>593</v>
      </c>
      <c r="CX8" s="868"/>
      <c r="CY8" s="868"/>
      <c r="CZ8" s="868"/>
      <c r="DA8" s="869"/>
      <c r="DB8" s="867" t="s">
        <v>593</v>
      </c>
      <c r="DC8" s="868"/>
      <c r="DD8" s="868"/>
      <c r="DE8" s="868"/>
      <c r="DF8" s="869"/>
      <c r="DG8" s="867" t="s">
        <v>593</v>
      </c>
      <c r="DH8" s="868"/>
      <c r="DI8" s="868"/>
      <c r="DJ8" s="868"/>
      <c r="DK8" s="869"/>
      <c r="DL8" s="867" t="s">
        <v>593</v>
      </c>
      <c r="DM8" s="868"/>
      <c r="DN8" s="868"/>
      <c r="DO8" s="868"/>
      <c r="DP8" s="869"/>
      <c r="DQ8" s="867" t="s">
        <v>593</v>
      </c>
      <c r="DR8" s="868"/>
      <c r="DS8" s="868"/>
      <c r="DT8" s="868"/>
      <c r="DU8" s="869"/>
      <c r="DV8" s="870"/>
      <c r="DW8" s="871"/>
      <c r="DX8" s="871"/>
      <c r="DY8" s="871"/>
      <c r="DZ8" s="872"/>
      <c r="EA8" s="256"/>
    </row>
    <row r="9" spans="1:131" s="257" customFormat="1" ht="26.25" customHeight="1">
      <c r="A9" s="263">
        <v>3</v>
      </c>
      <c r="B9" s="841" t="s">
        <v>388</v>
      </c>
      <c r="C9" s="842"/>
      <c r="D9" s="842"/>
      <c r="E9" s="842"/>
      <c r="F9" s="842"/>
      <c r="G9" s="842"/>
      <c r="H9" s="842"/>
      <c r="I9" s="842"/>
      <c r="J9" s="842"/>
      <c r="K9" s="842"/>
      <c r="L9" s="842"/>
      <c r="M9" s="842"/>
      <c r="N9" s="842"/>
      <c r="O9" s="842"/>
      <c r="P9" s="843"/>
      <c r="Q9" s="844">
        <v>778</v>
      </c>
      <c r="R9" s="845"/>
      <c r="S9" s="845"/>
      <c r="T9" s="845"/>
      <c r="U9" s="845"/>
      <c r="V9" s="845">
        <v>582</v>
      </c>
      <c r="W9" s="845"/>
      <c r="X9" s="845"/>
      <c r="Y9" s="845"/>
      <c r="Z9" s="845"/>
      <c r="AA9" s="845">
        <v>196</v>
      </c>
      <c r="AB9" s="845"/>
      <c r="AC9" s="845"/>
      <c r="AD9" s="845"/>
      <c r="AE9" s="846"/>
      <c r="AF9" s="847">
        <v>140</v>
      </c>
      <c r="AG9" s="848"/>
      <c r="AH9" s="848"/>
      <c r="AI9" s="848"/>
      <c r="AJ9" s="849"/>
      <c r="AK9" s="850">
        <v>413</v>
      </c>
      <c r="AL9" s="851"/>
      <c r="AM9" s="851"/>
      <c r="AN9" s="851"/>
      <c r="AO9" s="851"/>
      <c r="AP9" s="851">
        <v>1037</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590</v>
      </c>
      <c r="BT9" s="855"/>
      <c r="BU9" s="855"/>
      <c r="BV9" s="855"/>
      <c r="BW9" s="855"/>
      <c r="BX9" s="855"/>
      <c r="BY9" s="855"/>
      <c r="BZ9" s="855"/>
      <c r="CA9" s="855"/>
      <c r="CB9" s="855"/>
      <c r="CC9" s="855"/>
      <c r="CD9" s="855"/>
      <c r="CE9" s="855"/>
      <c r="CF9" s="855"/>
      <c r="CG9" s="856"/>
      <c r="CH9" s="867">
        <v>2</v>
      </c>
      <c r="CI9" s="868"/>
      <c r="CJ9" s="868"/>
      <c r="CK9" s="868"/>
      <c r="CL9" s="869"/>
      <c r="CM9" s="867">
        <v>817.21299999999997</v>
      </c>
      <c r="CN9" s="868"/>
      <c r="CO9" s="868"/>
      <c r="CP9" s="868"/>
      <c r="CQ9" s="869"/>
      <c r="CR9" s="867">
        <v>5</v>
      </c>
      <c r="CS9" s="868"/>
      <c r="CT9" s="868"/>
      <c r="CU9" s="868"/>
      <c r="CV9" s="869"/>
      <c r="CW9" s="867" t="s">
        <v>593</v>
      </c>
      <c r="CX9" s="868"/>
      <c r="CY9" s="868"/>
      <c r="CZ9" s="868"/>
      <c r="DA9" s="869"/>
      <c r="DB9" s="867">
        <v>2254.4029999999998</v>
      </c>
      <c r="DC9" s="868"/>
      <c r="DD9" s="868"/>
      <c r="DE9" s="868"/>
      <c r="DF9" s="869"/>
      <c r="DG9" s="867" t="s">
        <v>593</v>
      </c>
      <c r="DH9" s="868"/>
      <c r="DI9" s="868"/>
      <c r="DJ9" s="868"/>
      <c r="DK9" s="869"/>
      <c r="DL9" s="867" t="s">
        <v>593</v>
      </c>
      <c r="DM9" s="868"/>
      <c r="DN9" s="868"/>
      <c r="DO9" s="868"/>
      <c r="DP9" s="869"/>
      <c r="DQ9" s="867" t="s">
        <v>593</v>
      </c>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591</v>
      </c>
      <c r="BT10" s="855"/>
      <c r="BU10" s="855"/>
      <c r="BV10" s="855"/>
      <c r="BW10" s="855"/>
      <c r="BX10" s="855"/>
      <c r="BY10" s="855"/>
      <c r="BZ10" s="855"/>
      <c r="CA10" s="855"/>
      <c r="CB10" s="855"/>
      <c r="CC10" s="855"/>
      <c r="CD10" s="855"/>
      <c r="CE10" s="855"/>
      <c r="CF10" s="855"/>
      <c r="CG10" s="856"/>
      <c r="CH10" s="867">
        <v>4</v>
      </c>
      <c r="CI10" s="868"/>
      <c r="CJ10" s="868"/>
      <c r="CK10" s="868"/>
      <c r="CL10" s="869"/>
      <c r="CM10" s="867">
        <v>25.719000000000001</v>
      </c>
      <c r="CN10" s="868"/>
      <c r="CO10" s="868"/>
      <c r="CP10" s="868"/>
      <c r="CQ10" s="869"/>
      <c r="CR10" s="867">
        <v>2.2000000000000002</v>
      </c>
      <c r="CS10" s="868"/>
      <c r="CT10" s="868"/>
      <c r="CU10" s="868"/>
      <c r="CV10" s="869"/>
      <c r="CW10" s="867" t="s">
        <v>593</v>
      </c>
      <c r="CX10" s="868"/>
      <c r="CY10" s="868"/>
      <c r="CZ10" s="868"/>
      <c r="DA10" s="869"/>
      <c r="DB10" s="873" t="s">
        <v>593</v>
      </c>
      <c r="DC10" s="868"/>
      <c r="DD10" s="868"/>
      <c r="DE10" s="868"/>
      <c r="DF10" s="869"/>
      <c r="DG10" s="867" t="s">
        <v>594</v>
      </c>
      <c r="DH10" s="868"/>
      <c r="DI10" s="868"/>
      <c r="DJ10" s="868"/>
      <c r="DK10" s="869"/>
      <c r="DL10" s="867" t="s">
        <v>595</v>
      </c>
      <c r="DM10" s="868"/>
      <c r="DN10" s="868"/>
      <c r="DO10" s="868"/>
      <c r="DP10" s="869"/>
      <c r="DQ10" s="867" t="s">
        <v>593</v>
      </c>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4"/>
      <c r="R22" s="875"/>
      <c r="S22" s="875"/>
      <c r="T22" s="875"/>
      <c r="U22" s="875"/>
      <c r="V22" s="875"/>
      <c r="W22" s="875"/>
      <c r="X22" s="875"/>
      <c r="Y22" s="875"/>
      <c r="Z22" s="875"/>
      <c r="AA22" s="875"/>
      <c r="AB22" s="875"/>
      <c r="AC22" s="875"/>
      <c r="AD22" s="875"/>
      <c r="AE22" s="876"/>
      <c r="AF22" s="847"/>
      <c r="AG22" s="848"/>
      <c r="AH22" s="848"/>
      <c r="AI22" s="848"/>
      <c r="AJ22" s="849"/>
      <c r="AK22" s="889"/>
      <c r="AL22" s="890"/>
      <c r="AM22" s="890"/>
      <c r="AN22" s="890"/>
      <c r="AO22" s="890"/>
      <c r="AP22" s="890"/>
      <c r="AQ22" s="890"/>
      <c r="AR22" s="890"/>
      <c r="AS22" s="890"/>
      <c r="AT22" s="890"/>
      <c r="AU22" s="891"/>
      <c r="AV22" s="891"/>
      <c r="AW22" s="891"/>
      <c r="AX22" s="891"/>
      <c r="AY22" s="892"/>
      <c r="AZ22" s="893" t="s">
        <v>389</v>
      </c>
      <c r="BA22" s="893"/>
      <c r="BB22" s="893"/>
      <c r="BC22" s="893"/>
      <c r="BD22" s="894"/>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390</v>
      </c>
      <c r="B23" s="877" t="s">
        <v>391</v>
      </c>
      <c r="C23" s="878"/>
      <c r="D23" s="878"/>
      <c r="E23" s="878"/>
      <c r="F23" s="878"/>
      <c r="G23" s="878"/>
      <c r="H23" s="878"/>
      <c r="I23" s="878"/>
      <c r="J23" s="878"/>
      <c r="K23" s="878"/>
      <c r="L23" s="878"/>
      <c r="M23" s="878"/>
      <c r="N23" s="878"/>
      <c r="O23" s="878"/>
      <c r="P23" s="879"/>
      <c r="Q23" s="880">
        <v>113150</v>
      </c>
      <c r="R23" s="881"/>
      <c r="S23" s="881"/>
      <c r="T23" s="881"/>
      <c r="U23" s="881"/>
      <c r="V23" s="881">
        <v>107128</v>
      </c>
      <c r="W23" s="881"/>
      <c r="X23" s="881"/>
      <c r="Y23" s="881"/>
      <c r="Z23" s="881"/>
      <c r="AA23" s="881">
        <v>6022</v>
      </c>
      <c r="AB23" s="881"/>
      <c r="AC23" s="881"/>
      <c r="AD23" s="881"/>
      <c r="AE23" s="882"/>
      <c r="AF23" s="883">
        <v>3686</v>
      </c>
      <c r="AG23" s="881"/>
      <c r="AH23" s="881"/>
      <c r="AI23" s="881"/>
      <c r="AJ23" s="884"/>
      <c r="AK23" s="885"/>
      <c r="AL23" s="886"/>
      <c r="AM23" s="886"/>
      <c r="AN23" s="886"/>
      <c r="AO23" s="886"/>
      <c r="AP23" s="881">
        <v>63218</v>
      </c>
      <c r="AQ23" s="881"/>
      <c r="AR23" s="881"/>
      <c r="AS23" s="881"/>
      <c r="AT23" s="881"/>
      <c r="AU23" s="887"/>
      <c r="AV23" s="887"/>
      <c r="AW23" s="887"/>
      <c r="AX23" s="887"/>
      <c r="AY23" s="888"/>
      <c r="AZ23" s="896" t="s">
        <v>125</v>
      </c>
      <c r="BA23" s="897"/>
      <c r="BB23" s="897"/>
      <c r="BC23" s="897"/>
      <c r="BD23" s="898"/>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5" t="s">
        <v>392</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369</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9" t="s">
        <v>397</v>
      </c>
      <c r="AG26" s="900"/>
      <c r="AH26" s="900"/>
      <c r="AI26" s="900"/>
      <c r="AJ26" s="901"/>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2"/>
      <c r="AG27" s="903"/>
      <c r="AH27" s="903"/>
      <c r="AI27" s="903"/>
      <c r="AJ27" s="904"/>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402</v>
      </c>
      <c r="C28" s="818"/>
      <c r="D28" s="818"/>
      <c r="E28" s="818"/>
      <c r="F28" s="818"/>
      <c r="G28" s="818"/>
      <c r="H28" s="818"/>
      <c r="I28" s="818"/>
      <c r="J28" s="818"/>
      <c r="K28" s="818"/>
      <c r="L28" s="818"/>
      <c r="M28" s="818"/>
      <c r="N28" s="818"/>
      <c r="O28" s="818"/>
      <c r="P28" s="819"/>
      <c r="Q28" s="909">
        <v>21441</v>
      </c>
      <c r="R28" s="910"/>
      <c r="S28" s="910"/>
      <c r="T28" s="910"/>
      <c r="U28" s="910"/>
      <c r="V28" s="910">
        <v>20616</v>
      </c>
      <c r="W28" s="910"/>
      <c r="X28" s="910"/>
      <c r="Y28" s="910"/>
      <c r="Z28" s="910"/>
      <c r="AA28" s="910">
        <v>825</v>
      </c>
      <c r="AB28" s="910"/>
      <c r="AC28" s="910"/>
      <c r="AD28" s="910"/>
      <c r="AE28" s="911"/>
      <c r="AF28" s="912">
        <v>825</v>
      </c>
      <c r="AG28" s="910"/>
      <c r="AH28" s="910"/>
      <c r="AI28" s="910"/>
      <c r="AJ28" s="913"/>
      <c r="AK28" s="914">
        <v>1135</v>
      </c>
      <c r="AL28" s="905"/>
      <c r="AM28" s="905"/>
      <c r="AN28" s="905"/>
      <c r="AO28" s="905"/>
      <c r="AP28" s="905" t="s">
        <v>602</v>
      </c>
      <c r="AQ28" s="905"/>
      <c r="AR28" s="905"/>
      <c r="AS28" s="905"/>
      <c r="AT28" s="905"/>
      <c r="AU28" s="905" t="s">
        <v>602</v>
      </c>
      <c r="AV28" s="905"/>
      <c r="AW28" s="905"/>
      <c r="AX28" s="905"/>
      <c r="AY28" s="905"/>
      <c r="AZ28" s="906"/>
      <c r="BA28" s="906"/>
      <c r="BB28" s="906"/>
      <c r="BC28" s="906"/>
      <c r="BD28" s="906"/>
      <c r="BE28" s="907"/>
      <c r="BF28" s="907"/>
      <c r="BG28" s="907"/>
      <c r="BH28" s="907"/>
      <c r="BI28" s="908"/>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403</v>
      </c>
      <c r="C29" s="842"/>
      <c r="D29" s="842"/>
      <c r="E29" s="842"/>
      <c r="F29" s="842"/>
      <c r="G29" s="842"/>
      <c r="H29" s="842"/>
      <c r="I29" s="842"/>
      <c r="J29" s="842"/>
      <c r="K29" s="842"/>
      <c r="L29" s="842"/>
      <c r="M29" s="842"/>
      <c r="N29" s="842"/>
      <c r="O29" s="842"/>
      <c r="P29" s="843"/>
      <c r="Q29" s="844">
        <v>15678</v>
      </c>
      <c r="R29" s="845"/>
      <c r="S29" s="845"/>
      <c r="T29" s="845"/>
      <c r="U29" s="845"/>
      <c r="V29" s="845">
        <v>15314</v>
      </c>
      <c r="W29" s="845"/>
      <c r="X29" s="845"/>
      <c r="Y29" s="845"/>
      <c r="Z29" s="845"/>
      <c r="AA29" s="845">
        <v>364</v>
      </c>
      <c r="AB29" s="845"/>
      <c r="AC29" s="845"/>
      <c r="AD29" s="845"/>
      <c r="AE29" s="846"/>
      <c r="AF29" s="847">
        <v>364</v>
      </c>
      <c r="AG29" s="848"/>
      <c r="AH29" s="848"/>
      <c r="AI29" s="848"/>
      <c r="AJ29" s="849"/>
      <c r="AK29" s="917">
        <v>2522</v>
      </c>
      <c r="AL29" s="918"/>
      <c r="AM29" s="918"/>
      <c r="AN29" s="918"/>
      <c r="AO29" s="918"/>
      <c r="AP29" s="918" t="s">
        <v>602</v>
      </c>
      <c r="AQ29" s="918"/>
      <c r="AR29" s="918"/>
      <c r="AS29" s="918"/>
      <c r="AT29" s="918"/>
      <c r="AU29" s="918" t="s">
        <v>602</v>
      </c>
      <c r="AV29" s="918"/>
      <c r="AW29" s="918"/>
      <c r="AX29" s="918"/>
      <c r="AY29" s="918"/>
      <c r="AZ29" s="919"/>
      <c r="BA29" s="919"/>
      <c r="BB29" s="919"/>
      <c r="BC29" s="919"/>
      <c r="BD29" s="919"/>
      <c r="BE29" s="915"/>
      <c r="BF29" s="915"/>
      <c r="BG29" s="915"/>
      <c r="BH29" s="915"/>
      <c r="BI29" s="916"/>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404</v>
      </c>
      <c r="C30" s="842"/>
      <c r="D30" s="842"/>
      <c r="E30" s="842"/>
      <c r="F30" s="842"/>
      <c r="G30" s="842"/>
      <c r="H30" s="842"/>
      <c r="I30" s="842"/>
      <c r="J30" s="842"/>
      <c r="K30" s="842"/>
      <c r="L30" s="842"/>
      <c r="M30" s="842"/>
      <c r="N30" s="842"/>
      <c r="O30" s="842"/>
      <c r="P30" s="843"/>
      <c r="Q30" s="844">
        <v>2794</v>
      </c>
      <c r="R30" s="845"/>
      <c r="S30" s="845"/>
      <c r="T30" s="845"/>
      <c r="U30" s="845"/>
      <c r="V30" s="845">
        <v>2775</v>
      </c>
      <c r="W30" s="845"/>
      <c r="X30" s="845"/>
      <c r="Y30" s="845"/>
      <c r="Z30" s="845"/>
      <c r="AA30" s="845">
        <v>18</v>
      </c>
      <c r="AB30" s="845"/>
      <c r="AC30" s="845"/>
      <c r="AD30" s="845"/>
      <c r="AE30" s="846"/>
      <c r="AF30" s="847">
        <v>18</v>
      </c>
      <c r="AG30" s="848"/>
      <c r="AH30" s="848"/>
      <c r="AI30" s="848"/>
      <c r="AJ30" s="849"/>
      <c r="AK30" s="917">
        <v>524</v>
      </c>
      <c r="AL30" s="918"/>
      <c r="AM30" s="918"/>
      <c r="AN30" s="918"/>
      <c r="AO30" s="918"/>
      <c r="AP30" s="918" t="s">
        <v>602</v>
      </c>
      <c r="AQ30" s="918"/>
      <c r="AR30" s="918"/>
      <c r="AS30" s="918"/>
      <c r="AT30" s="918"/>
      <c r="AU30" s="918" t="s">
        <v>606</v>
      </c>
      <c r="AV30" s="918"/>
      <c r="AW30" s="918"/>
      <c r="AX30" s="918"/>
      <c r="AY30" s="918"/>
      <c r="AZ30" s="919"/>
      <c r="BA30" s="919"/>
      <c r="BB30" s="919"/>
      <c r="BC30" s="919"/>
      <c r="BD30" s="919"/>
      <c r="BE30" s="915"/>
      <c r="BF30" s="915"/>
      <c r="BG30" s="915"/>
      <c r="BH30" s="915"/>
      <c r="BI30" s="916"/>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405</v>
      </c>
      <c r="C31" s="842"/>
      <c r="D31" s="842"/>
      <c r="E31" s="842"/>
      <c r="F31" s="842"/>
      <c r="G31" s="842"/>
      <c r="H31" s="842"/>
      <c r="I31" s="842"/>
      <c r="J31" s="842"/>
      <c r="K31" s="842"/>
      <c r="L31" s="842"/>
      <c r="M31" s="842"/>
      <c r="N31" s="842"/>
      <c r="O31" s="842"/>
      <c r="P31" s="843"/>
      <c r="Q31" s="844">
        <v>52</v>
      </c>
      <c r="R31" s="845"/>
      <c r="S31" s="845"/>
      <c r="T31" s="845"/>
      <c r="U31" s="845"/>
      <c r="V31" s="845">
        <v>52</v>
      </c>
      <c r="W31" s="845"/>
      <c r="X31" s="845"/>
      <c r="Y31" s="845"/>
      <c r="Z31" s="845"/>
      <c r="AA31" s="845">
        <v>0</v>
      </c>
      <c r="AB31" s="845"/>
      <c r="AC31" s="845"/>
      <c r="AD31" s="845"/>
      <c r="AE31" s="846"/>
      <c r="AF31" s="847" t="s">
        <v>406</v>
      </c>
      <c r="AG31" s="848"/>
      <c r="AH31" s="848"/>
      <c r="AI31" s="848"/>
      <c r="AJ31" s="849"/>
      <c r="AK31" s="917">
        <v>52</v>
      </c>
      <c r="AL31" s="918"/>
      <c r="AM31" s="918"/>
      <c r="AN31" s="918"/>
      <c r="AO31" s="918"/>
      <c r="AP31" s="918">
        <v>0</v>
      </c>
      <c r="AQ31" s="918"/>
      <c r="AR31" s="918"/>
      <c r="AS31" s="918"/>
      <c r="AT31" s="918"/>
      <c r="AU31" s="918" t="s">
        <v>602</v>
      </c>
      <c r="AV31" s="918"/>
      <c r="AW31" s="918"/>
      <c r="AX31" s="918"/>
      <c r="AY31" s="918"/>
      <c r="AZ31" s="919"/>
      <c r="BA31" s="919"/>
      <c r="BB31" s="919"/>
      <c r="BC31" s="919"/>
      <c r="BD31" s="919"/>
      <c r="BE31" s="915"/>
      <c r="BF31" s="915"/>
      <c r="BG31" s="915"/>
      <c r="BH31" s="915"/>
      <c r="BI31" s="916"/>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407</v>
      </c>
      <c r="C32" s="842"/>
      <c r="D32" s="842"/>
      <c r="E32" s="842"/>
      <c r="F32" s="842"/>
      <c r="G32" s="842"/>
      <c r="H32" s="842"/>
      <c r="I32" s="842"/>
      <c r="J32" s="842"/>
      <c r="K32" s="842"/>
      <c r="L32" s="842"/>
      <c r="M32" s="842"/>
      <c r="N32" s="842"/>
      <c r="O32" s="842"/>
      <c r="P32" s="843"/>
      <c r="Q32" s="844">
        <v>136</v>
      </c>
      <c r="R32" s="845"/>
      <c r="S32" s="845"/>
      <c r="T32" s="845"/>
      <c r="U32" s="845"/>
      <c r="V32" s="845">
        <v>83</v>
      </c>
      <c r="W32" s="845"/>
      <c r="X32" s="845"/>
      <c r="Y32" s="845"/>
      <c r="Z32" s="845"/>
      <c r="AA32" s="845">
        <v>52</v>
      </c>
      <c r="AB32" s="845"/>
      <c r="AC32" s="845"/>
      <c r="AD32" s="845"/>
      <c r="AE32" s="846"/>
      <c r="AF32" s="847">
        <v>52</v>
      </c>
      <c r="AG32" s="848"/>
      <c r="AH32" s="848"/>
      <c r="AI32" s="848"/>
      <c r="AJ32" s="849"/>
      <c r="AK32" s="917" t="s">
        <v>592</v>
      </c>
      <c r="AL32" s="918"/>
      <c r="AM32" s="918"/>
      <c r="AN32" s="918"/>
      <c r="AO32" s="918"/>
      <c r="AP32" s="918" t="s">
        <v>602</v>
      </c>
      <c r="AQ32" s="918"/>
      <c r="AR32" s="918"/>
      <c r="AS32" s="918"/>
      <c r="AT32" s="918"/>
      <c r="AU32" s="918" t="s">
        <v>602</v>
      </c>
      <c r="AV32" s="918"/>
      <c r="AW32" s="918"/>
      <c r="AX32" s="918"/>
      <c r="AY32" s="918"/>
      <c r="AZ32" s="919"/>
      <c r="BA32" s="919"/>
      <c r="BB32" s="919"/>
      <c r="BC32" s="919"/>
      <c r="BD32" s="919"/>
      <c r="BE32" s="915"/>
      <c r="BF32" s="915"/>
      <c r="BG32" s="915"/>
      <c r="BH32" s="915"/>
      <c r="BI32" s="916"/>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408</v>
      </c>
      <c r="C33" s="842"/>
      <c r="D33" s="842"/>
      <c r="E33" s="842"/>
      <c r="F33" s="842"/>
      <c r="G33" s="842"/>
      <c r="H33" s="842"/>
      <c r="I33" s="842"/>
      <c r="J33" s="842"/>
      <c r="K33" s="842"/>
      <c r="L33" s="842"/>
      <c r="M33" s="842"/>
      <c r="N33" s="842"/>
      <c r="O33" s="842"/>
      <c r="P33" s="843"/>
      <c r="Q33" s="844">
        <v>64</v>
      </c>
      <c r="R33" s="845"/>
      <c r="S33" s="845"/>
      <c r="T33" s="845"/>
      <c r="U33" s="845"/>
      <c r="V33" s="845">
        <v>64</v>
      </c>
      <c r="W33" s="845"/>
      <c r="X33" s="845"/>
      <c r="Y33" s="845"/>
      <c r="Z33" s="845"/>
      <c r="AA33" s="845">
        <v>0</v>
      </c>
      <c r="AB33" s="845"/>
      <c r="AC33" s="845"/>
      <c r="AD33" s="845"/>
      <c r="AE33" s="846"/>
      <c r="AF33" s="847" t="s">
        <v>125</v>
      </c>
      <c r="AG33" s="848"/>
      <c r="AH33" s="848"/>
      <c r="AI33" s="848"/>
      <c r="AJ33" s="849"/>
      <c r="AK33" s="917" t="s">
        <v>592</v>
      </c>
      <c r="AL33" s="918"/>
      <c r="AM33" s="918"/>
      <c r="AN33" s="918"/>
      <c r="AO33" s="918"/>
      <c r="AP33" s="918" t="s">
        <v>602</v>
      </c>
      <c r="AQ33" s="918"/>
      <c r="AR33" s="918"/>
      <c r="AS33" s="918"/>
      <c r="AT33" s="918"/>
      <c r="AU33" s="918" t="s">
        <v>602</v>
      </c>
      <c r="AV33" s="918"/>
      <c r="AW33" s="918"/>
      <c r="AX33" s="918"/>
      <c r="AY33" s="918"/>
      <c r="AZ33" s="919"/>
      <c r="BA33" s="919"/>
      <c r="BB33" s="919"/>
      <c r="BC33" s="919"/>
      <c r="BD33" s="919"/>
      <c r="BE33" s="915"/>
      <c r="BF33" s="915"/>
      <c r="BG33" s="915"/>
      <c r="BH33" s="915"/>
      <c r="BI33" s="916"/>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409</v>
      </c>
      <c r="C34" s="842"/>
      <c r="D34" s="842"/>
      <c r="E34" s="842"/>
      <c r="F34" s="842"/>
      <c r="G34" s="842"/>
      <c r="H34" s="842"/>
      <c r="I34" s="842"/>
      <c r="J34" s="842"/>
      <c r="K34" s="842"/>
      <c r="L34" s="842"/>
      <c r="M34" s="842"/>
      <c r="N34" s="842"/>
      <c r="O34" s="842"/>
      <c r="P34" s="843"/>
      <c r="Q34" s="844">
        <v>4335</v>
      </c>
      <c r="R34" s="845"/>
      <c r="S34" s="845"/>
      <c r="T34" s="845"/>
      <c r="U34" s="845"/>
      <c r="V34" s="845">
        <v>3909</v>
      </c>
      <c r="W34" s="845"/>
      <c r="X34" s="845"/>
      <c r="Y34" s="845"/>
      <c r="Z34" s="845"/>
      <c r="AA34" s="845">
        <v>426</v>
      </c>
      <c r="AB34" s="845"/>
      <c r="AC34" s="845"/>
      <c r="AD34" s="845"/>
      <c r="AE34" s="846"/>
      <c r="AF34" s="847">
        <v>4723</v>
      </c>
      <c r="AG34" s="848"/>
      <c r="AH34" s="848"/>
      <c r="AI34" s="848"/>
      <c r="AJ34" s="849"/>
      <c r="AK34" s="917">
        <v>22</v>
      </c>
      <c r="AL34" s="918"/>
      <c r="AM34" s="918"/>
      <c r="AN34" s="918"/>
      <c r="AO34" s="918"/>
      <c r="AP34" s="918">
        <v>1090</v>
      </c>
      <c r="AQ34" s="918"/>
      <c r="AR34" s="918"/>
      <c r="AS34" s="918"/>
      <c r="AT34" s="918"/>
      <c r="AU34" s="918">
        <v>2</v>
      </c>
      <c r="AV34" s="918"/>
      <c r="AW34" s="918"/>
      <c r="AX34" s="918"/>
      <c r="AY34" s="918"/>
      <c r="AZ34" s="919"/>
      <c r="BA34" s="919"/>
      <c r="BB34" s="919"/>
      <c r="BC34" s="919"/>
      <c r="BD34" s="919"/>
      <c r="BE34" s="915" t="s">
        <v>410</v>
      </c>
      <c r="BF34" s="915"/>
      <c r="BG34" s="915"/>
      <c r="BH34" s="915"/>
      <c r="BI34" s="916"/>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t="s">
        <v>411</v>
      </c>
      <c r="C35" s="842"/>
      <c r="D35" s="842"/>
      <c r="E35" s="842"/>
      <c r="F35" s="842"/>
      <c r="G35" s="842"/>
      <c r="H35" s="842"/>
      <c r="I35" s="842"/>
      <c r="J35" s="842"/>
      <c r="K35" s="842"/>
      <c r="L35" s="842"/>
      <c r="M35" s="842"/>
      <c r="N35" s="842"/>
      <c r="O35" s="842"/>
      <c r="P35" s="843"/>
      <c r="Q35" s="844">
        <v>14034</v>
      </c>
      <c r="R35" s="845"/>
      <c r="S35" s="845"/>
      <c r="T35" s="845"/>
      <c r="U35" s="845"/>
      <c r="V35" s="845">
        <v>12579</v>
      </c>
      <c r="W35" s="845"/>
      <c r="X35" s="845"/>
      <c r="Y35" s="845"/>
      <c r="Z35" s="845"/>
      <c r="AA35" s="845">
        <v>1455</v>
      </c>
      <c r="AB35" s="845"/>
      <c r="AC35" s="845"/>
      <c r="AD35" s="845"/>
      <c r="AE35" s="846"/>
      <c r="AF35" s="847">
        <v>1963</v>
      </c>
      <c r="AG35" s="848"/>
      <c r="AH35" s="848"/>
      <c r="AI35" s="848"/>
      <c r="AJ35" s="849"/>
      <c r="AK35" s="917">
        <v>2141</v>
      </c>
      <c r="AL35" s="918"/>
      <c r="AM35" s="918"/>
      <c r="AN35" s="918"/>
      <c r="AO35" s="918"/>
      <c r="AP35" s="918">
        <v>6529</v>
      </c>
      <c r="AQ35" s="918"/>
      <c r="AR35" s="918"/>
      <c r="AS35" s="918"/>
      <c r="AT35" s="918"/>
      <c r="AU35" s="918">
        <v>5086</v>
      </c>
      <c r="AV35" s="918"/>
      <c r="AW35" s="918"/>
      <c r="AX35" s="918"/>
      <c r="AY35" s="918"/>
      <c r="AZ35" s="919"/>
      <c r="BA35" s="919"/>
      <c r="BB35" s="919"/>
      <c r="BC35" s="919"/>
      <c r="BD35" s="919"/>
      <c r="BE35" s="915" t="s">
        <v>410</v>
      </c>
      <c r="BF35" s="915"/>
      <c r="BG35" s="915"/>
      <c r="BH35" s="915"/>
      <c r="BI35" s="916"/>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t="s">
        <v>412</v>
      </c>
      <c r="C36" s="842"/>
      <c r="D36" s="842"/>
      <c r="E36" s="842"/>
      <c r="F36" s="842"/>
      <c r="G36" s="842"/>
      <c r="H36" s="842"/>
      <c r="I36" s="842"/>
      <c r="J36" s="842"/>
      <c r="K36" s="842"/>
      <c r="L36" s="842"/>
      <c r="M36" s="842"/>
      <c r="N36" s="842"/>
      <c r="O36" s="842"/>
      <c r="P36" s="843"/>
      <c r="Q36" s="844">
        <v>5628</v>
      </c>
      <c r="R36" s="845"/>
      <c r="S36" s="845"/>
      <c r="T36" s="845"/>
      <c r="U36" s="845"/>
      <c r="V36" s="845">
        <v>5708</v>
      </c>
      <c r="W36" s="845"/>
      <c r="X36" s="845"/>
      <c r="Y36" s="845"/>
      <c r="Z36" s="845"/>
      <c r="AA36" s="845">
        <v>-80</v>
      </c>
      <c r="AB36" s="845"/>
      <c r="AC36" s="845"/>
      <c r="AD36" s="845"/>
      <c r="AE36" s="846"/>
      <c r="AF36" s="847">
        <v>304</v>
      </c>
      <c r="AG36" s="848"/>
      <c r="AH36" s="848"/>
      <c r="AI36" s="848"/>
      <c r="AJ36" s="849"/>
      <c r="AK36" s="917">
        <v>3340</v>
      </c>
      <c r="AL36" s="918"/>
      <c r="AM36" s="918"/>
      <c r="AN36" s="918"/>
      <c r="AO36" s="918"/>
      <c r="AP36" s="918">
        <v>29172</v>
      </c>
      <c r="AQ36" s="918"/>
      <c r="AR36" s="918"/>
      <c r="AS36" s="918"/>
      <c r="AT36" s="918"/>
      <c r="AU36" s="918">
        <v>17416</v>
      </c>
      <c r="AV36" s="918"/>
      <c r="AW36" s="918"/>
      <c r="AX36" s="918"/>
      <c r="AY36" s="918"/>
      <c r="AZ36" s="919"/>
      <c r="BA36" s="919"/>
      <c r="BB36" s="919"/>
      <c r="BC36" s="919"/>
      <c r="BD36" s="919"/>
      <c r="BE36" s="915" t="s">
        <v>410</v>
      </c>
      <c r="BF36" s="915"/>
      <c r="BG36" s="915"/>
      <c r="BH36" s="915"/>
      <c r="BI36" s="916"/>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t="s">
        <v>413</v>
      </c>
      <c r="C37" s="842"/>
      <c r="D37" s="842"/>
      <c r="E37" s="842"/>
      <c r="F37" s="842"/>
      <c r="G37" s="842"/>
      <c r="H37" s="842"/>
      <c r="I37" s="842"/>
      <c r="J37" s="842"/>
      <c r="K37" s="842"/>
      <c r="L37" s="842"/>
      <c r="M37" s="842"/>
      <c r="N37" s="842"/>
      <c r="O37" s="842"/>
      <c r="P37" s="843"/>
      <c r="Q37" s="844">
        <v>18</v>
      </c>
      <c r="R37" s="845"/>
      <c r="S37" s="845"/>
      <c r="T37" s="845"/>
      <c r="U37" s="845"/>
      <c r="V37" s="845">
        <v>18</v>
      </c>
      <c r="W37" s="845"/>
      <c r="X37" s="845"/>
      <c r="Y37" s="845"/>
      <c r="Z37" s="845"/>
      <c r="AA37" s="845" t="s">
        <v>602</v>
      </c>
      <c r="AB37" s="845"/>
      <c r="AC37" s="845"/>
      <c r="AD37" s="845"/>
      <c r="AE37" s="846"/>
      <c r="AF37" s="847">
        <v>0</v>
      </c>
      <c r="AG37" s="848"/>
      <c r="AH37" s="848"/>
      <c r="AI37" s="848"/>
      <c r="AJ37" s="849"/>
      <c r="AK37" s="917">
        <v>10</v>
      </c>
      <c r="AL37" s="918"/>
      <c r="AM37" s="918"/>
      <c r="AN37" s="918"/>
      <c r="AO37" s="918"/>
      <c r="AP37" s="918" t="s">
        <v>606</v>
      </c>
      <c r="AQ37" s="918"/>
      <c r="AR37" s="918"/>
      <c r="AS37" s="918"/>
      <c r="AT37" s="918"/>
      <c r="AU37" s="918">
        <v>0</v>
      </c>
      <c r="AV37" s="918"/>
      <c r="AW37" s="918"/>
      <c r="AX37" s="918"/>
      <c r="AY37" s="918"/>
      <c r="AZ37" s="919"/>
      <c r="BA37" s="919"/>
      <c r="BB37" s="919"/>
      <c r="BC37" s="919"/>
      <c r="BD37" s="919"/>
      <c r="BE37" s="915" t="s">
        <v>414</v>
      </c>
      <c r="BF37" s="915"/>
      <c r="BG37" s="915"/>
      <c r="BH37" s="915"/>
      <c r="BI37" s="916"/>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t="s">
        <v>415</v>
      </c>
      <c r="C38" s="842"/>
      <c r="D38" s="842"/>
      <c r="E38" s="842"/>
      <c r="F38" s="842"/>
      <c r="G38" s="842"/>
      <c r="H38" s="842"/>
      <c r="I38" s="842"/>
      <c r="J38" s="842"/>
      <c r="K38" s="842"/>
      <c r="L38" s="842"/>
      <c r="M38" s="842"/>
      <c r="N38" s="842"/>
      <c r="O38" s="842"/>
      <c r="P38" s="843"/>
      <c r="Q38" s="844">
        <v>0</v>
      </c>
      <c r="R38" s="845"/>
      <c r="S38" s="845"/>
      <c r="T38" s="845"/>
      <c r="U38" s="845"/>
      <c r="V38" s="845">
        <v>0</v>
      </c>
      <c r="W38" s="845"/>
      <c r="X38" s="845"/>
      <c r="Y38" s="845"/>
      <c r="Z38" s="845"/>
      <c r="AA38" s="845" t="s">
        <v>602</v>
      </c>
      <c r="AB38" s="845"/>
      <c r="AC38" s="845"/>
      <c r="AD38" s="845"/>
      <c r="AE38" s="846"/>
      <c r="AF38" s="847" t="s">
        <v>406</v>
      </c>
      <c r="AG38" s="848"/>
      <c r="AH38" s="848"/>
      <c r="AI38" s="848"/>
      <c r="AJ38" s="849"/>
      <c r="AK38" s="917">
        <v>0</v>
      </c>
      <c r="AL38" s="918"/>
      <c r="AM38" s="918"/>
      <c r="AN38" s="918"/>
      <c r="AO38" s="918"/>
      <c r="AP38" s="918" t="s">
        <v>602</v>
      </c>
      <c r="AQ38" s="918"/>
      <c r="AR38" s="918"/>
      <c r="AS38" s="918"/>
      <c r="AT38" s="918"/>
      <c r="AU38" s="918">
        <v>0</v>
      </c>
      <c r="AV38" s="918"/>
      <c r="AW38" s="918"/>
      <c r="AX38" s="918"/>
      <c r="AY38" s="918"/>
      <c r="AZ38" s="919"/>
      <c r="BA38" s="919"/>
      <c r="BB38" s="919"/>
      <c r="BC38" s="919"/>
      <c r="BD38" s="919"/>
      <c r="BE38" s="915" t="s">
        <v>416</v>
      </c>
      <c r="BF38" s="915"/>
      <c r="BG38" s="915"/>
      <c r="BH38" s="915"/>
      <c r="BI38" s="916"/>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7"/>
      <c r="AL39" s="918"/>
      <c r="AM39" s="918"/>
      <c r="AN39" s="918"/>
      <c r="AO39" s="918"/>
      <c r="AP39" s="918"/>
      <c r="AQ39" s="918"/>
      <c r="AR39" s="918"/>
      <c r="AS39" s="918"/>
      <c r="AT39" s="918"/>
      <c r="AU39" s="918"/>
      <c r="AV39" s="918"/>
      <c r="AW39" s="918"/>
      <c r="AX39" s="918"/>
      <c r="AY39" s="918"/>
      <c r="AZ39" s="919"/>
      <c r="BA39" s="919"/>
      <c r="BB39" s="919"/>
      <c r="BC39" s="919"/>
      <c r="BD39" s="919"/>
      <c r="BE39" s="915"/>
      <c r="BF39" s="915"/>
      <c r="BG39" s="915"/>
      <c r="BH39" s="915"/>
      <c r="BI39" s="916"/>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7"/>
      <c r="AL40" s="918"/>
      <c r="AM40" s="918"/>
      <c r="AN40" s="918"/>
      <c r="AO40" s="918"/>
      <c r="AP40" s="918"/>
      <c r="AQ40" s="918"/>
      <c r="AR40" s="918"/>
      <c r="AS40" s="918"/>
      <c r="AT40" s="918"/>
      <c r="AU40" s="918"/>
      <c r="AV40" s="918"/>
      <c r="AW40" s="918"/>
      <c r="AX40" s="918"/>
      <c r="AY40" s="918"/>
      <c r="AZ40" s="919"/>
      <c r="BA40" s="919"/>
      <c r="BB40" s="919"/>
      <c r="BC40" s="919"/>
      <c r="BD40" s="919"/>
      <c r="BE40" s="915"/>
      <c r="BF40" s="915"/>
      <c r="BG40" s="915"/>
      <c r="BH40" s="915"/>
      <c r="BI40" s="916"/>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7"/>
      <c r="AL41" s="918"/>
      <c r="AM41" s="918"/>
      <c r="AN41" s="918"/>
      <c r="AO41" s="918"/>
      <c r="AP41" s="918"/>
      <c r="AQ41" s="918"/>
      <c r="AR41" s="918"/>
      <c r="AS41" s="918"/>
      <c r="AT41" s="918"/>
      <c r="AU41" s="918"/>
      <c r="AV41" s="918"/>
      <c r="AW41" s="918"/>
      <c r="AX41" s="918"/>
      <c r="AY41" s="918"/>
      <c r="AZ41" s="919"/>
      <c r="BA41" s="919"/>
      <c r="BB41" s="919"/>
      <c r="BC41" s="919"/>
      <c r="BD41" s="919"/>
      <c r="BE41" s="915"/>
      <c r="BF41" s="915"/>
      <c r="BG41" s="915"/>
      <c r="BH41" s="915"/>
      <c r="BI41" s="916"/>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7"/>
      <c r="AL42" s="918"/>
      <c r="AM42" s="918"/>
      <c r="AN42" s="918"/>
      <c r="AO42" s="918"/>
      <c r="AP42" s="918"/>
      <c r="AQ42" s="918"/>
      <c r="AR42" s="918"/>
      <c r="AS42" s="918"/>
      <c r="AT42" s="918"/>
      <c r="AU42" s="918"/>
      <c r="AV42" s="918"/>
      <c r="AW42" s="918"/>
      <c r="AX42" s="918"/>
      <c r="AY42" s="918"/>
      <c r="AZ42" s="919"/>
      <c r="BA42" s="919"/>
      <c r="BB42" s="919"/>
      <c r="BC42" s="919"/>
      <c r="BD42" s="919"/>
      <c r="BE42" s="915"/>
      <c r="BF42" s="915"/>
      <c r="BG42" s="915"/>
      <c r="BH42" s="915"/>
      <c r="BI42" s="916"/>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7"/>
      <c r="AL43" s="918"/>
      <c r="AM43" s="918"/>
      <c r="AN43" s="918"/>
      <c r="AO43" s="918"/>
      <c r="AP43" s="918"/>
      <c r="AQ43" s="918"/>
      <c r="AR43" s="918"/>
      <c r="AS43" s="918"/>
      <c r="AT43" s="918"/>
      <c r="AU43" s="918"/>
      <c r="AV43" s="918"/>
      <c r="AW43" s="918"/>
      <c r="AX43" s="918"/>
      <c r="AY43" s="918"/>
      <c r="AZ43" s="919"/>
      <c r="BA43" s="919"/>
      <c r="BB43" s="919"/>
      <c r="BC43" s="919"/>
      <c r="BD43" s="919"/>
      <c r="BE43" s="915"/>
      <c r="BF43" s="915"/>
      <c r="BG43" s="915"/>
      <c r="BH43" s="915"/>
      <c r="BI43" s="916"/>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7"/>
      <c r="AL44" s="918"/>
      <c r="AM44" s="918"/>
      <c r="AN44" s="918"/>
      <c r="AO44" s="918"/>
      <c r="AP44" s="918"/>
      <c r="AQ44" s="918"/>
      <c r="AR44" s="918"/>
      <c r="AS44" s="918"/>
      <c r="AT44" s="918"/>
      <c r="AU44" s="918"/>
      <c r="AV44" s="918"/>
      <c r="AW44" s="918"/>
      <c r="AX44" s="918"/>
      <c r="AY44" s="918"/>
      <c r="AZ44" s="919"/>
      <c r="BA44" s="919"/>
      <c r="BB44" s="919"/>
      <c r="BC44" s="919"/>
      <c r="BD44" s="919"/>
      <c r="BE44" s="915"/>
      <c r="BF44" s="915"/>
      <c r="BG44" s="915"/>
      <c r="BH44" s="915"/>
      <c r="BI44" s="916"/>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7"/>
      <c r="AL45" s="918"/>
      <c r="AM45" s="918"/>
      <c r="AN45" s="918"/>
      <c r="AO45" s="918"/>
      <c r="AP45" s="918"/>
      <c r="AQ45" s="918"/>
      <c r="AR45" s="918"/>
      <c r="AS45" s="918"/>
      <c r="AT45" s="918"/>
      <c r="AU45" s="918"/>
      <c r="AV45" s="918"/>
      <c r="AW45" s="918"/>
      <c r="AX45" s="918"/>
      <c r="AY45" s="918"/>
      <c r="AZ45" s="919"/>
      <c r="BA45" s="919"/>
      <c r="BB45" s="919"/>
      <c r="BC45" s="919"/>
      <c r="BD45" s="919"/>
      <c r="BE45" s="915"/>
      <c r="BF45" s="915"/>
      <c r="BG45" s="915"/>
      <c r="BH45" s="915"/>
      <c r="BI45" s="916"/>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7"/>
      <c r="AL46" s="918"/>
      <c r="AM46" s="918"/>
      <c r="AN46" s="918"/>
      <c r="AO46" s="918"/>
      <c r="AP46" s="918"/>
      <c r="AQ46" s="918"/>
      <c r="AR46" s="918"/>
      <c r="AS46" s="918"/>
      <c r="AT46" s="918"/>
      <c r="AU46" s="918"/>
      <c r="AV46" s="918"/>
      <c r="AW46" s="918"/>
      <c r="AX46" s="918"/>
      <c r="AY46" s="918"/>
      <c r="AZ46" s="919"/>
      <c r="BA46" s="919"/>
      <c r="BB46" s="919"/>
      <c r="BC46" s="919"/>
      <c r="BD46" s="919"/>
      <c r="BE46" s="915"/>
      <c r="BF46" s="915"/>
      <c r="BG46" s="915"/>
      <c r="BH46" s="915"/>
      <c r="BI46" s="916"/>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7"/>
      <c r="AL47" s="918"/>
      <c r="AM47" s="918"/>
      <c r="AN47" s="918"/>
      <c r="AO47" s="918"/>
      <c r="AP47" s="918"/>
      <c r="AQ47" s="918"/>
      <c r="AR47" s="918"/>
      <c r="AS47" s="918"/>
      <c r="AT47" s="918"/>
      <c r="AU47" s="918"/>
      <c r="AV47" s="918"/>
      <c r="AW47" s="918"/>
      <c r="AX47" s="918"/>
      <c r="AY47" s="918"/>
      <c r="AZ47" s="919"/>
      <c r="BA47" s="919"/>
      <c r="BB47" s="919"/>
      <c r="BC47" s="919"/>
      <c r="BD47" s="919"/>
      <c r="BE47" s="915"/>
      <c r="BF47" s="915"/>
      <c r="BG47" s="915"/>
      <c r="BH47" s="915"/>
      <c r="BI47" s="916"/>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7"/>
      <c r="AL48" s="918"/>
      <c r="AM48" s="918"/>
      <c r="AN48" s="918"/>
      <c r="AO48" s="918"/>
      <c r="AP48" s="918"/>
      <c r="AQ48" s="918"/>
      <c r="AR48" s="918"/>
      <c r="AS48" s="918"/>
      <c r="AT48" s="918"/>
      <c r="AU48" s="918"/>
      <c r="AV48" s="918"/>
      <c r="AW48" s="918"/>
      <c r="AX48" s="918"/>
      <c r="AY48" s="918"/>
      <c r="AZ48" s="919"/>
      <c r="BA48" s="919"/>
      <c r="BB48" s="919"/>
      <c r="BC48" s="919"/>
      <c r="BD48" s="919"/>
      <c r="BE48" s="915"/>
      <c r="BF48" s="915"/>
      <c r="BG48" s="915"/>
      <c r="BH48" s="915"/>
      <c r="BI48" s="916"/>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7"/>
      <c r="AL49" s="918"/>
      <c r="AM49" s="918"/>
      <c r="AN49" s="918"/>
      <c r="AO49" s="918"/>
      <c r="AP49" s="918"/>
      <c r="AQ49" s="918"/>
      <c r="AR49" s="918"/>
      <c r="AS49" s="918"/>
      <c r="AT49" s="918"/>
      <c r="AU49" s="918"/>
      <c r="AV49" s="918"/>
      <c r="AW49" s="918"/>
      <c r="AX49" s="918"/>
      <c r="AY49" s="918"/>
      <c r="AZ49" s="919"/>
      <c r="BA49" s="919"/>
      <c r="BB49" s="919"/>
      <c r="BC49" s="919"/>
      <c r="BD49" s="919"/>
      <c r="BE49" s="915"/>
      <c r="BF49" s="915"/>
      <c r="BG49" s="915"/>
      <c r="BH49" s="915"/>
      <c r="BI49" s="916"/>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20"/>
      <c r="R50" s="921"/>
      <c r="S50" s="921"/>
      <c r="T50" s="921"/>
      <c r="U50" s="921"/>
      <c r="V50" s="921"/>
      <c r="W50" s="921"/>
      <c r="X50" s="921"/>
      <c r="Y50" s="921"/>
      <c r="Z50" s="921"/>
      <c r="AA50" s="921"/>
      <c r="AB50" s="921"/>
      <c r="AC50" s="921"/>
      <c r="AD50" s="921"/>
      <c r="AE50" s="922"/>
      <c r="AF50" s="847"/>
      <c r="AG50" s="848"/>
      <c r="AH50" s="848"/>
      <c r="AI50" s="848"/>
      <c r="AJ50" s="849"/>
      <c r="AK50" s="923"/>
      <c r="AL50" s="921"/>
      <c r="AM50" s="921"/>
      <c r="AN50" s="921"/>
      <c r="AO50" s="921"/>
      <c r="AP50" s="921"/>
      <c r="AQ50" s="921"/>
      <c r="AR50" s="921"/>
      <c r="AS50" s="921"/>
      <c r="AT50" s="921"/>
      <c r="AU50" s="921"/>
      <c r="AV50" s="921"/>
      <c r="AW50" s="921"/>
      <c r="AX50" s="921"/>
      <c r="AY50" s="921"/>
      <c r="AZ50" s="924"/>
      <c r="BA50" s="924"/>
      <c r="BB50" s="924"/>
      <c r="BC50" s="924"/>
      <c r="BD50" s="924"/>
      <c r="BE50" s="915"/>
      <c r="BF50" s="915"/>
      <c r="BG50" s="915"/>
      <c r="BH50" s="915"/>
      <c r="BI50" s="916"/>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20"/>
      <c r="R51" s="921"/>
      <c r="S51" s="921"/>
      <c r="T51" s="921"/>
      <c r="U51" s="921"/>
      <c r="V51" s="921"/>
      <c r="W51" s="921"/>
      <c r="X51" s="921"/>
      <c r="Y51" s="921"/>
      <c r="Z51" s="921"/>
      <c r="AA51" s="921"/>
      <c r="AB51" s="921"/>
      <c r="AC51" s="921"/>
      <c r="AD51" s="921"/>
      <c r="AE51" s="922"/>
      <c r="AF51" s="847"/>
      <c r="AG51" s="848"/>
      <c r="AH51" s="848"/>
      <c r="AI51" s="848"/>
      <c r="AJ51" s="849"/>
      <c r="AK51" s="923"/>
      <c r="AL51" s="921"/>
      <c r="AM51" s="921"/>
      <c r="AN51" s="921"/>
      <c r="AO51" s="921"/>
      <c r="AP51" s="921"/>
      <c r="AQ51" s="921"/>
      <c r="AR51" s="921"/>
      <c r="AS51" s="921"/>
      <c r="AT51" s="921"/>
      <c r="AU51" s="921"/>
      <c r="AV51" s="921"/>
      <c r="AW51" s="921"/>
      <c r="AX51" s="921"/>
      <c r="AY51" s="921"/>
      <c r="AZ51" s="924"/>
      <c r="BA51" s="924"/>
      <c r="BB51" s="924"/>
      <c r="BC51" s="924"/>
      <c r="BD51" s="924"/>
      <c r="BE51" s="915"/>
      <c r="BF51" s="915"/>
      <c r="BG51" s="915"/>
      <c r="BH51" s="915"/>
      <c r="BI51" s="916"/>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20"/>
      <c r="R52" s="921"/>
      <c r="S52" s="921"/>
      <c r="T52" s="921"/>
      <c r="U52" s="921"/>
      <c r="V52" s="921"/>
      <c r="W52" s="921"/>
      <c r="X52" s="921"/>
      <c r="Y52" s="921"/>
      <c r="Z52" s="921"/>
      <c r="AA52" s="921"/>
      <c r="AB52" s="921"/>
      <c r="AC52" s="921"/>
      <c r="AD52" s="921"/>
      <c r="AE52" s="922"/>
      <c r="AF52" s="847"/>
      <c r="AG52" s="848"/>
      <c r="AH52" s="848"/>
      <c r="AI52" s="848"/>
      <c r="AJ52" s="849"/>
      <c r="AK52" s="923"/>
      <c r="AL52" s="921"/>
      <c r="AM52" s="921"/>
      <c r="AN52" s="921"/>
      <c r="AO52" s="921"/>
      <c r="AP52" s="921"/>
      <c r="AQ52" s="921"/>
      <c r="AR52" s="921"/>
      <c r="AS52" s="921"/>
      <c r="AT52" s="921"/>
      <c r="AU52" s="921"/>
      <c r="AV52" s="921"/>
      <c r="AW52" s="921"/>
      <c r="AX52" s="921"/>
      <c r="AY52" s="921"/>
      <c r="AZ52" s="924"/>
      <c r="BA52" s="924"/>
      <c r="BB52" s="924"/>
      <c r="BC52" s="924"/>
      <c r="BD52" s="924"/>
      <c r="BE52" s="915"/>
      <c r="BF52" s="915"/>
      <c r="BG52" s="915"/>
      <c r="BH52" s="915"/>
      <c r="BI52" s="916"/>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20"/>
      <c r="R53" s="921"/>
      <c r="S53" s="921"/>
      <c r="T53" s="921"/>
      <c r="U53" s="921"/>
      <c r="V53" s="921"/>
      <c r="W53" s="921"/>
      <c r="X53" s="921"/>
      <c r="Y53" s="921"/>
      <c r="Z53" s="921"/>
      <c r="AA53" s="921"/>
      <c r="AB53" s="921"/>
      <c r="AC53" s="921"/>
      <c r="AD53" s="921"/>
      <c r="AE53" s="922"/>
      <c r="AF53" s="847"/>
      <c r="AG53" s="848"/>
      <c r="AH53" s="848"/>
      <c r="AI53" s="848"/>
      <c r="AJ53" s="849"/>
      <c r="AK53" s="923"/>
      <c r="AL53" s="921"/>
      <c r="AM53" s="921"/>
      <c r="AN53" s="921"/>
      <c r="AO53" s="921"/>
      <c r="AP53" s="921"/>
      <c r="AQ53" s="921"/>
      <c r="AR53" s="921"/>
      <c r="AS53" s="921"/>
      <c r="AT53" s="921"/>
      <c r="AU53" s="921"/>
      <c r="AV53" s="921"/>
      <c r="AW53" s="921"/>
      <c r="AX53" s="921"/>
      <c r="AY53" s="921"/>
      <c r="AZ53" s="924"/>
      <c r="BA53" s="924"/>
      <c r="BB53" s="924"/>
      <c r="BC53" s="924"/>
      <c r="BD53" s="924"/>
      <c r="BE53" s="915"/>
      <c r="BF53" s="915"/>
      <c r="BG53" s="915"/>
      <c r="BH53" s="915"/>
      <c r="BI53" s="916"/>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20"/>
      <c r="R54" s="921"/>
      <c r="S54" s="921"/>
      <c r="T54" s="921"/>
      <c r="U54" s="921"/>
      <c r="V54" s="921"/>
      <c r="W54" s="921"/>
      <c r="X54" s="921"/>
      <c r="Y54" s="921"/>
      <c r="Z54" s="921"/>
      <c r="AA54" s="921"/>
      <c r="AB54" s="921"/>
      <c r="AC54" s="921"/>
      <c r="AD54" s="921"/>
      <c r="AE54" s="922"/>
      <c r="AF54" s="847"/>
      <c r="AG54" s="848"/>
      <c r="AH54" s="848"/>
      <c r="AI54" s="848"/>
      <c r="AJ54" s="849"/>
      <c r="AK54" s="923"/>
      <c r="AL54" s="921"/>
      <c r="AM54" s="921"/>
      <c r="AN54" s="921"/>
      <c r="AO54" s="921"/>
      <c r="AP54" s="921"/>
      <c r="AQ54" s="921"/>
      <c r="AR54" s="921"/>
      <c r="AS54" s="921"/>
      <c r="AT54" s="921"/>
      <c r="AU54" s="921"/>
      <c r="AV54" s="921"/>
      <c r="AW54" s="921"/>
      <c r="AX54" s="921"/>
      <c r="AY54" s="921"/>
      <c r="AZ54" s="924"/>
      <c r="BA54" s="924"/>
      <c r="BB54" s="924"/>
      <c r="BC54" s="924"/>
      <c r="BD54" s="924"/>
      <c r="BE54" s="915"/>
      <c r="BF54" s="915"/>
      <c r="BG54" s="915"/>
      <c r="BH54" s="915"/>
      <c r="BI54" s="916"/>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20"/>
      <c r="R55" s="921"/>
      <c r="S55" s="921"/>
      <c r="T55" s="921"/>
      <c r="U55" s="921"/>
      <c r="V55" s="921"/>
      <c r="W55" s="921"/>
      <c r="X55" s="921"/>
      <c r="Y55" s="921"/>
      <c r="Z55" s="921"/>
      <c r="AA55" s="921"/>
      <c r="AB55" s="921"/>
      <c r="AC55" s="921"/>
      <c r="AD55" s="921"/>
      <c r="AE55" s="922"/>
      <c r="AF55" s="847"/>
      <c r="AG55" s="848"/>
      <c r="AH55" s="848"/>
      <c r="AI55" s="848"/>
      <c r="AJ55" s="849"/>
      <c r="AK55" s="923"/>
      <c r="AL55" s="921"/>
      <c r="AM55" s="921"/>
      <c r="AN55" s="921"/>
      <c r="AO55" s="921"/>
      <c r="AP55" s="921"/>
      <c r="AQ55" s="921"/>
      <c r="AR55" s="921"/>
      <c r="AS55" s="921"/>
      <c r="AT55" s="921"/>
      <c r="AU55" s="921"/>
      <c r="AV55" s="921"/>
      <c r="AW55" s="921"/>
      <c r="AX55" s="921"/>
      <c r="AY55" s="921"/>
      <c r="AZ55" s="924"/>
      <c r="BA55" s="924"/>
      <c r="BB55" s="924"/>
      <c r="BC55" s="924"/>
      <c r="BD55" s="924"/>
      <c r="BE55" s="915"/>
      <c r="BF55" s="915"/>
      <c r="BG55" s="915"/>
      <c r="BH55" s="915"/>
      <c r="BI55" s="916"/>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20"/>
      <c r="R56" s="921"/>
      <c r="S56" s="921"/>
      <c r="T56" s="921"/>
      <c r="U56" s="921"/>
      <c r="V56" s="921"/>
      <c r="W56" s="921"/>
      <c r="X56" s="921"/>
      <c r="Y56" s="921"/>
      <c r="Z56" s="921"/>
      <c r="AA56" s="921"/>
      <c r="AB56" s="921"/>
      <c r="AC56" s="921"/>
      <c r="AD56" s="921"/>
      <c r="AE56" s="922"/>
      <c r="AF56" s="847"/>
      <c r="AG56" s="848"/>
      <c r="AH56" s="848"/>
      <c r="AI56" s="848"/>
      <c r="AJ56" s="849"/>
      <c r="AK56" s="923"/>
      <c r="AL56" s="921"/>
      <c r="AM56" s="921"/>
      <c r="AN56" s="921"/>
      <c r="AO56" s="921"/>
      <c r="AP56" s="921"/>
      <c r="AQ56" s="921"/>
      <c r="AR56" s="921"/>
      <c r="AS56" s="921"/>
      <c r="AT56" s="921"/>
      <c r="AU56" s="921"/>
      <c r="AV56" s="921"/>
      <c r="AW56" s="921"/>
      <c r="AX56" s="921"/>
      <c r="AY56" s="921"/>
      <c r="AZ56" s="924"/>
      <c r="BA56" s="924"/>
      <c r="BB56" s="924"/>
      <c r="BC56" s="924"/>
      <c r="BD56" s="924"/>
      <c r="BE56" s="915"/>
      <c r="BF56" s="915"/>
      <c r="BG56" s="915"/>
      <c r="BH56" s="915"/>
      <c r="BI56" s="916"/>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20"/>
      <c r="R57" s="921"/>
      <c r="S57" s="921"/>
      <c r="T57" s="921"/>
      <c r="U57" s="921"/>
      <c r="V57" s="921"/>
      <c r="W57" s="921"/>
      <c r="X57" s="921"/>
      <c r="Y57" s="921"/>
      <c r="Z57" s="921"/>
      <c r="AA57" s="921"/>
      <c r="AB57" s="921"/>
      <c r="AC57" s="921"/>
      <c r="AD57" s="921"/>
      <c r="AE57" s="922"/>
      <c r="AF57" s="847"/>
      <c r="AG57" s="848"/>
      <c r="AH57" s="848"/>
      <c r="AI57" s="848"/>
      <c r="AJ57" s="849"/>
      <c r="AK57" s="923"/>
      <c r="AL57" s="921"/>
      <c r="AM57" s="921"/>
      <c r="AN57" s="921"/>
      <c r="AO57" s="921"/>
      <c r="AP57" s="921"/>
      <c r="AQ57" s="921"/>
      <c r="AR57" s="921"/>
      <c r="AS57" s="921"/>
      <c r="AT57" s="921"/>
      <c r="AU57" s="921"/>
      <c r="AV57" s="921"/>
      <c r="AW57" s="921"/>
      <c r="AX57" s="921"/>
      <c r="AY57" s="921"/>
      <c r="AZ57" s="924"/>
      <c r="BA57" s="924"/>
      <c r="BB57" s="924"/>
      <c r="BC57" s="924"/>
      <c r="BD57" s="924"/>
      <c r="BE57" s="915"/>
      <c r="BF57" s="915"/>
      <c r="BG57" s="915"/>
      <c r="BH57" s="915"/>
      <c r="BI57" s="916"/>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20"/>
      <c r="R58" s="921"/>
      <c r="S58" s="921"/>
      <c r="T58" s="921"/>
      <c r="U58" s="921"/>
      <c r="V58" s="921"/>
      <c r="W58" s="921"/>
      <c r="X58" s="921"/>
      <c r="Y58" s="921"/>
      <c r="Z58" s="921"/>
      <c r="AA58" s="921"/>
      <c r="AB58" s="921"/>
      <c r="AC58" s="921"/>
      <c r="AD58" s="921"/>
      <c r="AE58" s="922"/>
      <c r="AF58" s="847"/>
      <c r="AG58" s="848"/>
      <c r="AH58" s="848"/>
      <c r="AI58" s="848"/>
      <c r="AJ58" s="849"/>
      <c r="AK58" s="923"/>
      <c r="AL58" s="921"/>
      <c r="AM58" s="921"/>
      <c r="AN58" s="921"/>
      <c r="AO58" s="921"/>
      <c r="AP58" s="921"/>
      <c r="AQ58" s="921"/>
      <c r="AR58" s="921"/>
      <c r="AS58" s="921"/>
      <c r="AT58" s="921"/>
      <c r="AU58" s="921"/>
      <c r="AV58" s="921"/>
      <c r="AW58" s="921"/>
      <c r="AX58" s="921"/>
      <c r="AY58" s="921"/>
      <c r="AZ58" s="924"/>
      <c r="BA58" s="924"/>
      <c r="BB58" s="924"/>
      <c r="BC58" s="924"/>
      <c r="BD58" s="924"/>
      <c r="BE58" s="915"/>
      <c r="BF58" s="915"/>
      <c r="BG58" s="915"/>
      <c r="BH58" s="915"/>
      <c r="BI58" s="916"/>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20"/>
      <c r="R59" s="921"/>
      <c r="S59" s="921"/>
      <c r="T59" s="921"/>
      <c r="U59" s="921"/>
      <c r="V59" s="921"/>
      <c r="W59" s="921"/>
      <c r="X59" s="921"/>
      <c r="Y59" s="921"/>
      <c r="Z59" s="921"/>
      <c r="AA59" s="921"/>
      <c r="AB59" s="921"/>
      <c r="AC59" s="921"/>
      <c r="AD59" s="921"/>
      <c r="AE59" s="922"/>
      <c r="AF59" s="847"/>
      <c r="AG59" s="848"/>
      <c r="AH59" s="848"/>
      <c r="AI59" s="848"/>
      <c r="AJ59" s="849"/>
      <c r="AK59" s="923"/>
      <c r="AL59" s="921"/>
      <c r="AM59" s="921"/>
      <c r="AN59" s="921"/>
      <c r="AO59" s="921"/>
      <c r="AP59" s="921"/>
      <c r="AQ59" s="921"/>
      <c r="AR59" s="921"/>
      <c r="AS59" s="921"/>
      <c r="AT59" s="921"/>
      <c r="AU59" s="921"/>
      <c r="AV59" s="921"/>
      <c r="AW59" s="921"/>
      <c r="AX59" s="921"/>
      <c r="AY59" s="921"/>
      <c r="AZ59" s="924"/>
      <c r="BA59" s="924"/>
      <c r="BB59" s="924"/>
      <c r="BC59" s="924"/>
      <c r="BD59" s="924"/>
      <c r="BE59" s="915"/>
      <c r="BF59" s="915"/>
      <c r="BG59" s="915"/>
      <c r="BH59" s="915"/>
      <c r="BI59" s="916"/>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20"/>
      <c r="R60" s="921"/>
      <c r="S60" s="921"/>
      <c r="T60" s="921"/>
      <c r="U60" s="921"/>
      <c r="V60" s="921"/>
      <c r="W60" s="921"/>
      <c r="X60" s="921"/>
      <c r="Y60" s="921"/>
      <c r="Z60" s="921"/>
      <c r="AA60" s="921"/>
      <c r="AB60" s="921"/>
      <c r="AC60" s="921"/>
      <c r="AD60" s="921"/>
      <c r="AE60" s="922"/>
      <c r="AF60" s="847"/>
      <c r="AG60" s="848"/>
      <c r="AH60" s="848"/>
      <c r="AI60" s="848"/>
      <c r="AJ60" s="849"/>
      <c r="AK60" s="923"/>
      <c r="AL60" s="921"/>
      <c r="AM60" s="921"/>
      <c r="AN60" s="921"/>
      <c r="AO60" s="921"/>
      <c r="AP60" s="921"/>
      <c r="AQ60" s="921"/>
      <c r="AR60" s="921"/>
      <c r="AS60" s="921"/>
      <c r="AT60" s="921"/>
      <c r="AU60" s="921"/>
      <c r="AV60" s="921"/>
      <c r="AW60" s="921"/>
      <c r="AX60" s="921"/>
      <c r="AY60" s="921"/>
      <c r="AZ60" s="924"/>
      <c r="BA60" s="924"/>
      <c r="BB60" s="924"/>
      <c r="BC60" s="924"/>
      <c r="BD60" s="924"/>
      <c r="BE60" s="915"/>
      <c r="BF60" s="915"/>
      <c r="BG60" s="915"/>
      <c r="BH60" s="915"/>
      <c r="BI60" s="916"/>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20"/>
      <c r="R61" s="921"/>
      <c r="S61" s="921"/>
      <c r="T61" s="921"/>
      <c r="U61" s="921"/>
      <c r="V61" s="921"/>
      <c r="W61" s="921"/>
      <c r="X61" s="921"/>
      <c r="Y61" s="921"/>
      <c r="Z61" s="921"/>
      <c r="AA61" s="921"/>
      <c r="AB61" s="921"/>
      <c r="AC61" s="921"/>
      <c r="AD61" s="921"/>
      <c r="AE61" s="922"/>
      <c r="AF61" s="847"/>
      <c r="AG61" s="848"/>
      <c r="AH61" s="848"/>
      <c r="AI61" s="848"/>
      <c r="AJ61" s="849"/>
      <c r="AK61" s="923"/>
      <c r="AL61" s="921"/>
      <c r="AM61" s="921"/>
      <c r="AN61" s="921"/>
      <c r="AO61" s="921"/>
      <c r="AP61" s="921"/>
      <c r="AQ61" s="921"/>
      <c r="AR61" s="921"/>
      <c r="AS61" s="921"/>
      <c r="AT61" s="921"/>
      <c r="AU61" s="921"/>
      <c r="AV61" s="921"/>
      <c r="AW61" s="921"/>
      <c r="AX61" s="921"/>
      <c r="AY61" s="921"/>
      <c r="AZ61" s="924"/>
      <c r="BA61" s="924"/>
      <c r="BB61" s="924"/>
      <c r="BC61" s="924"/>
      <c r="BD61" s="924"/>
      <c r="BE61" s="915"/>
      <c r="BF61" s="915"/>
      <c r="BG61" s="915"/>
      <c r="BH61" s="915"/>
      <c r="BI61" s="916"/>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20"/>
      <c r="R62" s="921"/>
      <c r="S62" s="921"/>
      <c r="T62" s="921"/>
      <c r="U62" s="921"/>
      <c r="V62" s="921"/>
      <c r="W62" s="921"/>
      <c r="X62" s="921"/>
      <c r="Y62" s="921"/>
      <c r="Z62" s="921"/>
      <c r="AA62" s="921"/>
      <c r="AB62" s="921"/>
      <c r="AC62" s="921"/>
      <c r="AD62" s="921"/>
      <c r="AE62" s="922"/>
      <c r="AF62" s="847"/>
      <c r="AG62" s="848"/>
      <c r="AH62" s="848"/>
      <c r="AI62" s="848"/>
      <c r="AJ62" s="849"/>
      <c r="AK62" s="923"/>
      <c r="AL62" s="921"/>
      <c r="AM62" s="921"/>
      <c r="AN62" s="921"/>
      <c r="AO62" s="921"/>
      <c r="AP62" s="921"/>
      <c r="AQ62" s="921"/>
      <c r="AR62" s="921"/>
      <c r="AS62" s="921"/>
      <c r="AT62" s="921"/>
      <c r="AU62" s="921"/>
      <c r="AV62" s="921"/>
      <c r="AW62" s="921"/>
      <c r="AX62" s="921"/>
      <c r="AY62" s="921"/>
      <c r="AZ62" s="924"/>
      <c r="BA62" s="924"/>
      <c r="BB62" s="924"/>
      <c r="BC62" s="924"/>
      <c r="BD62" s="924"/>
      <c r="BE62" s="915"/>
      <c r="BF62" s="915"/>
      <c r="BG62" s="915"/>
      <c r="BH62" s="915"/>
      <c r="BI62" s="916"/>
      <c r="BJ62" s="932" t="s">
        <v>417</v>
      </c>
      <c r="BK62" s="893"/>
      <c r="BL62" s="893"/>
      <c r="BM62" s="893"/>
      <c r="BN62" s="894"/>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390</v>
      </c>
      <c r="B63" s="877" t="s">
        <v>418</v>
      </c>
      <c r="C63" s="878"/>
      <c r="D63" s="878"/>
      <c r="E63" s="878"/>
      <c r="F63" s="878"/>
      <c r="G63" s="878"/>
      <c r="H63" s="878"/>
      <c r="I63" s="878"/>
      <c r="J63" s="878"/>
      <c r="K63" s="878"/>
      <c r="L63" s="878"/>
      <c r="M63" s="878"/>
      <c r="N63" s="878"/>
      <c r="O63" s="878"/>
      <c r="P63" s="879"/>
      <c r="Q63" s="925"/>
      <c r="R63" s="926"/>
      <c r="S63" s="926"/>
      <c r="T63" s="926"/>
      <c r="U63" s="926"/>
      <c r="V63" s="926"/>
      <c r="W63" s="926"/>
      <c r="X63" s="926"/>
      <c r="Y63" s="926"/>
      <c r="Z63" s="926"/>
      <c r="AA63" s="926"/>
      <c r="AB63" s="926"/>
      <c r="AC63" s="926"/>
      <c r="AD63" s="926"/>
      <c r="AE63" s="927"/>
      <c r="AF63" s="928">
        <v>8250</v>
      </c>
      <c r="AG63" s="929"/>
      <c r="AH63" s="929"/>
      <c r="AI63" s="929"/>
      <c r="AJ63" s="930"/>
      <c r="AK63" s="931"/>
      <c r="AL63" s="926"/>
      <c r="AM63" s="926"/>
      <c r="AN63" s="926"/>
      <c r="AO63" s="926"/>
      <c r="AP63" s="929"/>
      <c r="AQ63" s="929"/>
      <c r="AR63" s="929"/>
      <c r="AS63" s="929"/>
      <c r="AT63" s="929"/>
      <c r="AU63" s="929"/>
      <c r="AV63" s="929"/>
      <c r="AW63" s="929"/>
      <c r="AX63" s="929"/>
      <c r="AY63" s="929"/>
      <c r="AZ63" s="933"/>
      <c r="BA63" s="933"/>
      <c r="BB63" s="933"/>
      <c r="BC63" s="933"/>
      <c r="BD63" s="933"/>
      <c r="BE63" s="934"/>
      <c r="BF63" s="934"/>
      <c r="BG63" s="934"/>
      <c r="BH63" s="934"/>
      <c r="BI63" s="935"/>
      <c r="BJ63" s="936" t="s">
        <v>125</v>
      </c>
      <c r="BK63" s="937"/>
      <c r="BL63" s="937"/>
      <c r="BM63" s="937"/>
      <c r="BN63" s="938"/>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420</v>
      </c>
      <c r="B66" s="827"/>
      <c r="C66" s="827"/>
      <c r="D66" s="827"/>
      <c r="E66" s="827"/>
      <c r="F66" s="827"/>
      <c r="G66" s="827"/>
      <c r="H66" s="827"/>
      <c r="I66" s="827"/>
      <c r="J66" s="827"/>
      <c r="K66" s="827"/>
      <c r="L66" s="827"/>
      <c r="M66" s="827"/>
      <c r="N66" s="827"/>
      <c r="O66" s="827"/>
      <c r="P66" s="828"/>
      <c r="Q66" s="803" t="s">
        <v>421</v>
      </c>
      <c r="R66" s="804"/>
      <c r="S66" s="804"/>
      <c r="T66" s="804"/>
      <c r="U66" s="805"/>
      <c r="V66" s="803" t="s">
        <v>395</v>
      </c>
      <c r="W66" s="804"/>
      <c r="X66" s="804"/>
      <c r="Y66" s="804"/>
      <c r="Z66" s="805"/>
      <c r="AA66" s="803" t="s">
        <v>396</v>
      </c>
      <c r="AB66" s="804"/>
      <c r="AC66" s="804"/>
      <c r="AD66" s="804"/>
      <c r="AE66" s="805"/>
      <c r="AF66" s="939" t="s">
        <v>422</v>
      </c>
      <c r="AG66" s="900"/>
      <c r="AH66" s="900"/>
      <c r="AI66" s="900"/>
      <c r="AJ66" s="940"/>
      <c r="AK66" s="803" t="s">
        <v>398</v>
      </c>
      <c r="AL66" s="827"/>
      <c r="AM66" s="827"/>
      <c r="AN66" s="827"/>
      <c r="AO66" s="828"/>
      <c r="AP66" s="803" t="s">
        <v>399</v>
      </c>
      <c r="AQ66" s="804"/>
      <c r="AR66" s="804"/>
      <c r="AS66" s="804"/>
      <c r="AT66" s="805"/>
      <c r="AU66" s="803" t="s">
        <v>423</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1"/>
      <c r="AG67" s="903"/>
      <c r="AH67" s="903"/>
      <c r="AI67" s="903"/>
      <c r="AJ67" s="942"/>
      <c r="AK67" s="943"/>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8"/>
    </row>
    <row r="68" spans="1:131" s="249" customFormat="1" ht="26.25" customHeight="1" thickTop="1">
      <c r="A68" s="260">
        <v>1</v>
      </c>
      <c r="B68" s="956" t="s">
        <v>596</v>
      </c>
      <c r="C68" s="957"/>
      <c r="D68" s="957"/>
      <c r="E68" s="957"/>
      <c r="F68" s="957"/>
      <c r="G68" s="957"/>
      <c r="H68" s="957"/>
      <c r="I68" s="957"/>
      <c r="J68" s="957"/>
      <c r="K68" s="957"/>
      <c r="L68" s="957"/>
      <c r="M68" s="957"/>
      <c r="N68" s="957"/>
      <c r="O68" s="957"/>
      <c r="P68" s="958"/>
      <c r="Q68" s="959">
        <v>1662.415</v>
      </c>
      <c r="R68" s="953"/>
      <c r="S68" s="953"/>
      <c r="T68" s="953"/>
      <c r="U68" s="953"/>
      <c r="V68" s="953">
        <v>1627.9079999999999</v>
      </c>
      <c r="W68" s="953"/>
      <c r="X68" s="953"/>
      <c r="Y68" s="953"/>
      <c r="Z68" s="953"/>
      <c r="AA68" s="953">
        <v>34.506999999999998</v>
      </c>
      <c r="AB68" s="953"/>
      <c r="AC68" s="953"/>
      <c r="AD68" s="953"/>
      <c r="AE68" s="953"/>
      <c r="AF68" s="953">
        <v>34.506999999999998</v>
      </c>
      <c r="AG68" s="953"/>
      <c r="AH68" s="953"/>
      <c r="AI68" s="953"/>
      <c r="AJ68" s="953"/>
      <c r="AK68" s="953" t="s">
        <v>523</v>
      </c>
      <c r="AL68" s="953"/>
      <c r="AM68" s="953"/>
      <c r="AN68" s="953"/>
      <c r="AO68" s="953"/>
      <c r="AP68" s="953" t="s">
        <v>523</v>
      </c>
      <c r="AQ68" s="953"/>
      <c r="AR68" s="953"/>
      <c r="AS68" s="953"/>
      <c r="AT68" s="953"/>
      <c r="AU68" s="953" t="s">
        <v>523</v>
      </c>
      <c r="AV68" s="953"/>
      <c r="AW68" s="953"/>
      <c r="AX68" s="953"/>
      <c r="AY68" s="953"/>
      <c r="AZ68" s="954" t="s">
        <v>603</v>
      </c>
      <c r="BA68" s="954"/>
      <c r="BB68" s="954"/>
      <c r="BC68" s="954"/>
      <c r="BD68" s="955"/>
      <c r="BE68" s="267"/>
      <c r="BF68" s="267"/>
      <c r="BG68" s="267"/>
      <c r="BH68" s="267"/>
      <c r="BI68" s="267"/>
      <c r="BJ68" s="267"/>
      <c r="BK68" s="267"/>
      <c r="BL68" s="267"/>
      <c r="BM68" s="267"/>
      <c r="BN68" s="267"/>
      <c r="BO68" s="267"/>
      <c r="BP68" s="267"/>
      <c r="BQ68" s="264">
        <v>62</v>
      </c>
      <c r="BR68" s="269"/>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8"/>
    </row>
    <row r="69" spans="1:131" s="249" customFormat="1" ht="26.25" customHeight="1">
      <c r="A69" s="263">
        <v>2</v>
      </c>
      <c r="B69" s="960" t="s">
        <v>596</v>
      </c>
      <c r="C69" s="961"/>
      <c r="D69" s="961"/>
      <c r="E69" s="961"/>
      <c r="F69" s="961"/>
      <c r="G69" s="961"/>
      <c r="H69" s="961"/>
      <c r="I69" s="961"/>
      <c r="J69" s="961"/>
      <c r="K69" s="961"/>
      <c r="L69" s="961"/>
      <c r="M69" s="961"/>
      <c r="N69" s="961"/>
      <c r="O69" s="961"/>
      <c r="P69" s="962"/>
      <c r="Q69" s="963">
        <v>778014.24699999997</v>
      </c>
      <c r="R69" s="918"/>
      <c r="S69" s="918"/>
      <c r="T69" s="918"/>
      <c r="U69" s="918"/>
      <c r="V69" s="918">
        <v>737977.28</v>
      </c>
      <c r="W69" s="918"/>
      <c r="X69" s="918"/>
      <c r="Y69" s="918"/>
      <c r="Z69" s="918"/>
      <c r="AA69" s="918">
        <v>40036.966999999997</v>
      </c>
      <c r="AB69" s="918"/>
      <c r="AC69" s="918"/>
      <c r="AD69" s="918"/>
      <c r="AE69" s="918"/>
      <c r="AF69" s="918">
        <v>40036.966999999997</v>
      </c>
      <c r="AG69" s="918"/>
      <c r="AH69" s="918"/>
      <c r="AI69" s="918"/>
      <c r="AJ69" s="918"/>
      <c r="AK69" s="918">
        <v>7129.6130000000003</v>
      </c>
      <c r="AL69" s="918"/>
      <c r="AM69" s="918"/>
      <c r="AN69" s="918"/>
      <c r="AO69" s="918"/>
      <c r="AP69" s="918" t="s">
        <v>523</v>
      </c>
      <c r="AQ69" s="918"/>
      <c r="AR69" s="918"/>
      <c r="AS69" s="918"/>
      <c r="AT69" s="918"/>
      <c r="AU69" s="918" t="s">
        <v>523</v>
      </c>
      <c r="AV69" s="918"/>
      <c r="AW69" s="918"/>
      <c r="AX69" s="918"/>
      <c r="AY69" s="918"/>
      <c r="AZ69" s="964" t="s">
        <v>604</v>
      </c>
      <c r="BA69" s="964"/>
      <c r="BB69" s="964"/>
      <c r="BC69" s="964"/>
      <c r="BD69" s="965"/>
      <c r="BE69" s="267"/>
      <c r="BF69" s="267"/>
      <c r="BG69" s="267"/>
      <c r="BH69" s="267"/>
      <c r="BI69" s="267"/>
      <c r="BJ69" s="267"/>
      <c r="BK69" s="267"/>
      <c r="BL69" s="267"/>
      <c r="BM69" s="267"/>
      <c r="BN69" s="267"/>
      <c r="BO69" s="267"/>
      <c r="BP69" s="267"/>
      <c r="BQ69" s="264">
        <v>63</v>
      </c>
      <c r="BR69" s="269"/>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8"/>
    </row>
    <row r="70" spans="1:131" s="249" customFormat="1" ht="26.25" customHeight="1">
      <c r="A70" s="263">
        <v>3</v>
      </c>
      <c r="B70" s="960" t="s">
        <v>597</v>
      </c>
      <c r="C70" s="961"/>
      <c r="D70" s="961"/>
      <c r="E70" s="961"/>
      <c r="F70" s="961"/>
      <c r="G70" s="961"/>
      <c r="H70" s="961"/>
      <c r="I70" s="961"/>
      <c r="J70" s="961"/>
      <c r="K70" s="961"/>
      <c r="L70" s="961"/>
      <c r="M70" s="961"/>
      <c r="N70" s="961"/>
      <c r="O70" s="961"/>
      <c r="P70" s="962"/>
      <c r="Q70" s="963">
        <v>23331.719000000001</v>
      </c>
      <c r="R70" s="918"/>
      <c r="S70" s="918"/>
      <c r="T70" s="918"/>
      <c r="U70" s="918"/>
      <c r="V70" s="918">
        <v>22337.802</v>
      </c>
      <c r="W70" s="918"/>
      <c r="X70" s="918"/>
      <c r="Y70" s="918"/>
      <c r="Z70" s="918"/>
      <c r="AA70" s="918">
        <v>993.91700000000003</v>
      </c>
      <c r="AB70" s="918"/>
      <c r="AC70" s="918"/>
      <c r="AD70" s="918"/>
      <c r="AE70" s="918"/>
      <c r="AF70" s="918">
        <v>993.91700000000003</v>
      </c>
      <c r="AG70" s="918"/>
      <c r="AH70" s="918"/>
      <c r="AI70" s="918"/>
      <c r="AJ70" s="918"/>
      <c r="AK70" s="918">
        <v>28.39</v>
      </c>
      <c r="AL70" s="918"/>
      <c r="AM70" s="918"/>
      <c r="AN70" s="918"/>
      <c r="AO70" s="918"/>
      <c r="AP70" s="918" t="s">
        <v>523</v>
      </c>
      <c r="AQ70" s="918"/>
      <c r="AR70" s="918"/>
      <c r="AS70" s="918"/>
      <c r="AT70" s="918"/>
      <c r="AU70" s="918" t="s">
        <v>523</v>
      </c>
      <c r="AV70" s="918"/>
      <c r="AW70" s="918"/>
      <c r="AX70" s="918"/>
      <c r="AY70" s="918"/>
      <c r="AZ70" s="964" t="s">
        <v>603</v>
      </c>
      <c r="BA70" s="964"/>
      <c r="BB70" s="964"/>
      <c r="BC70" s="964"/>
      <c r="BD70" s="965"/>
      <c r="BE70" s="267"/>
      <c r="BF70" s="267"/>
      <c r="BG70" s="267"/>
      <c r="BH70" s="267"/>
      <c r="BI70" s="267"/>
      <c r="BJ70" s="267"/>
      <c r="BK70" s="267"/>
      <c r="BL70" s="267"/>
      <c r="BM70" s="267"/>
      <c r="BN70" s="267"/>
      <c r="BO70" s="267"/>
      <c r="BP70" s="267"/>
      <c r="BQ70" s="264">
        <v>64</v>
      </c>
      <c r="BR70" s="269"/>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8"/>
    </row>
    <row r="71" spans="1:131" s="249" customFormat="1" ht="26.25" customHeight="1">
      <c r="A71" s="263">
        <v>4</v>
      </c>
      <c r="B71" s="960" t="s">
        <v>597</v>
      </c>
      <c r="C71" s="961"/>
      <c r="D71" s="961"/>
      <c r="E71" s="961"/>
      <c r="F71" s="961"/>
      <c r="G71" s="961"/>
      <c r="H71" s="961"/>
      <c r="I71" s="961"/>
      <c r="J71" s="961"/>
      <c r="K71" s="961"/>
      <c r="L71" s="961"/>
      <c r="M71" s="961"/>
      <c r="N71" s="961"/>
      <c r="O71" s="961"/>
      <c r="P71" s="962"/>
      <c r="Q71" s="963">
        <v>283.99799999999999</v>
      </c>
      <c r="R71" s="918"/>
      <c r="S71" s="918"/>
      <c r="T71" s="918"/>
      <c r="U71" s="918"/>
      <c r="V71" s="918">
        <v>122.49</v>
      </c>
      <c r="W71" s="918"/>
      <c r="X71" s="918"/>
      <c r="Y71" s="918"/>
      <c r="Z71" s="918"/>
      <c r="AA71" s="918">
        <v>161.50800000000001</v>
      </c>
      <c r="AB71" s="918"/>
      <c r="AC71" s="918"/>
      <c r="AD71" s="918"/>
      <c r="AE71" s="918"/>
      <c r="AF71" s="918">
        <v>161.50800000000001</v>
      </c>
      <c r="AG71" s="918"/>
      <c r="AH71" s="918"/>
      <c r="AI71" s="918"/>
      <c r="AJ71" s="918"/>
      <c r="AK71" s="918" t="s">
        <v>523</v>
      </c>
      <c r="AL71" s="918"/>
      <c r="AM71" s="918"/>
      <c r="AN71" s="918"/>
      <c r="AO71" s="918"/>
      <c r="AP71" s="918" t="s">
        <v>523</v>
      </c>
      <c r="AQ71" s="918"/>
      <c r="AR71" s="918"/>
      <c r="AS71" s="918"/>
      <c r="AT71" s="918"/>
      <c r="AU71" s="918" t="s">
        <v>523</v>
      </c>
      <c r="AV71" s="918"/>
      <c r="AW71" s="918"/>
      <c r="AX71" s="918"/>
      <c r="AY71" s="918"/>
      <c r="AZ71" s="964" t="s">
        <v>605</v>
      </c>
      <c r="BA71" s="964"/>
      <c r="BB71" s="964"/>
      <c r="BC71" s="964"/>
      <c r="BD71" s="965"/>
      <c r="BE71" s="267"/>
      <c r="BF71" s="267"/>
      <c r="BG71" s="267"/>
      <c r="BH71" s="267"/>
      <c r="BI71" s="267"/>
      <c r="BJ71" s="267"/>
      <c r="BK71" s="267"/>
      <c r="BL71" s="267"/>
      <c r="BM71" s="267"/>
      <c r="BN71" s="267"/>
      <c r="BO71" s="267"/>
      <c r="BP71" s="267"/>
      <c r="BQ71" s="264">
        <v>65</v>
      </c>
      <c r="BR71" s="269"/>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8"/>
    </row>
    <row r="72" spans="1:131" s="249" customFormat="1" ht="26.25" customHeight="1">
      <c r="A72" s="263">
        <v>5</v>
      </c>
      <c r="B72" s="960" t="s">
        <v>598</v>
      </c>
      <c r="C72" s="961"/>
      <c r="D72" s="961"/>
      <c r="E72" s="961"/>
      <c r="F72" s="961"/>
      <c r="G72" s="961"/>
      <c r="H72" s="961"/>
      <c r="I72" s="961"/>
      <c r="J72" s="961"/>
      <c r="K72" s="961"/>
      <c r="L72" s="961"/>
      <c r="M72" s="961"/>
      <c r="N72" s="961"/>
      <c r="O72" s="961"/>
      <c r="P72" s="962"/>
      <c r="Q72" s="963">
        <v>313.30799999999999</v>
      </c>
      <c r="R72" s="918"/>
      <c r="S72" s="918"/>
      <c r="T72" s="918"/>
      <c r="U72" s="918"/>
      <c r="V72" s="918">
        <v>295.31299999999999</v>
      </c>
      <c r="W72" s="918"/>
      <c r="X72" s="918"/>
      <c r="Y72" s="918"/>
      <c r="Z72" s="918"/>
      <c r="AA72" s="918">
        <v>17.995000000000001</v>
      </c>
      <c r="AB72" s="918"/>
      <c r="AC72" s="918"/>
      <c r="AD72" s="918"/>
      <c r="AE72" s="918"/>
      <c r="AF72" s="918">
        <v>17.995000000000001</v>
      </c>
      <c r="AG72" s="918"/>
      <c r="AH72" s="918"/>
      <c r="AI72" s="918"/>
      <c r="AJ72" s="918"/>
      <c r="AK72" s="918">
        <v>12.452</v>
      </c>
      <c r="AL72" s="918"/>
      <c r="AM72" s="918"/>
      <c r="AN72" s="918"/>
      <c r="AO72" s="918"/>
      <c r="AP72" s="918" t="s">
        <v>523</v>
      </c>
      <c r="AQ72" s="918"/>
      <c r="AR72" s="918"/>
      <c r="AS72" s="918"/>
      <c r="AT72" s="918"/>
      <c r="AU72" s="918" t="s">
        <v>523</v>
      </c>
      <c r="AV72" s="918"/>
      <c r="AW72" s="918"/>
      <c r="AX72" s="918"/>
      <c r="AY72" s="918"/>
      <c r="AZ72" s="964"/>
      <c r="BA72" s="964"/>
      <c r="BB72" s="964"/>
      <c r="BC72" s="964"/>
      <c r="BD72" s="965"/>
      <c r="BE72" s="267"/>
      <c r="BF72" s="267"/>
      <c r="BG72" s="267"/>
      <c r="BH72" s="267"/>
      <c r="BI72" s="267"/>
      <c r="BJ72" s="267"/>
      <c r="BK72" s="267"/>
      <c r="BL72" s="267"/>
      <c r="BM72" s="267"/>
      <c r="BN72" s="267"/>
      <c r="BO72" s="267"/>
      <c r="BP72" s="267"/>
      <c r="BQ72" s="264">
        <v>66</v>
      </c>
      <c r="BR72" s="269"/>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8"/>
    </row>
    <row r="73" spans="1:131" s="249" customFormat="1" ht="26.25" customHeight="1">
      <c r="A73" s="263">
        <v>6</v>
      </c>
      <c r="B73" s="960" t="s">
        <v>599</v>
      </c>
      <c r="C73" s="961"/>
      <c r="D73" s="961"/>
      <c r="E73" s="961"/>
      <c r="F73" s="961"/>
      <c r="G73" s="961"/>
      <c r="H73" s="961"/>
      <c r="I73" s="961"/>
      <c r="J73" s="961"/>
      <c r="K73" s="961"/>
      <c r="L73" s="961"/>
      <c r="M73" s="961"/>
      <c r="N73" s="961"/>
      <c r="O73" s="961"/>
      <c r="P73" s="962"/>
      <c r="Q73" s="963">
        <v>36915.491000000002</v>
      </c>
      <c r="R73" s="918"/>
      <c r="S73" s="918"/>
      <c r="T73" s="918"/>
      <c r="U73" s="918"/>
      <c r="V73" s="918">
        <v>35914.453999999998</v>
      </c>
      <c r="W73" s="918"/>
      <c r="X73" s="918"/>
      <c r="Y73" s="918"/>
      <c r="Z73" s="918"/>
      <c r="AA73" s="918">
        <v>1001.037</v>
      </c>
      <c r="AB73" s="918"/>
      <c r="AC73" s="918"/>
      <c r="AD73" s="918"/>
      <c r="AE73" s="918"/>
      <c r="AF73" s="918">
        <v>1001.037</v>
      </c>
      <c r="AG73" s="918"/>
      <c r="AH73" s="918"/>
      <c r="AI73" s="918"/>
      <c r="AJ73" s="918"/>
      <c r="AK73" s="918" t="s">
        <v>523</v>
      </c>
      <c r="AL73" s="918"/>
      <c r="AM73" s="918"/>
      <c r="AN73" s="918"/>
      <c r="AO73" s="918"/>
      <c r="AP73" s="918" t="s">
        <v>523</v>
      </c>
      <c r="AQ73" s="918"/>
      <c r="AR73" s="918"/>
      <c r="AS73" s="918"/>
      <c r="AT73" s="918"/>
      <c r="AU73" s="918" t="s">
        <v>523</v>
      </c>
      <c r="AV73" s="918"/>
      <c r="AW73" s="918"/>
      <c r="AX73" s="918"/>
      <c r="AY73" s="918"/>
      <c r="AZ73" s="964"/>
      <c r="BA73" s="964"/>
      <c r="BB73" s="964"/>
      <c r="BC73" s="964"/>
      <c r="BD73" s="965"/>
      <c r="BE73" s="267"/>
      <c r="BF73" s="267"/>
      <c r="BG73" s="267"/>
      <c r="BH73" s="267"/>
      <c r="BI73" s="267"/>
      <c r="BJ73" s="267"/>
      <c r="BK73" s="267"/>
      <c r="BL73" s="267"/>
      <c r="BM73" s="267"/>
      <c r="BN73" s="267"/>
      <c r="BO73" s="267"/>
      <c r="BP73" s="267"/>
      <c r="BQ73" s="264">
        <v>67</v>
      </c>
      <c r="BR73" s="269"/>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8"/>
    </row>
    <row r="74" spans="1:131" s="249" customFormat="1" ht="26.25" customHeight="1">
      <c r="A74" s="263">
        <v>7</v>
      </c>
      <c r="B74" s="960" t="s">
        <v>600</v>
      </c>
      <c r="C74" s="961"/>
      <c r="D74" s="961"/>
      <c r="E74" s="961"/>
      <c r="F74" s="961"/>
      <c r="G74" s="961"/>
      <c r="H74" s="961"/>
      <c r="I74" s="961"/>
      <c r="J74" s="961"/>
      <c r="K74" s="961"/>
      <c r="L74" s="961"/>
      <c r="M74" s="961"/>
      <c r="N74" s="961"/>
      <c r="O74" s="961"/>
      <c r="P74" s="962"/>
      <c r="Q74" s="963">
        <v>6108</v>
      </c>
      <c r="R74" s="918"/>
      <c r="S74" s="918"/>
      <c r="T74" s="918"/>
      <c r="U74" s="918"/>
      <c r="V74" s="918">
        <v>5908</v>
      </c>
      <c r="W74" s="918"/>
      <c r="X74" s="918"/>
      <c r="Y74" s="918"/>
      <c r="Z74" s="918"/>
      <c r="AA74" s="918">
        <v>200</v>
      </c>
      <c r="AB74" s="918"/>
      <c r="AC74" s="918"/>
      <c r="AD74" s="918"/>
      <c r="AE74" s="918"/>
      <c r="AF74" s="918">
        <v>200</v>
      </c>
      <c r="AG74" s="918"/>
      <c r="AH74" s="918"/>
      <c r="AI74" s="918"/>
      <c r="AJ74" s="918"/>
      <c r="AK74" s="918">
        <v>212</v>
      </c>
      <c r="AL74" s="918"/>
      <c r="AM74" s="918"/>
      <c r="AN74" s="918"/>
      <c r="AO74" s="918"/>
      <c r="AP74" s="918">
        <v>7086</v>
      </c>
      <c r="AQ74" s="918"/>
      <c r="AR74" s="918"/>
      <c r="AS74" s="918"/>
      <c r="AT74" s="918"/>
      <c r="AU74" s="918">
        <v>1538</v>
      </c>
      <c r="AV74" s="918"/>
      <c r="AW74" s="918"/>
      <c r="AX74" s="918"/>
      <c r="AY74" s="918"/>
      <c r="AZ74" s="964"/>
      <c r="BA74" s="964"/>
      <c r="BB74" s="964"/>
      <c r="BC74" s="964"/>
      <c r="BD74" s="965"/>
      <c r="BE74" s="267"/>
      <c r="BF74" s="267"/>
      <c r="BG74" s="267"/>
      <c r="BH74" s="267"/>
      <c r="BI74" s="267"/>
      <c r="BJ74" s="267"/>
      <c r="BK74" s="267"/>
      <c r="BL74" s="267"/>
      <c r="BM74" s="267"/>
      <c r="BN74" s="267"/>
      <c r="BO74" s="267"/>
      <c r="BP74" s="267"/>
      <c r="BQ74" s="264">
        <v>68</v>
      </c>
      <c r="BR74" s="269"/>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8"/>
    </row>
    <row r="75" spans="1:131" s="249" customFormat="1" ht="26.25" customHeight="1">
      <c r="A75" s="263">
        <v>8</v>
      </c>
      <c r="B75" s="960" t="s">
        <v>601</v>
      </c>
      <c r="C75" s="961"/>
      <c r="D75" s="961"/>
      <c r="E75" s="961"/>
      <c r="F75" s="961"/>
      <c r="G75" s="961"/>
      <c r="H75" s="961"/>
      <c r="I75" s="961"/>
      <c r="J75" s="961"/>
      <c r="K75" s="961"/>
      <c r="L75" s="961"/>
      <c r="M75" s="961"/>
      <c r="N75" s="961"/>
      <c r="O75" s="961"/>
      <c r="P75" s="962"/>
      <c r="Q75" s="966">
        <v>4232</v>
      </c>
      <c r="R75" s="967"/>
      <c r="S75" s="967"/>
      <c r="T75" s="967"/>
      <c r="U75" s="917"/>
      <c r="V75" s="968">
        <v>3968</v>
      </c>
      <c r="W75" s="967"/>
      <c r="X75" s="967"/>
      <c r="Y75" s="967"/>
      <c r="Z75" s="917"/>
      <c r="AA75" s="968">
        <v>264</v>
      </c>
      <c r="AB75" s="967"/>
      <c r="AC75" s="967"/>
      <c r="AD75" s="967"/>
      <c r="AE75" s="917"/>
      <c r="AF75" s="968">
        <v>264</v>
      </c>
      <c r="AG75" s="967"/>
      <c r="AH75" s="967"/>
      <c r="AI75" s="967"/>
      <c r="AJ75" s="917"/>
      <c r="AK75" s="968">
        <v>0</v>
      </c>
      <c r="AL75" s="967"/>
      <c r="AM75" s="967"/>
      <c r="AN75" s="967"/>
      <c r="AO75" s="917"/>
      <c r="AP75" s="968">
        <v>479</v>
      </c>
      <c r="AQ75" s="967"/>
      <c r="AR75" s="967"/>
      <c r="AS75" s="967"/>
      <c r="AT75" s="917"/>
      <c r="AU75" s="968">
        <v>351</v>
      </c>
      <c r="AV75" s="967"/>
      <c r="AW75" s="967"/>
      <c r="AX75" s="967"/>
      <c r="AY75" s="917"/>
      <c r="AZ75" s="964"/>
      <c r="BA75" s="964"/>
      <c r="BB75" s="964"/>
      <c r="BC75" s="964"/>
      <c r="BD75" s="965"/>
      <c r="BE75" s="267"/>
      <c r="BF75" s="267"/>
      <c r="BG75" s="267"/>
      <c r="BH75" s="267"/>
      <c r="BI75" s="267"/>
      <c r="BJ75" s="267"/>
      <c r="BK75" s="267"/>
      <c r="BL75" s="267"/>
      <c r="BM75" s="267"/>
      <c r="BN75" s="267"/>
      <c r="BO75" s="267"/>
      <c r="BP75" s="267"/>
      <c r="BQ75" s="264">
        <v>69</v>
      </c>
      <c r="BR75" s="269"/>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8"/>
    </row>
    <row r="76" spans="1:131" s="249" customFormat="1" ht="26.25" customHeight="1">
      <c r="A76" s="263">
        <v>9</v>
      </c>
      <c r="B76" s="960"/>
      <c r="C76" s="961"/>
      <c r="D76" s="961"/>
      <c r="E76" s="961"/>
      <c r="F76" s="961"/>
      <c r="G76" s="961"/>
      <c r="H76" s="961"/>
      <c r="I76" s="961"/>
      <c r="J76" s="961"/>
      <c r="K76" s="961"/>
      <c r="L76" s="961"/>
      <c r="M76" s="961"/>
      <c r="N76" s="961"/>
      <c r="O76" s="961"/>
      <c r="P76" s="962"/>
      <c r="Q76" s="966"/>
      <c r="R76" s="967"/>
      <c r="S76" s="967"/>
      <c r="T76" s="967"/>
      <c r="U76" s="917"/>
      <c r="V76" s="968"/>
      <c r="W76" s="967"/>
      <c r="X76" s="967"/>
      <c r="Y76" s="967"/>
      <c r="Z76" s="917"/>
      <c r="AA76" s="968"/>
      <c r="AB76" s="967"/>
      <c r="AC76" s="967"/>
      <c r="AD76" s="967"/>
      <c r="AE76" s="917"/>
      <c r="AF76" s="968"/>
      <c r="AG76" s="967"/>
      <c r="AH76" s="967"/>
      <c r="AI76" s="967"/>
      <c r="AJ76" s="917"/>
      <c r="AK76" s="968"/>
      <c r="AL76" s="967"/>
      <c r="AM76" s="967"/>
      <c r="AN76" s="967"/>
      <c r="AO76" s="917"/>
      <c r="AP76" s="968"/>
      <c r="AQ76" s="967"/>
      <c r="AR76" s="967"/>
      <c r="AS76" s="967"/>
      <c r="AT76" s="917"/>
      <c r="AU76" s="968"/>
      <c r="AV76" s="967"/>
      <c r="AW76" s="967"/>
      <c r="AX76" s="967"/>
      <c r="AY76" s="917"/>
      <c r="AZ76" s="964"/>
      <c r="BA76" s="964"/>
      <c r="BB76" s="964"/>
      <c r="BC76" s="964"/>
      <c r="BD76" s="965"/>
      <c r="BE76" s="267"/>
      <c r="BF76" s="267"/>
      <c r="BG76" s="267"/>
      <c r="BH76" s="267"/>
      <c r="BI76" s="267"/>
      <c r="BJ76" s="267"/>
      <c r="BK76" s="267"/>
      <c r="BL76" s="267"/>
      <c r="BM76" s="267"/>
      <c r="BN76" s="267"/>
      <c r="BO76" s="267"/>
      <c r="BP76" s="267"/>
      <c r="BQ76" s="264">
        <v>70</v>
      </c>
      <c r="BR76" s="269"/>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8"/>
    </row>
    <row r="77" spans="1:131" s="249" customFormat="1" ht="26.25" customHeight="1">
      <c r="A77" s="263">
        <v>10</v>
      </c>
      <c r="B77" s="960"/>
      <c r="C77" s="961"/>
      <c r="D77" s="961"/>
      <c r="E77" s="961"/>
      <c r="F77" s="961"/>
      <c r="G77" s="961"/>
      <c r="H77" s="961"/>
      <c r="I77" s="961"/>
      <c r="J77" s="961"/>
      <c r="K77" s="961"/>
      <c r="L77" s="961"/>
      <c r="M77" s="961"/>
      <c r="N77" s="961"/>
      <c r="O77" s="961"/>
      <c r="P77" s="962"/>
      <c r="Q77" s="966"/>
      <c r="R77" s="967"/>
      <c r="S77" s="967"/>
      <c r="T77" s="967"/>
      <c r="U77" s="917"/>
      <c r="V77" s="968"/>
      <c r="W77" s="967"/>
      <c r="X77" s="967"/>
      <c r="Y77" s="967"/>
      <c r="Z77" s="917"/>
      <c r="AA77" s="968"/>
      <c r="AB77" s="967"/>
      <c r="AC77" s="967"/>
      <c r="AD77" s="967"/>
      <c r="AE77" s="917"/>
      <c r="AF77" s="968"/>
      <c r="AG77" s="967"/>
      <c r="AH77" s="967"/>
      <c r="AI77" s="967"/>
      <c r="AJ77" s="917"/>
      <c r="AK77" s="968"/>
      <c r="AL77" s="967"/>
      <c r="AM77" s="967"/>
      <c r="AN77" s="967"/>
      <c r="AO77" s="917"/>
      <c r="AP77" s="968"/>
      <c r="AQ77" s="967"/>
      <c r="AR77" s="967"/>
      <c r="AS77" s="967"/>
      <c r="AT77" s="917"/>
      <c r="AU77" s="968"/>
      <c r="AV77" s="967"/>
      <c r="AW77" s="967"/>
      <c r="AX77" s="967"/>
      <c r="AY77" s="917"/>
      <c r="AZ77" s="964"/>
      <c r="BA77" s="964"/>
      <c r="BB77" s="964"/>
      <c r="BC77" s="964"/>
      <c r="BD77" s="965"/>
      <c r="BE77" s="267"/>
      <c r="BF77" s="267"/>
      <c r="BG77" s="267"/>
      <c r="BH77" s="267"/>
      <c r="BI77" s="267"/>
      <c r="BJ77" s="267"/>
      <c r="BK77" s="267"/>
      <c r="BL77" s="267"/>
      <c r="BM77" s="267"/>
      <c r="BN77" s="267"/>
      <c r="BO77" s="267"/>
      <c r="BP77" s="267"/>
      <c r="BQ77" s="264">
        <v>71</v>
      </c>
      <c r="BR77" s="269"/>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8"/>
    </row>
    <row r="78" spans="1:131" s="249" customFormat="1" ht="26.25" customHeight="1">
      <c r="A78" s="263">
        <v>11</v>
      </c>
      <c r="B78" s="960"/>
      <c r="C78" s="961"/>
      <c r="D78" s="961"/>
      <c r="E78" s="961"/>
      <c r="F78" s="961"/>
      <c r="G78" s="961"/>
      <c r="H78" s="961"/>
      <c r="I78" s="961"/>
      <c r="J78" s="961"/>
      <c r="K78" s="961"/>
      <c r="L78" s="961"/>
      <c r="M78" s="961"/>
      <c r="N78" s="961"/>
      <c r="O78" s="961"/>
      <c r="P78" s="962"/>
      <c r="Q78" s="963"/>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64"/>
      <c r="BA78" s="964"/>
      <c r="BB78" s="964"/>
      <c r="BC78" s="964"/>
      <c r="BD78" s="965"/>
      <c r="BE78" s="267"/>
      <c r="BF78" s="267"/>
      <c r="BG78" s="267"/>
      <c r="BH78" s="267"/>
      <c r="BI78" s="267"/>
      <c r="BJ78" s="270"/>
      <c r="BK78" s="270"/>
      <c r="BL78" s="270"/>
      <c r="BM78" s="270"/>
      <c r="BN78" s="270"/>
      <c r="BO78" s="267"/>
      <c r="BP78" s="267"/>
      <c r="BQ78" s="264">
        <v>72</v>
      </c>
      <c r="BR78" s="269"/>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8"/>
    </row>
    <row r="79" spans="1:131" s="249" customFormat="1" ht="26.25" customHeight="1">
      <c r="A79" s="263">
        <v>12</v>
      </c>
      <c r="B79" s="960"/>
      <c r="C79" s="961"/>
      <c r="D79" s="961"/>
      <c r="E79" s="961"/>
      <c r="F79" s="961"/>
      <c r="G79" s="961"/>
      <c r="H79" s="961"/>
      <c r="I79" s="961"/>
      <c r="J79" s="961"/>
      <c r="K79" s="961"/>
      <c r="L79" s="961"/>
      <c r="M79" s="961"/>
      <c r="N79" s="961"/>
      <c r="O79" s="961"/>
      <c r="P79" s="962"/>
      <c r="Q79" s="963"/>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64"/>
      <c r="BA79" s="964"/>
      <c r="BB79" s="964"/>
      <c r="BC79" s="964"/>
      <c r="BD79" s="965"/>
      <c r="BE79" s="267"/>
      <c r="BF79" s="267"/>
      <c r="BG79" s="267"/>
      <c r="BH79" s="267"/>
      <c r="BI79" s="267"/>
      <c r="BJ79" s="270"/>
      <c r="BK79" s="270"/>
      <c r="BL79" s="270"/>
      <c r="BM79" s="270"/>
      <c r="BN79" s="270"/>
      <c r="BO79" s="267"/>
      <c r="BP79" s="267"/>
      <c r="BQ79" s="264">
        <v>73</v>
      </c>
      <c r="BR79" s="269"/>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8"/>
    </row>
    <row r="80" spans="1:131" s="249" customFormat="1" ht="26.25" customHeight="1">
      <c r="A80" s="263">
        <v>13</v>
      </c>
      <c r="B80" s="960"/>
      <c r="C80" s="961"/>
      <c r="D80" s="961"/>
      <c r="E80" s="961"/>
      <c r="F80" s="961"/>
      <c r="G80" s="961"/>
      <c r="H80" s="961"/>
      <c r="I80" s="961"/>
      <c r="J80" s="961"/>
      <c r="K80" s="961"/>
      <c r="L80" s="961"/>
      <c r="M80" s="961"/>
      <c r="N80" s="961"/>
      <c r="O80" s="961"/>
      <c r="P80" s="962"/>
      <c r="Q80" s="963"/>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64"/>
      <c r="BA80" s="964"/>
      <c r="BB80" s="964"/>
      <c r="BC80" s="964"/>
      <c r="BD80" s="965"/>
      <c r="BE80" s="267"/>
      <c r="BF80" s="267"/>
      <c r="BG80" s="267"/>
      <c r="BH80" s="267"/>
      <c r="BI80" s="267"/>
      <c r="BJ80" s="267"/>
      <c r="BK80" s="267"/>
      <c r="BL80" s="267"/>
      <c r="BM80" s="267"/>
      <c r="BN80" s="267"/>
      <c r="BO80" s="267"/>
      <c r="BP80" s="267"/>
      <c r="BQ80" s="264">
        <v>74</v>
      </c>
      <c r="BR80" s="269"/>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8"/>
    </row>
    <row r="81" spans="1:131" s="249" customFormat="1" ht="26.25" customHeight="1">
      <c r="A81" s="263">
        <v>14</v>
      </c>
      <c r="B81" s="960"/>
      <c r="C81" s="961"/>
      <c r="D81" s="961"/>
      <c r="E81" s="961"/>
      <c r="F81" s="961"/>
      <c r="G81" s="961"/>
      <c r="H81" s="961"/>
      <c r="I81" s="961"/>
      <c r="J81" s="961"/>
      <c r="K81" s="961"/>
      <c r="L81" s="961"/>
      <c r="M81" s="961"/>
      <c r="N81" s="961"/>
      <c r="O81" s="961"/>
      <c r="P81" s="962"/>
      <c r="Q81" s="963"/>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64"/>
      <c r="BA81" s="964"/>
      <c r="BB81" s="964"/>
      <c r="BC81" s="964"/>
      <c r="BD81" s="965"/>
      <c r="BE81" s="267"/>
      <c r="BF81" s="267"/>
      <c r="BG81" s="267"/>
      <c r="BH81" s="267"/>
      <c r="BI81" s="267"/>
      <c r="BJ81" s="267"/>
      <c r="BK81" s="267"/>
      <c r="BL81" s="267"/>
      <c r="BM81" s="267"/>
      <c r="BN81" s="267"/>
      <c r="BO81" s="267"/>
      <c r="BP81" s="267"/>
      <c r="BQ81" s="264">
        <v>75</v>
      </c>
      <c r="BR81" s="269"/>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8"/>
    </row>
    <row r="82" spans="1:131" s="249" customFormat="1" ht="26.25" customHeight="1">
      <c r="A82" s="263">
        <v>15</v>
      </c>
      <c r="B82" s="960"/>
      <c r="C82" s="961"/>
      <c r="D82" s="961"/>
      <c r="E82" s="961"/>
      <c r="F82" s="961"/>
      <c r="G82" s="961"/>
      <c r="H82" s="961"/>
      <c r="I82" s="961"/>
      <c r="J82" s="961"/>
      <c r="K82" s="961"/>
      <c r="L82" s="961"/>
      <c r="M82" s="961"/>
      <c r="N82" s="961"/>
      <c r="O82" s="961"/>
      <c r="P82" s="962"/>
      <c r="Q82" s="963"/>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64"/>
      <c r="BA82" s="964"/>
      <c r="BB82" s="964"/>
      <c r="BC82" s="964"/>
      <c r="BD82" s="965"/>
      <c r="BE82" s="267"/>
      <c r="BF82" s="267"/>
      <c r="BG82" s="267"/>
      <c r="BH82" s="267"/>
      <c r="BI82" s="267"/>
      <c r="BJ82" s="267"/>
      <c r="BK82" s="267"/>
      <c r="BL82" s="267"/>
      <c r="BM82" s="267"/>
      <c r="BN82" s="267"/>
      <c r="BO82" s="267"/>
      <c r="BP82" s="267"/>
      <c r="BQ82" s="264">
        <v>76</v>
      </c>
      <c r="BR82" s="269"/>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8"/>
    </row>
    <row r="83" spans="1:131" s="249" customFormat="1" ht="26.25" customHeight="1">
      <c r="A83" s="263">
        <v>16</v>
      </c>
      <c r="B83" s="960"/>
      <c r="C83" s="961"/>
      <c r="D83" s="961"/>
      <c r="E83" s="961"/>
      <c r="F83" s="961"/>
      <c r="G83" s="961"/>
      <c r="H83" s="961"/>
      <c r="I83" s="961"/>
      <c r="J83" s="961"/>
      <c r="K83" s="961"/>
      <c r="L83" s="961"/>
      <c r="M83" s="961"/>
      <c r="N83" s="961"/>
      <c r="O83" s="961"/>
      <c r="P83" s="962"/>
      <c r="Q83" s="963"/>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64"/>
      <c r="BA83" s="964"/>
      <c r="BB83" s="964"/>
      <c r="BC83" s="964"/>
      <c r="BD83" s="965"/>
      <c r="BE83" s="267"/>
      <c r="BF83" s="267"/>
      <c r="BG83" s="267"/>
      <c r="BH83" s="267"/>
      <c r="BI83" s="267"/>
      <c r="BJ83" s="267"/>
      <c r="BK83" s="267"/>
      <c r="BL83" s="267"/>
      <c r="BM83" s="267"/>
      <c r="BN83" s="267"/>
      <c r="BO83" s="267"/>
      <c r="BP83" s="267"/>
      <c r="BQ83" s="264">
        <v>77</v>
      </c>
      <c r="BR83" s="269"/>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8"/>
    </row>
    <row r="84" spans="1:131" s="249" customFormat="1" ht="26.25" customHeight="1">
      <c r="A84" s="263">
        <v>17</v>
      </c>
      <c r="B84" s="960"/>
      <c r="C84" s="961"/>
      <c r="D84" s="961"/>
      <c r="E84" s="961"/>
      <c r="F84" s="961"/>
      <c r="G84" s="961"/>
      <c r="H84" s="961"/>
      <c r="I84" s="961"/>
      <c r="J84" s="961"/>
      <c r="K84" s="961"/>
      <c r="L84" s="961"/>
      <c r="M84" s="961"/>
      <c r="N84" s="961"/>
      <c r="O84" s="961"/>
      <c r="P84" s="962"/>
      <c r="Q84" s="963"/>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64"/>
      <c r="BA84" s="964"/>
      <c r="BB84" s="964"/>
      <c r="BC84" s="964"/>
      <c r="BD84" s="965"/>
      <c r="BE84" s="267"/>
      <c r="BF84" s="267"/>
      <c r="BG84" s="267"/>
      <c r="BH84" s="267"/>
      <c r="BI84" s="267"/>
      <c r="BJ84" s="267"/>
      <c r="BK84" s="267"/>
      <c r="BL84" s="267"/>
      <c r="BM84" s="267"/>
      <c r="BN84" s="267"/>
      <c r="BO84" s="267"/>
      <c r="BP84" s="267"/>
      <c r="BQ84" s="264">
        <v>78</v>
      </c>
      <c r="BR84" s="269"/>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8"/>
    </row>
    <row r="85" spans="1:131" s="249" customFormat="1" ht="26.25" customHeight="1">
      <c r="A85" s="263">
        <v>18</v>
      </c>
      <c r="B85" s="960"/>
      <c r="C85" s="961"/>
      <c r="D85" s="961"/>
      <c r="E85" s="961"/>
      <c r="F85" s="961"/>
      <c r="G85" s="961"/>
      <c r="H85" s="961"/>
      <c r="I85" s="961"/>
      <c r="J85" s="961"/>
      <c r="K85" s="961"/>
      <c r="L85" s="961"/>
      <c r="M85" s="961"/>
      <c r="N85" s="961"/>
      <c r="O85" s="961"/>
      <c r="P85" s="962"/>
      <c r="Q85" s="963"/>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64"/>
      <c r="BA85" s="964"/>
      <c r="BB85" s="964"/>
      <c r="BC85" s="964"/>
      <c r="BD85" s="965"/>
      <c r="BE85" s="267"/>
      <c r="BF85" s="267"/>
      <c r="BG85" s="267"/>
      <c r="BH85" s="267"/>
      <c r="BI85" s="267"/>
      <c r="BJ85" s="267"/>
      <c r="BK85" s="267"/>
      <c r="BL85" s="267"/>
      <c r="BM85" s="267"/>
      <c r="BN85" s="267"/>
      <c r="BO85" s="267"/>
      <c r="BP85" s="267"/>
      <c r="BQ85" s="264">
        <v>79</v>
      </c>
      <c r="BR85" s="269"/>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8"/>
    </row>
    <row r="86" spans="1:131" s="249" customFormat="1" ht="26.25" customHeight="1">
      <c r="A86" s="263">
        <v>19</v>
      </c>
      <c r="B86" s="960"/>
      <c r="C86" s="961"/>
      <c r="D86" s="961"/>
      <c r="E86" s="961"/>
      <c r="F86" s="961"/>
      <c r="G86" s="961"/>
      <c r="H86" s="961"/>
      <c r="I86" s="961"/>
      <c r="J86" s="961"/>
      <c r="K86" s="961"/>
      <c r="L86" s="961"/>
      <c r="M86" s="961"/>
      <c r="N86" s="961"/>
      <c r="O86" s="961"/>
      <c r="P86" s="962"/>
      <c r="Q86" s="963"/>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64"/>
      <c r="BA86" s="964"/>
      <c r="BB86" s="964"/>
      <c r="BC86" s="964"/>
      <c r="BD86" s="965"/>
      <c r="BE86" s="267"/>
      <c r="BF86" s="267"/>
      <c r="BG86" s="267"/>
      <c r="BH86" s="267"/>
      <c r="BI86" s="267"/>
      <c r="BJ86" s="267"/>
      <c r="BK86" s="267"/>
      <c r="BL86" s="267"/>
      <c r="BM86" s="267"/>
      <c r="BN86" s="267"/>
      <c r="BO86" s="267"/>
      <c r="BP86" s="267"/>
      <c r="BQ86" s="264">
        <v>80</v>
      </c>
      <c r="BR86" s="269"/>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8"/>
    </row>
    <row r="87" spans="1:131" s="249" customFormat="1" ht="26.25" customHeight="1">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8"/>
    </row>
    <row r="88" spans="1:131" s="249" customFormat="1" ht="26.25" customHeight="1" thickBot="1">
      <c r="A88" s="266" t="s">
        <v>390</v>
      </c>
      <c r="B88" s="877" t="s">
        <v>424</v>
      </c>
      <c r="C88" s="878"/>
      <c r="D88" s="878"/>
      <c r="E88" s="878"/>
      <c r="F88" s="878"/>
      <c r="G88" s="878"/>
      <c r="H88" s="878"/>
      <c r="I88" s="878"/>
      <c r="J88" s="878"/>
      <c r="K88" s="878"/>
      <c r="L88" s="878"/>
      <c r="M88" s="878"/>
      <c r="N88" s="878"/>
      <c r="O88" s="878"/>
      <c r="P88" s="879"/>
      <c r="Q88" s="925"/>
      <c r="R88" s="926"/>
      <c r="S88" s="926"/>
      <c r="T88" s="926"/>
      <c r="U88" s="926"/>
      <c r="V88" s="926"/>
      <c r="W88" s="926"/>
      <c r="X88" s="926"/>
      <c r="Y88" s="926"/>
      <c r="Z88" s="926"/>
      <c r="AA88" s="926"/>
      <c r="AB88" s="926"/>
      <c r="AC88" s="926"/>
      <c r="AD88" s="926"/>
      <c r="AE88" s="926"/>
      <c r="AF88" s="929"/>
      <c r="AG88" s="929"/>
      <c r="AH88" s="929"/>
      <c r="AI88" s="929"/>
      <c r="AJ88" s="929"/>
      <c r="AK88" s="926"/>
      <c r="AL88" s="926"/>
      <c r="AM88" s="926"/>
      <c r="AN88" s="926"/>
      <c r="AO88" s="926"/>
      <c r="AP88" s="929"/>
      <c r="AQ88" s="929"/>
      <c r="AR88" s="929"/>
      <c r="AS88" s="929"/>
      <c r="AT88" s="929"/>
      <c r="AU88" s="929"/>
      <c r="AV88" s="929"/>
      <c r="AW88" s="929"/>
      <c r="AX88" s="929"/>
      <c r="AY88" s="929"/>
      <c r="AZ88" s="934"/>
      <c r="BA88" s="934"/>
      <c r="BB88" s="934"/>
      <c r="BC88" s="934"/>
      <c r="BD88" s="935"/>
      <c r="BE88" s="267"/>
      <c r="BF88" s="267"/>
      <c r="BG88" s="267"/>
      <c r="BH88" s="267"/>
      <c r="BI88" s="267"/>
      <c r="BJ88" s="267"/>
      <c r="BK88" s="267"/>
      <c r="BL88" s="267"/>
      <c r="BM88" s="267"/>
      <c r="BN88" s="267"/>
      <c r="BO88" s="267"/>
      <c r="BP88" s="267"/>
      <c r="BQ88" s="264">
        <v>82</v>
      </c>
      <c r="BR88" s="269"/>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7" t="s">
        <v>425</v>
      </c>
      <c r="BS102" s="878"/>
      <c r="BT102" s="878"/>
      <c r="BU102" s="878"/>
      <c r="BV102" s="878"/>
      <c r="BW102" s="878"/>
      <c r="BX102" s="878"/>
      <c r="BY102" s="878"/>
      <c r="BZ102" s="878"/>
      <c r="CA102" s="878"/>
      <c r="CB102" s="878"/>
      <c r="CC102" s="878"/>
      <c r="CD102" s="878"/>
      <c r="CE102" s="878"/>
      <c r="CF102" s="878"/>
      <c r="CG102" s="879"/>
      <c r="CH102" s="976"/>
      <c r="CI102" s="977"/>
      <c r="CJ102" s="977"/>
      <c r="CK102" s="977"/>
      <c r="CL102" s="978"/>
      <c r="CM102" s="976"/>
      <c r="CN102" s="977"/>
      <c r="CO102" s="977"/>
      <c r="CP102" s="977"/>
      <c r="CQ102" s="978"/>
      <c r="CR102" s="979"/>
      <c r="CS102" s="937"/>
      <c r="CT102" s="937"/>
      <c r="CU102" s="937"/>
      <c r="CV102" s="980"/>
      <c r="CW102" s="979"/>
      <c r="CX102" s="937"/>
      <c r="CY102" s="937"/>
      <c r="CZ102" s="937"/>
      <c r="DA102" s="980"/>
      <c r="DB102" s="979"/>
      <c r="DC102" s="937"/>
      <c r="DD102" s="937"/>
      <c r="DE102" s="937"/>
      <c r="DF102" s="980"/>
      <c r="DG102" s="979"/>
      <c r="DH102" s="937"/>
      <c r="DI102" s="937"/>
      <c r="DJ102" s="937"/>
      <c r="DK102" s="980"/>
      <c r="DL102" s="979"/>
      <c r="DM102" s="937"/>
      <c r="DN102" s="937"/>
      <c r="DO102" s="937"/>
      <c r="DP102" s="980"/>
      <c r="DQ102" s="979"/>
      <c r="DR102" s="937"/>
      <c r="DS102" s="937"/>
      <c r="DT102" s="937"/>
      <c r="DU102" s="980"/>
      <c r="DV102" s="1003"/>
      <c r="DW102" s="1004"/>
      <c r="DX102" s="1004"/>
      <c r="DY102" s="1004"/>
      <c r="DZ102" s="1005"/>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426</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427</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8" t="s">
        <v>430</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431</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c r="A109" s="1001" t="s">
        <v>432</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433</v>
      </c>
      <c r="AB109" s="982"/>
      <c r="AC109" s="982"/>
      <c r="AD109" s="982"/>
      <c r="AE109" s="983"/>
      <c r="AF109" s="981" t="s">
        <v>434</v>
      </c>
      <c r="AG109" s="982"/>
      <c r="AH109" s="982"/>
      <c r="AI109" s="982"/>
      <c r="AJ109" s="983"/>
      <c r="AK109" s="981" t="s">
        <v>304</v>
      </c>
      <c r="AL109" s="982"/>
      <c r="AM109" s="982"/>
      <c r="AN109" s="982"/>
      <c r="AO109" s="983"/>
      <c r="AP109" s="981" t="s">
        <v>435</v>
      </c>
      <c r="AQ109" s="982"/>
      <c r="AR109" s="982"/>
      <c r="AS109" s="982"/>
      <c r="AT109" s="984"/>
      <c r="AU109" s="1001" t="s">
        <v>432</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433</v>
      </c>
      <c r="BR109" s="982"/>
      <c r="BS109" s="982"/>
      <c r="BT109" s="982"/>
      <c r="BU109" s="983"/>
      <c r="BV109" s="981" t="s">
        <v>434</v>
      </c>
      <c r="BW109" s="982"/>
      <c r="BX109" s="982"/>
      <c r="BY109" s="982"/>
      <c r="BZ109" s="983"/>
      <c r="CA109" s="981" t="s">
        <v>304</v>
      </c>
      <c r="CB109" s="982"/>
      <c r="CC109" s="982"/>
      <c r="CD109" s="982"/>
      <c r="CE109" s="983"/>
      <c r="CF109" s="1002" t="s">
        <v>435</v>
      </c>
      <c r="CG109" s="1002"/>
      <c r="CH109" s="1002"/>
      <c r="CI109" s="1002"/>
      <c r="CJ109" s="1002"/>
      <c r="CK109" s="981" t="s">
        <v>436</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433</v>
      </c>
      <c r="DH109" s="982"/>
      <c r="DI109" s="982"/>
      <c r="DJ109" s="982"/>
      <c r="DK109" s="983"/>
      <c r="DL109" s="981" t="s">
        <v>434</v>
      </c>
      <c r="DM109" s="982"/>
      <c r="DN109" s="982"/>
      <c r="DO109" s="982"/>
      <c r="DP109" s="983"/>
      <c r="DQ109" s="981" t="s">
        <v>304</v>
      </c>
      <c r="DR109" s="982"/>
      <c r="DS109" s="982"/>
      <c r="DT109" s="982"/>
      <c r="DU109" s="983"/>
      <c r="DV109" s="981" t="s">
        <v>435</v>
      </c>
      <c r="DW109" s="982"/>
      <c r="DX109" s="982"/>
      <c r="DY109" s="982"/>
      <c r="DZ109" s="984"/>
    </row>
    <row r="110" spans="1:131" s="248" customFormat="1" ht="26.25" customHeight="1">
      <c r="A110" s="985" t="s">
        <v>437</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5584118</v>
      </c>
      <c r="AB110" s="989"/>
      <c r="AC110" s="989"/>
      <c r="AD110" s="989"/>
      <c r="AE110" s="990"/>
      <c r="AF110" s="991">
        <v>5588712</v>
      </c>
      <c r="AG110" s="989"/>
      <c r="AH110" s="989"/>
      <c r="AI110" s="989"/>
      <c r="AJ110" s="990"/>
      <c r="AK110" s="991">
        <v>5778105</v>
      </c>
      <c r="AL110" s="989"/>
      <c r="AM110" s="989"/>
      <c r="AN110" s="989"/>
      <c r="AO110" s="990"/>
      <c r="AP110" s="992">
        <v>14.5</v>
      </c>
      <c r="AQ110" s="993"/>
      <c r="AR110" s="993"/>
      <c r="AS110" s="993"/>
      <c r="AT110" s="994"/>
      <c r="AU110" s="995" t="s">
        <v>72</v>
      </c>
      <c r="AV110" s="996"/>
      <c r="AW110" s="996"/>
      <c r="AX110" s="996"/>
      <c r="AY110" s="996"/>
      <c r="AZ110" s="1037" t="s">
        <v>438</v>
      </c>
      <c r="BA110" s="986"/>
      <c r="BB110" s="986"/>
      <c r="BC110" s="986"/>
      <c r="BD110" s="986"/>
      <c r="BE110" s="986"/>
      <c r="BF110" s="986"/>
      <c r="BG110" s="986"/>
      <c r="BH110" s="986"/>
      <c r="BI110" s="986"/>
      <c r="BJ110" s="986"/>
      <c r="BK110" s="986"/>
      <c r="BL110" s="986"/>
      <c r="BM110" s="986"/>
      <c r="BN110" s="986"/>
      <c r="BO110" s="986"/>
      <c r="BP110" s="987"/>
      <c r="BQ110" s="1023">
        <v>58401633</v>
      </c>
      <c r="BR110" s="1024"/>
      <c r="BS110" s="1024"/>
      <c r="BT110" s="1024"/>
      <c r="BU110" s="1024"/>
      <c r="BV110" s="1024">
        <v>59968866</v>
      </c>
      <c r="BW110" s="1024"/>
      <c r="BX110" s="1024"/>
      <c r="BY110" s="1024"/>
      <c r="BZ110" s="1024"/>
      <c r="CA110" s="1024">
        <v>63218216</v>
      </c>
      <c r="CB110" s="1024"/>
      <c r="CC110" s="1024"/>
      <c r="CD110" s="1024"/>
      <c r="CE110" s="1024"/>
      <c r="CF110" s="1038">
        <v>159.1</v>
      </c>
      <c r="CG110" s="1039"/>
      <c r="CH110" s="1039"/>
      <c r="CI110" s="1039"/>
      <c r="CJ110" s="1039"/>
      <c r="CK110" s="1040" t="s">
        <v>439</v>
      </c>
      <c r="CL110" s="1041"/>
      <c r="CM110" s="1020" t="s">
        <v>440</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441</v>
      </c>
      <c r="DH110" s="1024"/>
      <c r="DI110" s="1024"/>
      <c r="DJ110" s="1024"/>
      <c r="DK110" s="1024"/>
      <c r="DL110" s="1024" t="s">
        <v>125</v>
      </c>
      <c r="DM110" s="1024"/>
      <c r="DN110" s="1024"/>
      <c r="DO110" s="1024"/>
      <c r="DP110" s="1024"/>
      <c r="DQ110" s="1024" t="s">
        <v>441</v>
      </c>
      <c r="DR110" s="1024"/>
      <c r="DS110" s="1024"/>
      <c r="DT110" s="1024"/>
      <c r="DU110" s="1024"/>
      <c r="DV110" s="1025" t="s">
        <v>441</v>
      </c>
      <c r="DW110" s="1025"/>
      <c r="DX110" s="1025"/>
      <c r="DY110" s="1025"/>
      <c r="DZ110" s="1026"/>
    </row>
    <row r="111" spans="1:131" s="248" customFormat="1" ht="26.25" customHeight="1">
      <c r="A111" s="1027" t="s">
        <v>442</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441</v>
      </c>
      <c r="AB111" s="1031"/>
      <c r="AC111" s="1031"/>
      <c r="AD111" s="1031"/>
      <c r="AE111" s="1032"/>
      <c r="AF111" s="1033" t="s">
        <v>441</v>
      </c>
      <c r="AG111" s="1031"/>
      <c r="AH111" s="1031"/>
      <c r="AI111" s="1031"/>
      <c r="AJ111" s="1032"/>
      <c r="AK111" s="1033" t="s">
        <v>441</v>
      </c>
      <c r="AL111" s="1031"/>
      <c r="AM111" s="1031"/>
      <c r="AN111" s="1031"/>
      <c r="AO111" s="1032"/>
      <c r="AP111" s="1034" t="s">
        <v>441</v>
      </c>
      <c r="AQ111" s="1035"/>
      <c r="AR111" s="1035"/>
      <c r="AS111" s="1035"/>
      <c r="AT111" s="1036"/>
      <c r="AU111" s="997"/>
      <c r="AV111" s="998"/>
      <c r="AW111" s="998"/>
      <c r="AX111" s="998"/>
      <c r="AY111" s="998"/>
      <c r="AZ111" s="1046" t="s">
        <v>443</v>
      </c>
      <c r="BA111" s="1047"/>
      <c r="BB111" s="1047"/>
      <c r="BC111" s="1047"/>
      <c r="BD111" s="1047"/>
      <c r="BE111" s="1047"/>
      <c r="BF111" s="1047"/>
      <c r="BG111" s="1047"/>
      <c r="BH111" s="1047"/>
      <c r="BI111" s="1047"/>
      <c r="BJ111" s="1047"/>
      <c r="BK111" s="1047"/>
      <c r="BL111" s="1047"/>
      <c r="BM111" s="1047"/>
      <c r="BN111" s="1047"/>
      <c r="BO111" s="1047"/>
      <c r="BP111" s="1048"/>
      <c r="BQ111" s="1016">
        <v>2632287</v>
      </c>
      <c r="BR111" s="1017"/>
      <c r="BS111" s="1017"/>
      <c r="BT111" s="1017"/>
      <c r="BU111" s="1017"/>
      <c r="BV111" s="1017">
        <v>2454662</v>
      </c>
      <c r="BW111" s="1017"/>
      <c r="BX111" s="1017"/>
      <c r="BY111" s="1017"/>
      <c r="BZ111" s="1017"/>
      <c r="CA111" s="1017">
        <v>2196768</v>
      </c>
      <c r="CB111" s="1017"/>
      <c r="CC111" s="1017"/>
      <c r="CD111" s="1017"/>
      <c r="CE111" s="1017"/>
      <c r="CF111" s="1011">
        <v>5.5</v>
      </c>
      <c r="CG111" s="1012"/>
      <c r="CH111" s="1012"/>
      <c r="CI111" s="1012"/>
      <c r="CJ111" s="1012"/>
      <c r="CK111" s="1042"/>
      <c r="CL111" s="1043"/>
      <c r="CM111" s="1013" t="s">
        <v>444</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445</v>
      </c>
      <c r="DH111" s="1017"/>
      <c r="DI111" s="1017"/>
      <c r="DJ111" s="1017"/>
      <c r="DK111" s="1017"/>
      <c r="DL111" s="1017" t="s">
        <v>445</v>
      </c>
      <c r="DM111" s="1017"/>
      <c r="DN111" s="1017"/>
      <c r="DO111" s="1017"/>
      <c r="DP111" s="1017"/>
      <c r="DQ111" s="1017" t="s">
        <v>445</v>
      </c>
      <c r="DR111" s="1017"/>
      <c r="DS111" s="1017"/>
      <c r="DT111" s="1017"/>
      <c r="DU111" s="1017"/>
      <c r="DV111" s="1018" t="s">
        <v>445</v>
      </c>
      <c r="DW111" s="1018"/>
      <c r="DX111" s="1018"/>
      <c r="DY111" s="1018"/>
      <c r="DZ111" s="1019"/>
    </row>
    <row r="112" spans="1:131" s="248" customFormat="1" ht="26.25" customHeight="1">
      <c r="A112" s="1049" t="s">
        <v>446</v>
      </c>
      <c r="B112" s="1050"/>
      <c r="C112" s="1047" t="s">
        <v>447</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445</v>
      </c>
      <c r="AB112" s="1056"/>
      <c r="AC112" s="1056"/>
      <c r="AD112" s="1056"/>
      <c r="AE112" s="1057"/>
      <c r="AF112" s="1058" t="s">
        <v>445</v>
      </c>
      <c r="AG112" s="1056"/>
      <c r="AH112" s="1056"/>
      <c r="AI112" s="1056"/>
      <c r="AJ112" s="1057"/>
      <c r="AK112" s="1058" t="s">
        <v>445</v>
      </c>
      <c r="AL112" s="1056"/>
      <c r="AM112" s="1056"/>
      <c r="AN112" s="1056"/>
      <c r="AO112" s="1057"/>
      <c r="AP112" s="1059" t="s">
        <v>445</v>
      </c>
      <c r="AQ112" s="1060"/>
      <c r="AR112" s="1060"/>
      <c r="AS112" s="1060"/>
      <c r="AT112" s="1061"/>
      <c r="AU112" s="997"/>
      <c r="AV112" s="998"/>
      <c r="AW112" s="998"/>
      <c r="AX112" s="998"/>
      <c r="AY112" s="998"/>
      <c r="AZ112" s="1046" t="s">
        <v>448</v>
      </c>
      <c r="BA112" s="1047"/>
      <c r="BB112" s="1047"/>
      <c r="BC112" s="1047"/>
      <c r="BD112" s="1047"/>
      <c r="BE112" s="1047"/>
      <c r="BF112" s="1047"/>
      <c r="BG112" s="1047"/>
      <c r="BH112" s="1047"/>
      <c r="BI112" s="1047"/>
      <c r="BJ112" s="1047"/>
      <c r="BK112" s="1047"/>
      <c r="BL112" s="1047"/>
      <c r="BM112" s="1047"/>
      <c r="BN112" s="1047"/>
      <c r="BO112" s="1047"/>
      <c r="BP112" s="1048"/>
      <c r="BQ112" s="1016">
        <v>29532245</v>
      </c>
      <c r="BR112" s="1017"/>
      <c r="BS112" s="1017"/>
      <c r="BT112" s="1017"/>
      <c r="BU112" s="1017"/>
      <c r="BV112" s="1017">
        <v>27114970</v>
      </c>
      <c r="BW112" s="1017"/>
      <c r="BX112" s="1017"/>
      <c r="BY112" s="1017"/>
      <c r="BZ112" s="1017"/>
      <c r="CA112" s="1017">
        <v>22504153</v>
      </c>
      <c r="CB112" s="1017"/>
      <c r="CC112" s="1017"/>
      <c r="CD112" s="1017"/>
      <c r="CE112" s="1017"/>
      <c r="CF112" s="1011">
        <v>56.6</v>
      </c>
      <c r="CG112" s="1012"/>
      <c r="CH112" s="1012"/>
      <c r="CI112" s="1012"/>
      <c r="CJ112" s="1012"/>
      <c r="CK112" s="1042"/>
      <c r="CL112" s="1043"/>
      <c r="CM112" s="1013" t="s">
        <v>449</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445</v>
      </c>
      <c r="DH112" s="1017"/>
      <c r="DI112" s="1017"/>
      <c r="DJ112" s="1017"/>
      <c r="DK112" s="1017"/>
      <c r="DL112" s="1017" t="s">
        <v>445</v>
      </c>
      <c r="DM112" s="1017"/>
      <c r="DN112" s="1017"/>
      <c r="DO112" s="1017"/>
      <c r="DP112" s="1017"/>
      <c r="DQ112" s="1017" t="s">
        <v>445</v>
      </c>
      <c r="DR112" s="1017"/>
      <c r="DS112" s="1017"/>
      <c r="DT112" s="1017"/>
      <c r="DU112" s="1017"/>
      <c r="DV112" s="1018" t="s">
        <v>445</v>
      </c>
      <c r="DW112" s="1018"/>
      <c r="DX112" s="1018"/>
      <c r="DY112" s="1018"/>
      <c r="DZ112" s="1019"/>
    </row>
    <row r="113" spans="1:130" s="248" customFormat="1" ht="26.25" customHeight="1">
      <c r="A113" s="1051"/>
      <c r="B113" s="1052"/>
      <c r="C113" s="1047" t="s">
        <v>450</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3361303</v>
      </c>
      <c r="AB113" s="1031"/>
      <c r="AC113" s="1031"/>
      <c r="AD113" s="1031"/>
      <c r="AE113" s="1032"/>
      <c r="AF113" s="1033">
        <v>3087417</v>
      </c>
      <c r="AG113" s="1031"/>
      <c r="AH113" s="1031"/>
      <c r="AI113" s="1031"/>
      <c r="AJ113" s="1032"/>
      <c r="AK113" s="1033">
        <v>2162413</v>
      </c>
      <c r="AL113" s="1031"/>
      <c r="AM113" s="1031"/>
      <c r="AN113" s="1031"/>
      <c r="AO113" s="1032"/>
      <c r="AP113" s="1034">
        <v>5.4</v>
      </c>
      <c r="AQ113" s="1035"/>
      <c r="AR113" s="1035"/>
      <c r="AS113" s="1035"/>
      <c r="AT113" s="1036"/>
      <c r="AU113" s="997"/>
      <c r="AV113" s="998"/>
      <c r="AW113" s="998"/>
      <c r="AX113" s="998"/>
      <c r="AY113" s="998"/>
      <c r="AZ113" s="1046" t="s">
        <v>451</v>
      </c>
      <c r="BA113" s="1047"/>
      <c r="BB113" s="1047"/>
      <c r="BC113" s="1047"/>
      <c r="BD113" s="1047"/>
      <c r="BE113" s="1047"/>
      <c r="BF113" s="1047"/>
      <c r="BG113" s="1047"/>
      <c r="BH113" s="1047"/>
      <c r="BI113" s="1047"/>
      <c r="BJ113" s="1047"/>
      <c r="BK113" s="1047"/>
      <c r="BL113" s="1047"/>
      <c r="BM113" s="1047"/>
      <c r="BN113" s="1047"/>
      <c r="BO113" s="1047"/>
      <c r="BP113" s="1048"/>
      <c r="BQ113" s="1016">
        <v>1822724</v>
      </c>
      <c r="BR113" s="1017"/>
      <c r="BS113" s="1017"/>
      <c r="BT113" s="1017"/>
      <c r="BU113" s="1017"/>
      <c r="BV113" s="1017">
        <v>1761358</v>
      </c>
      <c r="BW113" s="1017"/>
      <c r="BX113" s="1017"/>
      <c r="BY113" s="1017"/>
      <c r="BZ113" s="1017"/>
      <c r="CA113" s="1017">
        <v>1962575</v>
      </c>
      <c r="CB113" s="1017"/>
      <c r="CC113" s="1017"/>
      <c r="CD113" s="1017"/>
      <c r="CE113" s="1017"/>
      <c r="CF113" s="1011">
        <v>4.9000000000000004</v>
      </c>
      <c r="CG113" s="1012"/>
      <c r="CH113" s="1012"/>
      <c r="CI113" s="1012"/>
      <c r="CJ113" s="1012"/>
      <c r="CK113" s="1042"/>
      <c r="CL113" s="1043"/>
      <c r="CM113" s="1013" t="s">
        <v>452</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445</v>
      </c>
      <c r="DH113" s="1056"/>
      <c r="DI113" s="1056"/>
      <c r="DJ113" s="1056"/>
      <c r="DK113" s="1057"/>
      <c r="DL113" s="1058" t="s">
        <v>445</v>
      </c>
      <c r="DM113" s="1056"/>
      <c r="DN113" s="1056"/>
      <c r="DO113" s="1056"/>
      <c r="DP113" s="1057"/>
      <c r="DQ113" s="1058" t="s">
        <v>445</v>
      </c>
      <c r="DR113" s="1056"/>
      <c r="DS113" s="1056"/>
      <c r="DT113" s="1056"/>
      <c r="DU113" s="1057"/>
      <c r="DV113" s="1059" t="s">
        <v>445</v>
      </c>
      <c r="DW113" s="1060"/>
      <c r="DX113" s="1060"/>
      <c r="DY113" s="1060"/>
      <c r="DZ113" s="1061"/>
    </row>
    <row r="114" spans="1:130" s="248" customFormat="1" ht="26.25" customHeight="1">
      <c r="A114" s="1051"/>
      <c r="B114" s="1052"/>
      <c r="C114" s="1047" t="s">
        <v>453</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133026</v>
      </c>
      <c r="AB114" s="1056"/>
      <c r="AC114" s="1056"/>
      <c r="AD114" s="1056"/>
      <c r="AE114" s="1057"/>
      <c r="AF114" s="1058">
        <v>174745</v>
      </c>
      <c r="AG114" s="1056"/>
      <c r="AH114" s="1056"/>
      <c r="AI114" s="1056"/>
      <c r="AJ114" s="1057"/>
      <c r="AK114" s="1058">
        <v>254694</v>
      </c>
      <c r="AL114" s="1056"/>
      <c r="AM114" s="1056"/>
      <c r="AN114" s="1056"/>
      <c r="AO114" s="1057"/>
      <c r="AP114" s="1059">
        <v>0.6</v>
      </c>
      <c r="AQ114" s="1060"/>
      <c r="AR114" s="1060"/>
      <c r="AS114" s="1060"/>
      <c r="AT114" s="1061"/>
      <c r="AU114" s="997"/>
      <c r="AV114" s="998"/>
      <c r="AW114" s="998"/>
      <c r="AX114" s="998"/>
      <c r="AY114" s="998"/>
      <c r="AZ114" s="1046" t="s">
        <v>454</v>
      </c>
      <c r="BA114" s="1047"/>
      <c r="BB114" s="1047"/>
      <c r="BC114" s="1047"/>
      <c r="BD114" s="1047"/>
      <c r="BE114" s="1047"/>
      <c r="BF114" s="1047"/>
      <c r="BG114" s="1047"/>
      <c r="BH114" s="1047"/>
      <c r="BI114" s="1047"/>
      <c r="BJ114" s="1047"/>
      <c r="BK114" s="1047"/>
      <c r="BL114" s="1047"/>
      <c r="BM114" s="1047"/>
      <c r="BN114" s="1047"/>
      <c r="BO114" s="1047"/>
      <c r="BP114" s="1048"/>
      <c r="BQ114" s="1016">
        <v>4892837</v>
      </c>
      <c r="BR114" s="1017"/>
      <c r="BS114" s="1017"/>
      <c r="BT114" s="1017"/>
      <c r="BU114" s="1017"/>
      <c r="BV114" s="1017">
        <v>4726855</v>
      </c>
      <c r="BW114" s="1017"/>
      <c r="BX114" s="1017"/>
      <c r="BY114" s="1017"/>
      <c r="BZ114" s="1017"/>
      <c r="CA114" s="1017">
        <v>4218652</v>
      </c>
      <c r="CB114" s="1017"/>
      <c r="CC114" s="1017"/>
      <c r="CD114" s="1017"/>
      <c r="CE114" s="1017"/>
      <c r="CF114" s="1011">
        <v>10.6</v>
      </c>
      <c r="CG114" s="1012"/>
      <c r="CH114" s="1012"/>
      <c r="CI114" s="1012"/>
      <c r="CJ114" s="1012"/>
      <c r="CK114" s="1042"/>
      <c r="CL114" s="1043"/>
      <c r="CM114" s="1013" t="s">
        <v>455</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445</v>
      </c>
      <c r="DH114" s="1056"/>
      <c r="DI114" s="1056"/>
      <c r="DJ114" s="1056"/>
      <c r="DK114" s="1057"/>
      <c r="DL114" s="1058" t="s">
        <v>445</v>
      </c>
      <c r="DM114" s="1056"/>
      <c r="DN114" s="1056"/>
      <c r="DO114" s="1056"/>
      <c r="DP114" s="1057"/>
      <c r="DQ114" s="1058" t="s">
        <v>445</v>
      </c>
      <c r="DR114" s="1056"/>
      <c r="DS114" s="1056"/>
      <c r="DT114" s="1056"/>
      <c r="DU114" s="1057"/>
      <c r="DV114" s="1059" t="s">
        <v>445</v>
      </c>
      <c r="DW114" s="1060"/>
      <c r="DX114" s="1060"/>
      <c r="DY114" s="1060"/>
      <c r="DZ114" s="1061"/>
    </row>
    <row r="115" spans="1:130" s="248" customFormat="1" ht="26.25" customHeight="1">
      <c r="A115" s="1051"/>
      <c r="B115" s="1052"/>
      <c r="C115" s="1047" t="s">
        <v>456</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115534</v>
      </c>
      <c r="AB115" s="1031"/>
      <c r="AC115" s="1031"/>
      <c r="AD115" s="1031"/>
      <c r="AE115" s="1032"/>
      <c r="AF115" s="1033">
        <v>71005</v>
      </c>
      <c r="AG115" s="1031"/>
      <c r="AH115" s="1031"/>
      <c r="AI115" s="1031"/>
      <c r="AJ115" s="1032"/>
      <c r="AK115" s="1033">
        <v>30082</v>
      </c>
      <c r="AL115" s="1031"/>
      <c r="AM115" s="1031"/>
      <c r="AN115" s="1031"/>
      <c r="AO115" s="1032"/>
      <c r="AP115" s="1034">
        <v>0.1</v>
      </c>
      <c r="AQ115" s="1035"/>
      <c r="AR115" s="1035"/>
      <c r="AS115" s="1035"/>
      <c r="AT115" s="1036"/>
      <c r="AU115" s="997"/>
      <c r="AV115" s="998"/>
      <c r="AW115" s="998"/>
      <c r="AX115" s="998"/>
      <c r="AY115" s="998"/>
      <c r="AZ115" s="1046" t="s">
        <v>457</v>
      </c>
      <c r="BA115" s="1047"/>
      <c r="BB115" s="1047"/>
      <c r="BC115" s="1047"/>
      <c r="BD115" s="1047"/>
      <c r="BE115" s="1047"/>
      <c r="BF115" s="1047"/>
      <c r="BG115" s="1047"/>
      <c r="BH115" s="1047"/>
      <c r="BI115" s="1047"/>
      <c r="BJ115" s="1047"/>
      <c r="BK115" s="1047"/>
      <c r="BL115" s="1047"/>
      <c r="BM115" s="1047"/>
      <c r="BN115" s="1047"/>
      <c r="BO115" s="1047"/>
      <c r="BP115" s="1048"/>
      <c r="BQ115" s="1016" t="s">
        <v>445</v>
      </c>
      <c r="BR115" s="1017"/>
      <c r="BS115" s="1017"/>
      <c r="BT115" s="1017"/>
      <c r="BU115" s="1017"/>
      <c r="BV115" s="1017">
        <v>1388</v>
      </c>
      <c r="BW115" s="1017"/>
      <c r="BX115" s="1017"/>
      <c r="BY115" s="1017"/>
      <c r="BZ115" s="1017"/>
      <c r="CA115" s="1017">
        <v>224</v>
      </c>
      <c r="CB115" s="1017"/>
      <c r="CC115" s="1017"/>
      <c r="CD115" s="1017"/>
      <c r="CE115" s="1017"/>
      <c r="CF115" s="1011">
        <v>0</v>
      </c>
      <c r="CG115" s="1012"/>
      <c r="CH115" s="1012"/>
      <c r="CI115" s="1012"/>
      <c r="CJ115" s="1012"/>
      <c r="CK115" s="1042"/>
      <c r="CL115" s="1043"/>
      <c r="CM115" s="1046" t="s">
        <v>458</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v>2632287</v>
      </c>
      <c r="DH115" s="1056"/>
      <c r="DI115" s="1056"/>
      <c r="DJ115" s="1056"/>
      <c r="DK115" s="1057"/>
      <c r="DL115" s="1058">
        <v>2454662</v>
      </c>
      <c r="DM115" s="1056"/>
      <c r="DN115" s="1056"/>
      <c r="DO115" s="1056"/>
      <c r="DP115" s="1057"/>
      <c r="DQ115" s="1058">
        <v>2097142</v>
      </c>
      <c r="DR115" s="1056"/>
      <c r="DS115" s="1056"/>
      <c r="DT115" s="1056"/>
      <c r="DU115" s="1057"/>
      <c r="DV115" s="1059">
        <v>5.3</v>
      </c>
      <c r="DW115" s="1060"/>
      <c r="DX115" s="1060"/>
      <c r="DY115" s="1060"/>
      <c r="DZ115" s="1061"/>
    </row>
    <row r="116" spans="1:130" s="248" customFormat="1" ht="26.25" customHeight="1">
      <c r="A116" s="1053"/>
      <c r="B116" s="1054"/>
      <c r="C116" s="1062" t="s">
        <v>459</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445</v>
      </c>
      <c r="AB116" s="1056"/>
      <c r="AC116" s="1056"/>
      <c r="AD116" s="1056"/>
      <c r="AE116" s="1057"/>
      <c r="AF116" s="1058" t="s">
        <v>445</v>
      </c>
      <c r="AG116" s="1056"/>
      <c r="AH116" s="1056"/>
      <c r="AI116" s="1056"/>
      <c r="AJ116" s="1057"/>
      <c r="AK116" s="1058" t="s">
        <v>445</v>
      </c>
      <c r="AL116" s="1056"/>
      <c r="AM116" s="1056"/>
      <c r="AN116" s="1056"/>
      <c r="AO116" s="1057"/>
      <c r="AP116" s="1059" t="s">
        <v>445</v>
      </c>
      <c r="AQ116" s="1060"/>
      <c r="AR116" s="1060"/>
      <c r="AS116" s="1060"/>
      <c r="AT116" s="1061"/>
      <c r="AU116" s="997"/>
      <c r="AV116" s="998"/>
      <c r="AW116" s="998"/>
      <c r="AX116" s="998"/>
      <c r="AY116" s="998"/>
      <c r="AZ116" s="1064" t="s">
        <v>460</v>
      </c>
      <c r="BA116" s="1065"/>
      <c r="BB116" s="1065"/>
      <c r="BC116" s="1065"/>
      <c r="BD116" s="1065"/>
      <c r="BE116" s="1065"/>
      <c r="BF116" s="1065"/>
      <c r="BG116" s="1065"/>
      <c r="BH116" s="1065"/>
      <c r="BI116" s="1065"/>
      <c r="BJ116" s="1065"/>
      <c r="BK116" s="1065"/>
      <c r="BL116" s="1065"/>
      <c r="BM116" s="1065"/>
      <c r="BN116" s="1065"/>
      <c r="BO116" s="1065"/>
      <c r="BP116" s="1066"/>
      <c r="BQ116" s="1016" t="s">
        <v>445</v>
      </c>
      <c r="BR116" s="1017"/>
      <c r="BS116" s="1017"/>
      <c r="BT116" s="1017"/>
      <c r="BU116" s="1017"/>
      <c r="BV116" s="1017" t="s">
        <v>445</v>
      </c>
      <c r="BW116" s="1017"/>
      <c r="BX116" s="1017"/>
      <c r="BY116" s="1017"/>
      <c r="BZ116" s="1017"/>
      <c r="CA116" s="1017" t="s">
        <v>445</v>
      </c>
      <c r="CB116" s="1017"/>
      <c r="CC116" s="1017"/>
      <c r="CD116" s="1017"/>
      <c r="CE116" s="1017"/>
      <c r="CF116" s="1011" t="s">
        <v>445</v>
      </c>
      <c r="CG116" s="1012"/>
      <c r="CH116" s="1012"/>
      <c r="CI116" s="1012"/>
      <c r="CJ116" s="1012"/>
      <c r="CK116" s="1042"/>
      <c r="CL116" s="1043"/>
      <c r="CM116" s="1013" t="s">
        <v>461</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445</v>
      </c>
      <c r="DH116" s="1056"/>
      <c r="DI116" s="1056"/>
      <c r="DJ116" s="1056"/>
      <c r="DK116" s="1057"/>
      <c r="DL116" s="1058" t="s">
        <v>445</v>
      </c>
      <c r="DM116" s="1056"/>
      <c r="DN116" s="1056"/>
      <c r="DO116" s="1056"/>
      <c r="DP116" s="1057"/>
      <c r="DQ116" s="1058">
        <v>99626</v>
      </c>
      <c r="DR116" s="1056"/>
      <c r="DS116" s="1056"/>
      <c r="DT116" s="1056"/>
      <c r="DU116" s="1057"/>
      <c r="DV116" s="1059">
        <v>0.3</v>
      </c>
      <c r="DW116" s="1060"/>
      <c r="DX116" s="1060"/>
      <c r="DY116" s="1060"/>
      <c r="DZ116" s="1061"/>
    </row>
    <row r="117" spans="1:130" s="248" customFormat="1" ht="26.25" customHeight="1">
      <c r="A117" s="1001" t="s">
        <v>183</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462</v>
      </c>
      <c r="Z117" s="983"/>
      <c r="AA117" s="1073">
        <v>9193981</v>
      </c>
      <c r="AB117" s="1074"/>
      <c r="AC117" s="1074"/>
      <c r="AD117" s="1074"/>
      <c r="AE117" s="1075"/>
      <c r="AF117" s="1076">
        <v>8921879</v>
      </c>
      <c r="AG117" s="1074"/>
      <c r="AH117" s="1074"/>
      <c r="AI117" s="1074"/>
      <c r="AJ117" s="1075"/>
      <c r="AK117" s="1076">
        <v>8225294</v>
      </c>
      <c r="AL117" s="1074"/>
      <c r="AM117" s="1074"/>
      <c r="AN117" s="1074"/>
      <c r="AO117" s="1075"/>
      <c r="AP117" s="1077"/>
      <c r="AQ117" s="1078"/>
      <c r="AR117" s="1078"/>
      <c r="AS117" s="1078"/>
      <c r="AT117" s="1079"/>
      <c r="AU117" s="997"/>
      <c r="AV117" s="998"/>
      <c r="AW117" s="998"/>
      <c r="AX117" s="998"/>
      <c r="AY117" s="998"/>
      <c r="AZ117" s="1064" t="s">
        <v>463</v>
      </c>
      <c r="BA117" s="1065"/>
      <c r="BB117" s="1065"/>
      <c r="BC117" s="1065"/>
      <c r="BD117" s="1065"/>
      <c r="BE117" s="1065"/>
      <c r="BF117" s="1065"/>
      <c r="BG117" s="1065"/>
      <c r="BH117" s="1065"/>
      <c r="BI117" s="1065"/>
      <c r="BJ117" s="1065"/>
      <c r="BK117" s="1065"/>
      <c r="BL117" s="1065"/>
      <c r="BM117" s="1065"/>
      <c r="BN117" s="1065"/>
      <c r="BO117" s="1065"/>
      <c r="BP117" s="1066"/>
      <c r="BQ117" s="1016" t="s">
        <v>125</v>
      </c>
      <c r="BR117" s="1017"/>
      <c r="BS117" s="1017"/>
      <c r="BT117" s="1017"/>
      <c r="BU117" s="1017"/>
      <c r="BV117" s="1017" t="s">
        <v>125</v>
      </c>
      <c r="BW117" s="1017"/>
      <c r="BX117" s="1017"/>
      <c r="BY117" s="1017"/>
      <c r="BZ117" s="1017"/>
      <c r="CA117" s="1017" t="s">
        <v>125</v>
      </c>
      <c r="CB117" s="1017"/>
      <c r="CC117" s="1017"/>
      <c r="CD117" s="1017"/>
      <c r="CE117" s="1017"/>
      <c r="CF117" s="1011" t="s">
        <v>125</v>
      </c>
      <c r="CG117" s="1012"/>
      <c r="CH117" s="1012"/>
      <c r="CI117" s="1012"/>
      <c r="CJ117" s="1012"/>
      <c r="CK117" s="1042"/>
      <c r="CL117" s="1043"/>
      <c r="CM117" s="1013" t="s">
        <v>464</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125</v>
      </c>
      <c r="DH117" s="1056"/>
      <c r="DI117" s="1056"/>
      <c r="DJ117" s="1056"/>
      <c r="DK117" s="1057"/>
      <c r="DL117" s="1058" t="s">
        <v>125</v>
      </c>
      <c r="DM117" s="1056"/>
      <c r="DN117" s="1056"/>
      <c r="DO117" s="1056"/>
      <c r="DP117" s="1057"/>
      <c r="DQ117" s="1058" t="s">
        <v>125</v>
      </c>
      <c r="DR117" s="1056"/>
      <c r="DS117" s="1056"/>
      <c r="DT117" s="1056"/>
      <c r="DU117" s="1057"/>
      <c r="DV117" s="1059" t="s">
        <v>125</v>
      </c>
      <c r="DW117" s="1060"/>
      <c r="DX117" s="1060"/>
      <c r="DY117" s="1060"/>
      <c r="DZ117" s="1061"/>
    </row>
    <row r="118" spans="1:130" s="248" customFormat="1" ht="26.25" customHeight="1">
      <c r="A118" s="1001" t="s">
        <v>436</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433</v>
      </c>
      <c r="AB118" s="982"/>
      <c r="AC118" s="982"/>
      <c r="AD118" s="982"/>
      <c r="AE118" s="983"/>
      <c r="AF118" s="981" t="s">
        <v>434</v>
      </c>
      <c r="AG118" s="982"/>
      <c r="AH118" s="982"/>
      <c r="AI118" s="982"/>
      <c r="AJ118" s="983"/>
      <c r="AK118" s="981" t="s">
        <v>304</v>
      </c>
      <c r="AL118" s="982"/>
      <c r="AM118" s="982"/>
      <c r="AN118" s="982"/>
      <c r="AO118" s="983"/>
      <c r="AP118" s="1068" t="s">
        <v>435</v>
      </c>
      <c r="AQ118" s="1069"/>
      <c r="AR118" s="1069"/>
      <c r="AS118" s="1069"/>
      <c r="AT118" s="1070"/>
      <c r="AU118" s="997"/>
      <c r="AV118" s="998"/>
      <c r="AW118" s="998"/>
      <c r="AX118" s="998"/>
      <c r="AY118" s="998"/>
      <c r="AZ118" s="1071" t="s">
        <v>465</v>
      </c>
      <c r="BA118" s="1062"/>
      <c r="BB118" s="1062"/>
      <c r="BC118" s="1062"/>
      <c r="BD118" s="1062"/>
      <c r="BE118" s="1062"/>
      <c r="BF118" s="1062"/>
      <c r="BG118" s="1062"/>
      <c r="BH118" s="1062"/>
      <c r="BI118" s="1062"/>
      <c r="BJ118" s="1062"/>
      <c r="BK118" s="1062"/>
      <c r="BL118" s="1062"/>
      <c r="BM118" s="1062"/>
      <c r="BN118" s="1062"/>
      <c r="BO118" s="1062"/>
      <c r="BP118" s="1063"/>
      <c r="BQ118" s="1094" t="s">
        <v>466</v>
      </c>
      <c r="BR118" s="1095"/>
      <c r="BS118" s="1095"/>
      <c r="BT118" s="1095"/>
      <c r="BU118" s="1095"/>
      <c r="BV118" s="1095" t="s">
        <v>466</v>
      </c>
      <c r="BW118" s="1095"/>
      <c r="BX118" s="1095"/>
      <c r="BY118" s="1095"/>
      <c r="BZ118" s="1095"/>
      <c r="CA118" s="1095" t="s">
        <v>466</v>
      </c>
      <c r="CB118" s="1095"/>
      <c r="CC118" s="1095"/>
      <c r="CD118" s="1095"/>
      <c r="CE118" s="1095"/>
      <c r="CF118" s="1011" t="s">
        <v>466</v>
      </c>
      <c r="CG118" s="1012"/>
      <c r="CH118" s="1012"/>
      <c r="CI118" s="1012"/>
      <c r="CJ118" s="1012"/>
      <c r="CK118" s="1042"/>
      <c r="CL118" s="1043"/>
      <c r="CM118" s="1013" t="s">
        <v>467</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466</v>
      </c>
      <c r="DH118" s="1056"/>
      <c r="DI118" s="1056"/>
      <c r="DJ118" s="1056"/>
      <c r="DK118" s="1057"/>
      <c r="DL118" s="1058" t="s">
        <v>466</v>
      </c>
      <c r="DM118" s="1056"/>
      <c r="DN118" s="1056"/>
      <c r="DO118" s="1056"/>
      <c r="DP118" s="1057"/>
      <c r="DQ118" s="1058" t="s">
        <v>466</v>
      </c>
      <c r="DR118" s="1056"/>
      <c r="DS118" s="1056"/>
      <c r="DT118" s="1056"/>
      <c r="DU118" s="1057"/>
      <c r="DV118" s="1059" t="s">
        <v>466</v>
      </c>
      <c r="DW118" s="1060"/>
      <c r="DX118" s="1060"/>
      <c r="DY118" s="1060"/>
      <c r="DZ118" s="1061"/>
    </row>
    <row r="119" spans="1:130" s="248" customFormat="1" ht="26.25" customHeight="1">
      <c r="A119" s="1155" t="s">
        <v>439</v>
      </c>
      <c r="B119" s="1041"/>
      <c r="C119" s="1020" t="s">
        <v>440</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466</v>
      </c>
      <c r="AB119" s="989"/>
      <c r="AC119" s="989"/>
      <c r="AD119" s="989"/>
      <c r="AE119" s="990"/>
      <c r="AF119" s="991" t="s">
        <v>466</v>
      </c>
      <c r="AG119" s="989"/>
      <c r="AH119" s="989"/>
      <c r="AI119" s="989"/>
      <c r="AJ119" s="990"/>
      <c r="AK119" s="991" t="s">
        <v>466</v>
      </c>
      <c r="AL119" s="989"/>
      <c r="AM119" s="989"/>
      <c r="AN119" s="989"/>
      <c r="AO119" s="990"/>
      <c r="AP119" s="992" t="s">
        <v>466</v>
      </c>
      <c r="AQ119" s="993"/>
      <c r="AR119" s="993"/>
      <c r="AS119" s="993"/>
      <c r="AT119" s="994"/>
      <c r="AU119" s="999"/>
      <c r="AV119" s="1000"/>
      <c r="AW119" s="1000"/>
      <c r="AX119" s="1000"/>
      <c r="AY119" s="1000"/>
      <c r="AZ119" s="279" t="s">
        <v>183</v>
      </c>
      <c r="BA119" s="279"/>
      <c r="BB119" s="279"/>
      <c r="BC119" s="279"/>
      <c r="BD119" s="279"/>
      <c r="BE119" s="279"/>
      <c r="BF119" s="279"/>
      <c r="BG119" s="279"/>
      <c r="BH119" s="279"/>
      <c r="BI119" s="279"/>
      <c r="BJ119" s="279"/>
      <c r="BK119" s="279"/>
      <c r="BL119" s="279"/>
      <c r="BM119" s="279"/>
      <c r="BN119" s="279"/>
      <c r="BO119" s="1072" t="s">
        <v>468</v>
      </c>
      <c r="BP119" s="1103"/>
      <c r="BQ119" s="1094">
        <v>97281726</v>
      </c>
      <c r="BR119" s="1095"/>
      <c r="BS119" s="1095"/>
      <c r="BT119" s="1095"/>
      <c r="BU119" s="1095"/>
      <c r="BV119" s="1095">
        <v>96028099</v>
      </c>
      <c r="BW119" s="1095"/>
      <c r="BX119" s="1095"/>
      <c r="BY119" s="1095"/>
      <c r="BZ119" s="1095"/>
      <c r="CA119" s="1095">
        <v>94100588</v>
      </c>
      <c r="CB119" s="1095"/>
      <c r="CC119" s="1095"/>
      <c r="CD119" s="1095"/>
      <c r="CE119" s="1095"/>
      <c r="CF119" s="1096"/>
      <c r="CG119" s="1097"/>
      <c r="CH119" s="1097"/>
      <c r="CI119" s="1097"/>
      <c r="CJ119" s="1098"/>
      <c r="CK119" s="1044"/>
      <c r="CL119" s="1045"/>
      <c r="CM119" s="1099" t="s">
        <v>469</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470</v>
      </c>
      <c r="DH119" s="1081"/>
      <c r="DI119" s="1081"/>
      <c r="DJ119" s="1081"/>
      <c r="DK119" s="1082"/>
      <c r="DL119" s="1080" t="s">
        <v>470</v>
      </c>
      <c r="DM119" s="1081"/>
      <c r="DN119" s="1081"/>
      <c r="DO119" s="1081"/>
      <c r="DP119" s="1082"/>
      <c r="DQ119" s="1080" t="s">
        <v>470</v>
      </c>
      <c r="DR119" s="1081"/>
      <c r="DS119" s="1081"/>
      <c r="DT119" s="1081"/>
      <c r="DU119" s="1082"/>
      <c r="DV119" s="1083" t="s">
        <v>470</v>
      </c>
      <c r="DW119" s="1084"/>
      <c r="DX119" s="1084"/>
      <c r="DY119" s="1084"/>
      <c r="DZ119" s="1085"/>
    </row>
    <row r="120" spans="1:130" s="248" customFormat="1" ht="26.25" customHeight="1">
      <c r="A120" s="1156"/>
      <c r="B120" s="1043"/>
      <c r="C120" s="1013" t="s">
        <v>444</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470</v>
      </c>
      <c r="AB120" s="1056"/>
      <c r="AC120" s="1056"/>
      <c r="AD120" s="1056"/>
      <c r="AE120" s="1057"/>
      <c r="AF120" s="1058" t="s">
        <v>470</v>
      </c>
      <c r="AG120" s="1056"/>
      <c r="AH120" s="1056"/>
      <c r="AI120" s="1056"/>
      <c r="AJ120" s="1057"/>
      <c r="AK120" s="1058" t="s">
        <v>470</v>
      </c>
      <c r="AL120" s="1056"/>
      <c r="AM120" s="1056"/>
      <c r="AN120" s="1056"/>
      <c r="AO120" s="1057"/>
      <c r="AP120" s="1059" t="s">
        <v>470</v>
      </c>
      <c r="AQ120" s="1060"/>
      <c r="AR120" s="1060"/>
      <c r="AS120" s="1060"/>
      <c r="AT120" s="1061"/>
      <c r="AU120" s="1086" t="s">
        <v>471</v>
      </c>
      <c r="AV120" s="1087"/>
      <c r="AW120" s="1087"/>
      <c r="AX120" s="1087"/>
      <c r="AY120" s="1088"/>
      <c r="AZ120" s="1037" t="s">
        <v>472</v>
      </c>
      <c r="BA120" s="986"/>
      <c r="BB120" s="986"/>
      <c r="BC120" s="986"/>
      <c r="BD120" s="986"/>
      <c r="BE120" s="986"/>
      <c r="BF120" s="986"/>
      <c r="BG120" s="986"/>
      <c r="BH120" s="986"/>
      <c r="BI120" s="986"/>
      <c r="BJ120" s="986"/>
      <c r="BK120" s="986"/>
      <c r="BL120" s="986"/>
      <c r="BM120" s="986"/>
      <c r="BN120" s="986"/>
      <c r="BO120" s="986"/>
      <c r="BP120" s="987"/>
      <c r="BQ120" s="1023">
        <v>16316022</v>
      </c>
      <c r="BR120" s="1024"/>
      <c r="BS120" s="1024"/>
      <c r="BT120" s="1024"/>
      <c r="BU120" s="1024"/>
      <c r="BV120" s="1024">
        <v>16918277</v>
      </c>
      <c r="BW120" s="1024"/>
      <c r="BX120" s="1024"/>
      <c r="BY120" s="1024"/>
      <c r="BZ120" s="1024"/>
      <c r="CA120" s="1024">
        <v>14945875</v>
      </c>
      <c r="CB120" s="1024"/>
      <c r="CC120" s="1024"/>
      <c r="CD120" s="1024"/>
      <c r="CE120" s="1024"/>
      <c r="CF120" s="1038">
        <v>37.6</v>
      </c>
      <c r="CG120" s="1039"/>
      <c r="CH120" s="1039"/>
      <c r="CI120" s="1039"/>
      <c r="CJ120" s="1039"/>
      <c r="CK120" s="1104" t="s">
        <v>473</v>
      </c>
      <c r="CL120" s="1105"/>
      <c r="CM120" s="1105"/>
      <c r="CN120" s="1105"/>
      <c r="CO120" s="1106"/>
      <c r="CP120" s="1112" t="s">
        <v>474</v>
      </c>
      <c r="CQ120" s="1113"/>
      <c r="CR120" s="1113"/>
      <c r="CS120" s="1113"/>
      <c r="CT120" s="1113"/>
      <c r="CU120" s="1113"/>
      <c r="CV120" s="1113"/>
      <c r="CW120" s="1113"/>
      <c r="CX120" s="1113"/>
      <c r="CY120" s="1113"/>
      <c r="CZ120" s="1113"/>
      <c r="DA120" s="1113"/>
      <c r="DB120" s="1113"/>
      <c r="DC120" s="1113"/>
      <c r="DD120" s="1113"/>
      <c r="DE120" s="1113"/>
      <c r="DF120" s="1114"/>
      <c r="DG120" s="1023" t="s">
        <v>470</v>
      </c>
      <c r="DH120" s="1024"/>
      <c r="DI120" s="1024"/>
      <c r="DJ120" s="1024"/>
      <c r="DK120" s="1024"/>
      <c r="DL120" s="1024" t="s">
        <v>470</v>
      </c>
      <c r="DM120" s="1024"/>
      <c r="DN120" s="1024"/>
      <c r="DO120" s="1024"/>
      <c r="DP120" s="1024"/>
      <c r="DQ120" s="1024">
        <v>17415805</v>
      </c>
      <c r="DR120" s="1024"/>
      <c r="DS120" s="1024"/>
      <c r="DT120" s="1024"/>
      <c r="DU120" s="1024"/>
      <c r="DV120" s="1025">
        <v>43.8</v>
      </c>
      <c r="DW120" s="1025"/>
      <c r="DX120" s="1025"/>
      <c r="DY120" s="1025"/>
      <c r="DZ120" s="1026"/>
    </row>
    <row r="121" spans="1:130" s="248" customFormat="1" ht="26.25" customHeight="1">
      <c r="A121" s="1156"/>
      <c r="B121" s="1043"/>
      <c r="C121" s="1064" t="s">
        <v>475</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470</v>
      </c>
      <c r="AB121" s="1056"/>
      <c r="AC121" s="1056"/>
      <c r="AD121" s="1056"/>
      <c r="AE121" s="1057"/>
      <c r="AF121" s="1058" t="s">
        <v>470</v>
      </c>
      <c r="AG121" s="1056"/>
      <c r="AH121" s="1056"/>
      <c r="AI121" s="1056"/>
      <c r="AJ121" s="1057"/>
      <c r="AK121" s="1058" t="s">
        <v>470</v>
      </c>
      <c r="AL121" s="1056"/>
      <c r="AM121" s="1056"/>
      <c r="AN121" s="1056"/>
      <c r="AO121" s="1057"/>
      <c r="AP121" s="1059" t="s">
        <v>470</v>
      </c>
      <c r="AQ121" s="1060"/>
      <c r="AR121" s="1060"/>
      <c r="AS121" s="1060"/>
      <c r="AT121" s="1061"/>
      <c r="AU121" s="1089"/>
      <c r="AV121" s="1090"/>
      <c r="AW121" s="1090"/>
      <c r="AX121" s="1090"/>
      <c r="AY121" s="1091"/>
      <c r="AZ121" s="1046" t="s">
        <v>476</v>
      </c>
      <c r="BA121" s="1047"/>
      <c r="BB121" s="1047"/>
      <c r="BC121" s="1047"/>
      <c r="BD121" s="1047"/>
      <c r="BE121" s="1047"/>
      <c r="BF121" s="1047"/>
      <c r="BG121" s="1047"/>
      <c r="BH121" s="1047"/>
      <c r="BI121" s="1047"/>
      <c r="BJ121" s="1047"/>
      <c r="BK121" s="1047"/>
      <c r="BL121" s="1047"/>
      <c r="BM121" s="1047"/>
      <c r="BN121" s="1047"/>
      <c r="BO121" s="1047"/>
      <c r="BP121" s="1048"/>
      <c r="BQ121" s="1016">
        <v>14481380</v>
      </c>
      <c r="BR121" s="1017"/>
      <c r="BS121" s="1017"/>
      <c r="BT121" s="1017"/>
      <c r="BU121" s="1017"/>
      <c r="BV121" s="1017">
        <v>14094901</v>
      </c>
      <c r="BW121" s="1017"/>
      <c r="BX121" s="1017"/>
      <c r="BY121" s="1017"/>
      <c r="BZ121" s="1017"/>
      <c r="CA121" s="1017">
        <v>12293975</v>
      </c>
      <c r="CB121" s="1017"/>
      <c r="CC121" s="1017"/>
      <c r="CD121" s="1017"/>
      <c r="CE121" s="1017"/>
      <c r="CF121" s="1011">
        <v>30.9</v>
      </c>
      <c r="CG121" s="1012"/>
      <c r="CH121" s="1012"/>
      <c r="CI121" s="1012"/>
      <c r="CJ121" s="1012"/>
      <c r="CK121" s="1107"/>
      <c r="CL121" s="1108"/>
      <c r="CM121" s="1108"/>
      <c r="CN121" s="1108"/>
      <c r="CO121" s="1109"/>
      <c r="CP121" s="1117" t="s">
        <v>477</v>
      </c>
      <c r="CQ121" s="1118"/>
      <c r="CR121" s="1118"/>
      <c r="CS121" s="1118"/>
      <c r="CT121" s="1118"/>
      <c r="CU121" s="1118"/>
      <c r="CV121" s="1118"/>
      <c r="CW121" s="1118"/>
      <c r="CX121" s="1118"/>
      <c r="CY121" s="1118"/>
      <c r="CZ121" s="1118"/>
      <c r="DA121" s="1118"/>
      <c r="DB121" s="1118"/>
      <c r="DC121" s="1118"/>
      <c r="DD121" s="1118"/>
      <c r="DE121" s="1118"/>
      <c r="DF121" s="1119"/>
      <c r="DG121" s="1016">
        <v>5755004</v>
      </c>
      <c r="DH121" s="1017"/>
      <c r="DI121" s="1017"/>
      <c r="DJ121" s="1017"/>
      <c r="DK121" s="1017"/>
      <c r="DL121" s="1017">
        <v>5335238</v>
      </c>
      <c r="DM121" s="1017"/>
      <c r="DN121" s="1017"/>
      <c r="DO121" s="1017"/>
      <c r="DP121" s="1017"/>
      <c r="DQ121" s="1017">
        <v>5086168</v>
      </c>
      <c r="DR121" s="1017"/>
      <c r="DS121" s="1017"/>
      <c r="DT121" s="1017"/>
      <c r="DU121" s="1017"/>
      <c r="DV121" s="1018">
        <v>12.8</v>
      </c>
      <c r="DW121" s="1018"/>
      <c r="DX121" s="1018"/>
      <c r="DY121" s="1018"/>
      <c r="DZ121" s="1019"/>
    </row>
    <row r="122" spans="1:130" s="248" customFormat="1" ht="26.25" customHeight="1">
      <c r="A122" s="1156"/>
      <c r="B122" s="1043"/>
      <c r="C122" s="1013" t="s">
        <v>455</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470</v>
      </c>
      <c r="AB122" s="1056"/>
      <c r="AC122" s="1056"/>
      <c r="AD122" s="1056"/>
      <c r="AE122" s="1057"/>
      <c r="AF122" s="1058" t="s">
        <v>470</v>
      </c>
      <c r="AG122" s="1056"/>
      <c r="AH122" s="1056"/>
      <c r="AI122" s="1056"/>
      <c r="AJ122" s="1057"/>
      <c r="AK122" s="1058" t="s">
        <v>470</v>
      </c>
      <c r="AL122" s="1056"/>
      <c r="AM122" s="1056"/>
      <c r="AN122" s="1056"/>
      <c r="AO122" s="1057"/>
      <c r="AP122" s="1059" t="s">
        <v>470</v>
      </c>
      <c r="AQ122" s="1060"/>
      <c r="AR122" s="1060"/>
      <c r="AS122" s="1060"/>
      <c r="AT122" s="1061"/>
      <c r="AU122" s="1089"/>
      <c r="AV122" s="1090"/>
      <c r="AW122" s="1090"/>
      <c r="AX122" s="1090"/>
      <c r="AY122" s="1091"/>
      <c r="AZ122" s="1071" t="s">
        <v>478</v>
      </c>
      <c r="BA122" s="1062"/>
      <c r="BB122" s="1062"/>
      <c r="BC122" s="1062"/>
      <c r="BD122" s="1062"/>
      <c r="BE122" s="1062"/>
      <c r="BF122" s="1062"/>
      <c r="BG122" s="1062"/>
      <c r="BH122" s="1062"/>
      <c r="BI122" s="1062"/>
      <c r="BJ122" s="1062"/>
      <c r="BK122" s="1062"/>
      <c r="BL122" s="1062"/>
      <c r="BM122" s="1062"/>
      <c r="BN122" s="1062"/>
      <c r="BO122" s="1062"/>
      <c r="BP122" s="1063"/>
      <c r="BQ122" s="1094">
        <v>64133087</v>
      </c>
      <c r="BR122" s="1095"/>
      <c r="BS122" s="1095"/>
      <c r="BT122" s="1095"/>
      <c r="BU122" s="1095"/>
      <c r="BV122" s="1095">
        <v>62905644</v>
      </c>
      <c r="BW122" s="1095"/>
      <c r="BX122" s="1095"/>
      <c r="BY122" s="1095"/>
      <c r="BZ122" s="1095"/>
      <c r="CA122" s="1095">
        <v>61848751</v>
      </c>
      <c r="CB122" s="1095"/>
      <c r="CC122" s="1095"/>
      <c r="CD122" s="1095"/>
      <c r="CE122" s="1095"/>
      <c r="CF122" s="1115">
        <v>155.6</v>
      </c>
      <c r="CG122" s="1116"/>
      <c r="CH122" s="1116"/>
      <c r="CI122" s="1116"/>
      <c r="CJ122" s="1116"/>
      <c r="CK122" s="1107"/>
      <c r="CL122" s="1108"/>
      <c r="CM122" s="1108"/>
      <c r="CN122" s="1108"/>
      <c r="CO122" s="1109"/>
      <c r="CP122" s="1117" t="s">
        <v>479</v>
      </c>
      <c r="CQ122" s="1118"/>
      <c r="CR122" s="1118"/>
      <c r="CS122" s="1118"/>
      <c r="CT122" s="1118"/>
      <c r="CU122" s="1118"/>
      <c r="CV122" s="1118"/>
      <c r="CW122" s="1118"/>
      <c r="CX122" s="1118"/>
      <c r="CY122" s="1118"/>
      <c r="CZ122" s="1118"/>
      <c r="DA122" s="1118"/>
      <c r="DB122" s="1118"/>
      <c r="DC122" s="1118"/>
      <c r="DD122" s="1118"/>
      <c r="DE122" s="1118"/>
      <c r="DF122" s="1119"/>
      <c r="DG122" s="1016">
        <v>1483</v>
      </c>
      <c r="DH122" s="1017"/>
      <c r="DI122" s="1017"/>
      <c r="DJ122" s="1017"/>
      <c r="DK122" s="1017"/>
      <c r="DL122" s="1017">
        <v>1290</v>
      </c>
      <c r="DM122" s="1017"/>
      <c r="DN122" s="1017"/>
      <c r="DO122" s="1017"/>
      <c r="DP122" s="1017"/>
      <c r="DQ122" s="1017">
        <v>2180</v>
      </c>
      <c r="DR122" s="1017"/>
      <c r="DS122" s="1017"/>
      <c r="DT122" s="1017"/>
      <c r="DU122" s="1017"/>
      <c r="DV122" s="1018">
        <v>0</v>
      </c>
      <c r="DW122" s="1018"/>
      <c r="DX122" s="1018"/>
      <c r="DY122" s="1018"/>
      <c r="DZ122" s="1019"/>
    </row>
    <row r="123" spans="1:130" s="248" customFormat="1" ht="26.25" customHeight="1">
      <c r="A123" s="1156"/>
      <c r="B123" s="1043"/>
      <c r="C123" s="1013" t="s">
        <v>461</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466</v>
      </c>
      <c r="AB123" s="1056"/>
      <c r="AC123" s="1056"/>
      <c r="AD123" s="1056"/>
      <c r="AE123" s="1057"/>
      <c r="AF123" s="1058" t="s">
        <v>466</v>
      </c>
      <c r="AG123" s="1056"/>
      <c r="AH123" s="1056"/>
      <c r="AI123" s="1056"/>
      <c r="AJ123" s="1057"/>
      <c r="AK123" s="1058" t="s">
        <v>466</v>
      </c>
      <c r="AL123" s="1056"/>
      <c r="AM123" s="1056"/>
      <c r="AN123" s="1056"/>
      <c r="AO123" s="1057"/>
      <c r="AP123" s="1059" t="s">
        <v>466</v>
      </c>
      <c r="AQ123" s="1060"/>
      <c r="AR123" s="1060"/>
      <c r="AS123" s="1060"/>
      <c r="AT123" s="1061"/>
      <c r="AU123" s="1092"/>
      <c r="AV123" s="1093"/>
      <c r="AW123" s="1093"/>
      <c r="AX123" s="1093"/>
      <c r="AY123" s="1093"/>
      <c r="AZ123" s="279" t="s">
        <v>183</v>
      </c>
      <c r="BA123" s="279"/>
      <c r="BB123" s="279"/>
      <c r="BC123" s="279"/>
      <c r="BD123" s="279"/>
      <c r="BE123" s="279"/>
      <c r="BF123" s="279"/>
      <c r="BG123" s="279"/>
      <c r="BH123" s="279"/>
      <c r="BI123" s="279"/>
      <c r="BJ123" s="279"/>
      <c r="BK123" s="279"/>
      <c r="BL123" s="279"/>
      <c r="BM123" s="279"/>
      <c r="BN123" s="279"/>
      <c r="BO123" s="1072" t="s">
        <v>480</v>
      </c>
      <c r="BP123" s="1103"/>
      <c r="BQ123" s="1162">
        <v>94930489</v>
      </c>
      <c r="BR123" s="1163"/>
      <c r="BS123" s="1163"/>
      <c r="BT123" s="1163"/>
      <c r="BU123" s="1163"/>
      <c r="BV123" s="1163">
        <v>93918822</v>
      </c>
      <c r="BW123" s="1163"/>
      <c r="BX123" s="1163"/>
      <c r="BY123" s="1163"/>
      <c r="BZ123" s="1163"/>
      <c r="CA123" s="1163">
        <v>89088601</v>
      </c>
      <c r="CB123" s="1163"/>
      <c r="CC123" s="1163"/>
      <c r="CD123" s="1163"/>
      <c r="CE123" s="1163"/>
      <c r="CF123" s="1096"/>
      <c r="CG123" s="1097"/>
      <c r="CH123" s="1097"/>
      <c r="CI123" s="1097"/>
      <c r="CJ123" s="1098"/>
      <c r="CK123" s="1107"/>
      <c r="CL123" s="1108"/>
      <c r="CM123" s="1108"/>
      <c r="CN123" s="1108"/>
      <c r="CO123" s="1109"/>
      <c r="CP123" s="1117" t="s">
        <v>481</v>
      </c>
      <c r="CQ123" s="1118"/>
      <c r="CR123" s="1118"/>
      <c r="CS123" s="1118"/>
      <c r="CT123" s="1118"/>
      <c r="CU123" s="1118"/>
      <c r="CV123" s="1118"/>
      <c r="CW123" s="1118"/>
      <c r="CX123" s="1118"/>
      <c r="CY123" s="1118"/>
      <c r="CZ123" s="1118"/>
      <c r="DA123" s="1118"/>
      <c r="DB123" s="1118"/>
      <c r="DC123" s="1118"/>
      <c r="DD123" s="1118"/>
      <c r="DE123" s="1118"/>
      <c r="DF123" s="1119"/>
      <c r="DG123" s="1055" t="s">
        <v>470</v>
      </c>
      <c r="DH123" s="1056"/>
      <c r="DI123" s="1056"/>
      <c r="DJ123" s="1056"/>
      <c r="DK123" s="1057"/>
      <c r="DL123" s="1058" t="s">
        <v>470</v>
      </c>
      <c r="DM123" s="1056"/>
      <c r="DN123" s="1056"/>
      <c r="DO123" s="1056"/>
      <c r="DP123" s="1057"/>
      <c r="DQ123" s="1058" t="s">
        <v>482</v>
      </c>
      <c r="DR123" s="1056"/>
      <c r="DS123" s="1056"/>
      <c r="DT123" s="1056"/>
      <c r="DU123" s="1057"/>
      <c r="DV123" s="1059" t="s">
        <v>483</v>
      </c>
      <c r="DW123" s="1060"/>
      <c r="DX123" s="1060"/>
      <c r="DY123" s="1060"/>
      <c r="DZ123" s="1061"/>
    </row>
    <row r="124" spans="1:130" s="248" customFormat="1" ht="26.25" customHeight="1" thickBot="1">
      <c r="A124" s="1156"/>
      <c r="B124" s="1043"/>
      <c r="C124" s="1013" t="s">
        <v>464</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v>115268</v>
      </c>
      <c r="AB124" s="1056"/>
      <c r="AC124" s="1056"/>
      <c r="AD124" s="1056"/>
      <c r="AE124" s="1057"/>
      <c r="AF124" s="1058">
        <v>70805</v>
      </c>
      <c r="AG124" s="1056"/>
      <c r="AH124" s="1056"/>
      <c r="AI124" s="1056"/>
      <c r="AJ124" s="1057"/>
      <c r="AK124" s="1058">
        <v>29947</v>
      </c>
      <c r="AL124" s="1056"/>
      <c r="AM124" s="1056"/>
      <c r="AN124" s="1056"/>
      <c r="AO124" s="1057"/>
      <c r="AP124" s="1059">
        <v>0.1</v>
      </c>
      <c r="AQ124" s="1060"/>
      <c r="AR124" s="1060"/>
      <c r="AS124" s="1060"/>
      <c r="AT124" s="1061"/>
      <c r="AU124" s="1158" t="s">
        <v>484</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6.1</v>
      </c>
      <c r="BR124" s="1125"/>
      <c r="BS124" s="1125"/>
      <c r="BT124" s="1125"/>
      <c r="BU124" s="1125"/>
      <c r="BV124" s="1125">
        <v>5.4</v>
      </c>
      <c r="BW124" s="1125"/>
      <c r="BX124" s="1125"/>
      <c r="BY124" s="1125"/>
      <c r="BZ124" s="1125"/>
      <c r="CA124" s="1125">
        <v>12.6</v>
      </c>
      <c r="CB124" s="1125"/>
      <c r="CC124" s="1125"/>
      <c r="CD124" s="1125"/>
      <c r="CE124" s="1125"/>
      <c r="CF124" s="1126"/>
      <c r="CG124" s="1127"/>
      <c r="CH124" s="1127"/>
      <c r="CI124" s="1127"/>
      <c r="CJ124" s="1128"/>
      <c r="CK124" s="1110"/>
      <c r="CL124" s="1110"/>
      <c r="CM124" s="1110"/>
      <c r="CN124" s="1110"/>
      <c r="CO124" s="1111"/>
      <c r="CP124" s="1117" t="s">
        <v>485</v>
      </c>
      <c r="CQ124" s="1118"/>
      <c r="CR124" s="1118"/>
      <c r="CS124" s="1118"/>
      <c r="CT124" s="1118"/>
      <c r="CU124" s="1118"/>
      <c r="CV124" s="1118"/>
      <c r="CW124" s="1118"/>
      <c r="CX124" s="1118"/>
      <c r="CY124" s="1118"/>
      <c r="CZ124" s="1118"/>
      <c r="DA124" s="1118"/>
      <c r="DB124" s="1118"/>
      <c r="DC124" s="1118"/>
      <c r="DD124" s="1118"/>
      <c r="DE124" s="1118"/>
      <c r="DF124" s="1119"/>
      <c r="DG124" s="1102">
        <v>23775758</v>
      </c>
      <c r="DH124" s="1081"/>
      <c r="DI124" s="1081"/>
      <c r="DJ124" s="1081"/>
      <c r="DK124" s="1082"/>
      <c r="DL124" s="1080">
        <v>21778442</v>
      </c>
      <c r="DM124" s="1081"/>
      <c r="DN124" s="1081"/>
      <c r="DO124" s="1081"/>
      <c r="DP124" s="1082"/>
      <c r="DQ124" s="1080" t="s">
        <v>482</v>
      </c>
      <c r="DR124" s="1081"/>
      <c r="DS124" s="1081"/>
      <c r="DT124" s="1081"/>
      <c r="DU124" s="1082"/>
      <c r="DV124" s="1083" t="s">
        <v>483</v>
      </c>
      <c r="DW124" s="1084"/>
      <c r="DX124" s="1084"/>
      <c r="DY124" s="1084"/>
      <c r="DZ124" s="1085"/>
    </row>
    <row r="125" spans="1:130" s="248" customFormat="1" ht="26.25" customHeight="1">
      <c r="A125" s="1156"/>
      <c r="B125" s="1043"/>
      <c r="C125" s="1013" t="s">
        <v>467</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470</v>
      </c>
      <c r="AB125" s="1056"/>
      <c r="AC125" s="1056"/>
      <c r="AD125" s="1056"/>
      <c r="AE125" s="1057"/>
      <c r="AF125" s="1058" t="s">
        <v>482</v>
      </c>
      <c r="AG125" s="1056"/>
      <c r="AH125" s="1056"/>
      <c r="AI125" s="1056"/>
      <c r="AJ125" s="1057"/>
      <c r="AK125" s="1058" t="s">
        <v>483</v>
      </c>
      <c r="AL125" s="1056"/>
      <c r="AM125" s="1056"/>
      <c r="AN125" s="1056"/>
      <c r="AO125" s="1057"/>
      <c r="AP125" s="1059" t="s">
        <v>483</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486</v>
      </c>
      <c r="CL125" s="1105"/>
      <c r="CM125" s="1105"/>
      <c r="CN125" s="1105"/>
      <c r="CO125" s="1106"/>
      <c r="CP125" s="1037" t="s">
        <v>487</v>
      </c>
      <c r="CQ125" s="986"/>
      <c r="CR125" s="986"/>
      <c r="CS125" s="986"/>
      <c r="CT125" s="986"/>
      <c r="CU125" s="986"/>
      <c r="CV125" s="986"/>
      <c r="CW125" s="986"/>
      <c r="CX125" s="986"/>
      <c r="CY125" s="986"/>
      <c r="CZ125" s="986"/>
      <c r="DA125" s="986"/>
      <c r="DB125" s="986"/>
      <c r="DC125" s="986"/>
      <c r="DD125" s="986"/>
      <c r="DE125" s="986"/>
      <c r="DF125" s="987"/>
      <c r="DG125" s="1023" t="s">
        <v>488</v>
      </c>
      <c r="DH125" s="1024"/>
      <c r="DI125" s="1024"/>
      <c r="DJ125" s="1024"/>
      <c r="DK125" s="1024"/>
      <c r="DL125" s="1024" t="s">
        <v>470</v>
      </c>
      <c r="DM125" s="1024"/>
      <c r="DN125" s="1024"/>
      <c r="DO125" s="1024"/>
      <c r="DP125" s="1024"/>
      <c r="DQ125" s="1024" t="s">
        <v>470</v>
      </c>
      <c r="DR125" s="1024"/>
      <c r="DS125" s="1024"/>
      <c r="DT125" s="1024"/>
      <c r="DU125" s="1024"/>
      <c r="DV125" s="1025" t="s">
        <v>488</v>
      </c>
      <c r="DW125" s="1025"/>
      <c r="DX125" s="1025"/>
      <c r="DY125" s="1025"/>
      <c r="DZ125" s="1026"/>
    </row>
    <row r="126" spans="1:130" s="248" customFormat="1" ht="26.25" customHeight="1" thickBot="1">
      <c r="A126" s="1156"/>
      <c r="B126" s="1043"/>
      <c r="C126" s="1013" t="s">
        <v>469</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482</v>
      </c>
      <c r="AB126" s="1056"/>
      <c r="AC126" s="1056"/>
      <c r="AD126" s="1056"/>
      <c r="AE126" s="1057"/>
      <c r="AF126" s="1058" t="s">
        <v>483</v>
      </c>
      <c r="AG126" s="1056"/>
      <c r="AH126" s="1056"/>
      <c r="AI126" s="1056"/>
      <c r="AJ126" s="1057"/>
      <c r="AK126" s="1058" t="s">
        <v>483</v>
      </c>
      <c r="AL126" s="1056"/>
      <c r="AM126" s="1056"/>
      <c r="AN126" s="1056"/>
      <c r="AO126" s="1057"/>
      <c r="AP126" s="1059" t="s">
        <v>482</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489</v>
      </c>
      <c r="CQ126" s="1047"/>
      <c r="CR126" s="1047"/>
      <c r="CS126" s="1047"/>
      <c r="CT126" s="1047"/>
      <c r="CU126" s="1047"/>
      <c r="CV126" s="1047"/>
      <c r="CW126" s="1047"/>
      <c r="CX126" s="1047"/>
      <c r="CY126" s="1047"/>
      <c r="CZ126" s="1047"/>
      <c r="DA126" s="1047"/>
      <c r="DB126" s="1047"/>
      <c r="DC126" s="1047"/>
      <c r="DD126" s="1047"/>
      <c r="DE126" s="1047"/>
      <c r="DF126" s="1048"/>
      <c r="DG126" s="1016" t="s">
        <v>483</v>
      </c>
      <c r="DH126" s="1017"/>
      <c r="DI126" s="1017"/>
      <c r="DJ126" s="1017"/>
      <c r="DK126" s="1017"/>
      <c r="DL126" s="1017" t="s">
        <v>483</v>
      </c>
      <c r="DM126" s="1017"/>
      <c r="DN126" s="1017"/>
      <c r="DO126" s="1017"/>
      <c r="DP126" s="1017"/>
      <c r="DQ126" s="1017" t="s">
        <v>482</v>
      </c>
      <c r="DR126" s="1017"/>
      <c r="DS126" s="1017"/>
      <c r="DT126" s="1017"/>
      <c r="DU126" s="1017"/>
      <c r="DV126" s="1018" t="s">
        <v>482</v>
      </c>
      <c r="DW126" s="1018"/>
      <c r="DX126" s="1018"/>
      <c r="DY126" s="1018"/>
      <c r="DZ126" s="1019"/>
    </row>
    <row r="127" spans="1:130" s="248" customFormat="1" ht="26.25" customHeight="1">
      <c r="A127" s="1157"/>
      <c r="B127" s="1045"/>
      <c r="C127" s="1099" t="s">
        <v>490</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266</v>
      </c>
      <c r="AB127" s="1056"/>
      <c r="AC127" s="1056"/>
      <c r="AD127" s="1056"/>
      <c r="AE127" s="1057"/>
      <c r="AF127" s="1058">
        <v>200</v>
      </c>
      <c r="AG127" s="1056"/>
      <c r="AH127" s="1056"/>
      <c r="AI127" s="1056"/>
      <c r="AJ127" s="1057"/>
      <c r="AK127" s="1058">
        <v>135</v>
      </c>
      <c r="AL127" s="1056"/>
      <c r="AM127" s="1056"/>
      <c r="AN127" s="1056"/>
      <c r="AO127" s="1057"/>
      <c r="AP127" s="1059">
        <v>0</v>
      </c>
      <c r="AQ127" s="1060"/>
      <c r="AR127" s="1060"/>
      <c r="AS127" s="1060"/>
      <c r="AT127" s="1061"/>
      <c r="AU127" s="284"/>
      <c r="AV127" s="284"/>
      <c r="AW127" s="284"/>
      <c r="AX127" s="1129" t="s">
        <v>491</v>
      </c>
      <c r="AY127" s="1130"/>
      <c r="AZ127" s="1130"/>
      <c r="BA127" s="1130"/>
      <c r="BB127" s="1130"/>
      <c r="BC127" s="1130"/>
      <c r="BD127" s="1130"/>
      <c r="BE127" s="1131"/>
      <c r="BF127" s="1132" t="s">
        <v>492</v>
      </c>
      <c r="BG127" s="1130"/>
      <c r="BH127" s="1130"/>
      <c r="BI127" s="1130"/>
      <c r="BJ127" s="1130"/>
      <c r="BK127" s="1130"/>
      <c r="BL127" s="1131"/>
      <c r="BM127" s="1132" t="s">
        <v>493</v>
      </c>
      <c r="BN127" s="1130"/>
      <c r="BO127" s="1130"/>
      <c r="BP127" s="1130"/>
      <c r="BQ127" s="1130"/>
      <c r="BR127" s="1130"/>
      <c r="BS127" s="1131"/>
      <c r="BT127" s="1132" t="s">
        <v>494</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495</v>
      </c>
      <c r="CQ127" s="1047"/>
      <c r="CR127" s="1047"/>
      <c r="CS127" s="1047"/>
      <c r="CT127" s="1047"/>
      <c r="CU127" s="1047"/>
      <c r="CV127" s="1047"/>
      <c r="CW127" s="1047"/>
      <c r="CX127" s="1047"/>
      <c r="CY127" s="1047"/>
      <c r="CZ127" s="1047"/>
      <c r="DA127" s="1047"/>
      <c r="DB127" s="1047"/>
      <c r="DC127" s="1047"/>
      <c r="DD127" s="1047"/>
      <c r="DE127" s="1047"/>
      <c r="DF127" s="1048"/>
      <c r="DG127" s="1016" t="s">
        <v>483</v>
      </c>
      <c r="DH127" s="1017"/>
      <c r="DI127" s="1017"/>
      <c r="DJ127" s="1017"/>
      <c r="DK127" s="1017"/>
      <c r="DL127" s="1017" t="s">
        <v>496</v>
      </c>
      <c r="DM127" s="1017"/>
      <c r="DN127" s="1017"/>
      <c r="DO127" s="1017"/>
      <c r="DP127" s="1017"/>
      <c r="DQ127" s="1017" t="s">
        <v>470</v>
      </c>
      <c r="DR127" s="1017"/>
      <c r="DS127" s="1017"/>
      <c r="DT127" s="1017"/>
      <c r="DU127" s="1017"/>
      <c r="DV127" s="1018" t="s">
        <v>482</v>
      </c>
      <c r="DW127" s="1018"/>
      <c r="DX127" s="1018"/>
      <c r="DY127" s="1018"/>
      <c r="DZ127" s="1019"/>
    </row>
    <row r="128" spans="1:130" s="248" customFormat="1" ht="26.25" customHeight="1" thickBot="1">
      <c r="A128" s="1140" t="s">
        <v>497</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498</v>
      </c>
      <c r="X128" s="1142"/>
      <c r="Y128" s="1142"/>
      <c r="Z128" s="1143"/>
      <c r="AA128" s="1144">
        <v>1745155</v>
      </c>
      <c r="AB128" s="1145"/>
      <c r="AC128" s="1145"/>
      <c r="AD128" s="1145"/>
      <c r="AE128" s="1146"/>
      <c r="AF128" s="1147">
        <v>1684816</v>
      </c>
      <c r="AG128" s="1145"/>
      <c r="AH128" s="1145"/>
      <c r="AI128" s="1145"/>
      <c r="AJ128" s="1146"/>
      <c r="AK128" s="1147">
        <v>1151712</v>
      </c>
      <c r="AL128" s="1145"/>
      <c r="AM128" s="1145"/>
      <c r="AN128" s="1145"/>
      <c r="AO128" s="1146"/>
      <c r="AP128" s="1148"/>
      <c r="AQ128" s="1149"/>
      <c r="AR128" s="1149"/>
      <c r="AS128" s="1149"/>
      <c r="AT128" s="1150"/>
      <c r="AU128" s="284"/>
      <c r="AV128" s="284"/>
      <c r="AW128" s="284"/>
      <c r="AX128" s="985" t="s">
        <v>499</v>
      </c>
      <c r="AY128" s="986"/>
      <c r="AZ128" s="986"/>
      <c r="BA128" s="986"/>
      <c r="BB128" s="986"/>
      <c r="BC128" s="986"/>
      <c r="BD128" s="986"/>
      <c r="BE128" s="987"/>
      <c r="BF128" s="1151" t="s">
        <v>482</v>
      </c>
      <c r="BG128" s="1152"/>
      <c r="BH128" s="1152"/>
      <c r="BI128" s="1152"/>
      <c r="BJ128" s="1152"/>
      <c r="BK128" s="1152"/>
      <c r="BL128" s="1153"/>
      <c r="BM128" s="1151">
        <v>11.33</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500</v>
      </c>
      <c r="CQ128" s="1134"/>
      <c r="CR128" s="1134"/>
      <c r="CS128" s="1134"/>
      <c r="CT128" s="1134"/>
      <c r="CU128" s="1134"/>
      <c r="CV128" s="1134"/>
      <c r="CW128" s="1134"/>
      <c r="CX128" s="1134"/>
      <c r="CY128" s="1134"/>
      <c r="CZ128" s="1134"/>
      <c r="DA128" s="1134"/>
      <c r="DB128" s="1134"/>
      <c r="DC128" s="1134"/>
      <c r="DD128" s="1134"/>
      <c r="DE128" s="1134"/>
      <c r="DF128" s="1135"/>
      <c r="DG128" s="1136" t="s">
        <v>483</v>
      </c>
      <c r="DH128" s="1137"/>
      <c r="DI128" s="1137"/>
      <c r="DJ128" s="1137"/>
      <c r="DK128" s="1137"/>
      <c r="DL128" s="1137">
        <v>1388</v>
      </c>
      <c r="DM128" s="1137"/>
      <c r="DN128" s="1137"/>
      <c r="DO128" s="1137"/>
      <c r="DP128" s="1137"/>
      <c r="DQ128" s="1137">
        <v>224</v>
      </c>
      <c r="DR128" s="1137"/>
      <c r="DS128" s="1137"/>
      <c r="DT128" s="1137"/>
      <c r="DU128" s="1137"/>
      <c r="DV128" s="1138">
        <v>0</v>
      </c>
      <c r="DW128" s="1138"/>
      <c r="DX128" s="1138"/>
      <c r="DY128" s="1138"/>
      <c r="DZ128" s="1139"/>
    </row>
    <row r="129" spans="1:131" s="248" customFormat="1" ht="26.25" customHeight="1">
      <c r="A129" s="1027" t="s">
        <v>106</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501</v>
      </c>
      <c r="X129" s="1171"/>
      <c r="Y129" s="1171"/>
      <c r="Z129" s="1172"/>
      <c r="AA129" s="1055">
        <v>44000155</v>
      </c>
      <c r="AB129" s="1056"/>
      <c r="AC129" s="1056"/>
      <c r="AD129" s="1056"/>
      <c r="AE129" s="1057"/>
      <c r="AF129" s="1058">
        <v>44128950</v>
      </c>
      <c r="AG129" s="1056"/>
      <c r="AH129" s="1056"/>
      <c r="AI129" s="1056"/>
      <c r="AJ129" s="1057"/>
      <c r="AK129" s="1058">
        <v>45381755</v>
      </c>
      <c r="AL129" s="1056"/>
      <c r="AM129" s="1056"/>
      <c r="AN129" s="1056"/>
      <c r="AO129" s="1057"/>
      <c r="AP129" s="1173"/>
      <c r="AQ129" s="1174"/>
      <c r="AR129" s="1174"/>
      <c r="AS129" s="1174"/>
      <c r="AT129" s="1175"/>
      <c r="AU129" s="286"/>
      <c r="AV129" s="286"/>
      <c r="AW129" s="286"/>
      <c r="AX129" s="1164" t="s">
        <v>502</v>
      </c>
      <c r="AY129" s="1047"/>
      <c r="AZ129" s="1047"/>
      <c r="BA129" s="1047"/>
      <c r="BB129" s="1047"/>
      <c r="BC129" s="1047"/>
      <c r="BD129" s="1047"/>
      <c r="BE129" s="1048"/>
      <c r="BF129" s="1165" t="s">
        <v>180</v>
      </c>
      <c r="BG129" s="1166"/>
      <c r="BH129" s="1166"/>
      <c r="BI129" s="1166"/>
      <c r="BJ129" s="1166"/>
      <c r="BK129" s="1166"/>
      <c r="BL129" s="1167"/>
      <c r="BM129" s="1165">
        <v>16.329999999999998</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7" t="s">
        <v>503</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504</v>
      </c>
      <c r="X130" s="1171"/>
      <c r="Y130" s="1171"/>
      <c r="Z130" s="1172"/>
      <c r="AA130" s="1055">
        <v>5804877</v>
      </c>
      <c r="AB130" s="1056"/>
      <c r="AC130" s="1056"/>
      <c r="AD130" s="1056"/>
      <c r="AE130" s="1057"/>
      <c r="AF130" s="1058">
        <v>5728732</v>
      </c>
      <c r="AG130" s="1056"/>
      <c r="AH130" s="1056"/>
      <c r="AI130" s="1056"/>
      <c r="AJ130" s="1057"/>
      <c r="AK130" s="1058">
        <v>5641362</v>
      </c>
      <c r="AL130" s="1056"/>
      <c r="AM130" s="1056"/>
      <c r="AN130" s="1056"/>
      <c r="AO130" s="1057"/>
      <c r="AP130" s="1173"/>
      <c r="AQ130" s="1174"/>
      <c r="AR130" s="1174"/>
      <c r="AS130" s="1174"/>
      <c r="AT130" s="1175"/>
      <c r="AU130" s="286"/>
      <c r="AV130" s="286"/>
      <c r="AW130" s="286"/>
      <c r="AX130" s="1164" t="s">
        <v>505</v>
      </c>
      <c r="AY130" s="1047"/>
      <c r="AZ130" s="1047"/>
      <c r="BA130" s="1047"/>
      <c r="BB130" s="1047"/>
      <c r="BC130" s="1047"/>
      <c r="BD130" s="1047"/>
      <c r="BE130" s="1048"/>
      <c r="BF130" s="1201">
        <v>3.9</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506</v>
      </c>
      <c r="X131" s="1209"/>
      <c r="Y131" s="1209"/>
      <c r="Z131" s="1210"/>
      <c r="AA131" s="1102">
        <v>38195278</v>
      </c>
      <c r="AB131" s="1081"/>
      <c r="AC131" s="1081"/>
      <c r="AD131" s="1081"/>
      <c r="AE131" s="1082"/>
      <c r="AF131" s="1080">
        <v>38400218</v>
      </c>
      <c r="AG131" s="1081"/>
      <c r="AH131" s="1081"/>
      <c r="AI131" s="1081"/>
      <c r="AJ131" s="1082"/>
      <c r="AK131" s="1080">
        <v>39740393</v>
      </c>
      <c r="AL131" s="1081"/>
      <c r="AM131" s="1081"/>
      <c r="AN131" s="1081"/>
      <c r="AO131" s="1082"/>
      <c r="AP131" s="1211"/>
      <c r="AQ131" s="1212"/>
      <c r="AR131" s="1212"/>
      <c r="AS131" s="1212"/>
      <c r="AT131" s="1213"/>
      <c r="AU131" s="286"/>
      <c r="AV131" s="286"/>
      <c r="AW131" s="286"/>
      <c r="AX131" s="1183" t="s">
        <v>507</v>
      </c>
      <c r="AY131" s="1134"/>
      <c r="AZ131" s="1134"/>
      <c r="BA131" s="1134"/>
      <c r="BB131" s="1134"/>
      <c r="BC131" s="1134"/>
      <c r="BD131" s="1134"/>
      <c r="BE131" s="1135"/>
      <c r="BF131" s="1184">
        <v>12.6</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90" t="s">
        <v>508</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509</v>
      </c>
      <c r="W132" s="1194"/>
      <c r="X132" s="1194"/>
      <c r="Y132" s="1194"/>
      <c r="Z132" s="1195"/>
      <c r="AA132" s="1196">
        <v>4.3040634500000001</v>
      </c>
      <c r="AB132" s="1197"/>
      <c r="AC132" s="1197"/>
      <c r="AD132" s="1197"/>
      <c r="AE132" s="1198"/>
      <c r="AF132" s="1199">
        <v>3.927923013</v>
      </c>
      <c r="AG132" s="1197"/>
      <c r="AH132" s="1197"/>
      <c r="AI132" s="1197"/>
      <c r="AJ132" s="1198"/>
      <c r="AK132" s="1199">
        <v>3.6039402030000001</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510</v>
      </c>
      <c r="W133" s="1177"/>
      <c r="X133" s="1177"/>
      <c r="Y133" s="1177"/>
      <c r="Z133" s="1178"/>
      <c r="AA133" s="1179">
        <v>4.2</v>
      </c>
      <c r="AB133" s="1180"/>
      <c r="AC133" s="1180"/>
      <c r="AD133" s="1180"/>
      <c r="AE133" s="1181"/>
      <c r="AF133" s="1179">
        <v>4.0999999999999996</v>
      </c>
      <c r="AG133" s="1180"/>
      <c r="AH133" s="1180"/>
      <c r="AI133" s="1180"/>
      <c r="AJ133" s="1181"/>
      <c r="AK133" s="1179">
        <v>3.9</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bPXjsyWGSDwSWVfpZAuci77GcQnXaPq+65WPgyX33tTDnYID9SNsNlpqicV7o9iX4a89gon9xnMiY3A9q1b0g==" saltValue="N//spRTqCMlpWov/dld7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S4" zoomScale="85" zoomScaleNormal="85" zoomScaleSheetLayoutView="85" workbookViewId="0">
      <selection activeCell="CL96" sqref="CL96"/>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HTSM2AnKfVAD/PIIgqRiqx1MiKXC8Uit3zk5QEehJEoypBgUsI7ysE5vUnYEEI/2F5ZTdcISN65y5qMi0AZ30g==" saltValue="jEzWs1wN0ZiebidyiVUZ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KhQ8IMfqosTU1t7kG21FvrSdj+raaRcmHYzCHjljRzIkfyrowO7jzFyYjzmcywpBhpHXYhJC9d1cX35V+5rUEA==" saltValue="rzOVQGax7Is3TbIhdKW0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514</v>
      </c>
      <c r="AP7" s="305"/>
      <c r="AQ7" s="306" t="s">
        <v>515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516</v>
      </c>
      <c r="AQ8" s="312" t="s">
        <v>517</v>
      </c>
      <c r="AR8" s="313" t="s">
        <v>518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519</v>
      </c>
      <c r="AL9" s="1217"/>
      <c r="AM9" s="1217"/>
      <c r="AN9" s="1218"/>
      <c r="AO9" s="314">
        <v>11363759</v>
      </c>
      <c r="AP9" s="314">
        <v>45414</v>
      </c>
      <c r="AQ9" s="315">
        <v>62432</v>
      </c>
      <c r="AR9" s="316">
        <v>-27.3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520</v>
      </c>
      <c r="AL10" s="1217"/>
      <c r="AM10" s="1217"/>
      <c r="AN10" s="1218"/>
      <c r="AO10" s="317">
        <v>2277528</v>
      </c>
      <c r="AP10" s="317">
        <v>9102</v>
      </c>
      <c r="AQ10" s="318">
        <v>2320</v>
      </c>
      <c r="AR10" s="319">
        <v>292.3</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521</v>
      </c>
      <c r="AL11" s="1217"/>
      <c r="AM11" s="1217"/>
      <c r="AN11" s="1218"/>
      <c r="AO11" s="317">
        <v>833477</v>
      </c>
      <c r="AP11" s="317">
        <v>3331</v>
      </c>
      <c r="AQ11" s="318">
        <v>1793</v>
      </c>
      <c r="AR11" s="319">
        <v>85.8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522</v>
      </c>
      <c r="AL12" s="1217"/>
      <c r="AM12" s="1217"/>
      <c r="AN12" s="1218"/>
      <c r="AO12" s="317" t="s">
        <v>523</v>
      </c>
      <c r="AP12" s="317" t="s">
        <v>523</v>
      </c>
      <c r="AQ12" s="318">
        <v>46</v>
      </c>
      <c r="AR12" s="319" t="s">
        <v>523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524</v>
      </c>
      <c r="AL13" s="1217"/>
      <c r="AM13" s="1217"/>
      <c r="AN13" s="1218"/>
      <c r="AO13" s="317">
        <v>290403</v>
      </c>
      <c r="AP13" s="317">
        <v>1161</v>
      </c>
      <c r="AQ13" s="318">
        <v>1638</v>
      </c>
      <c r="AR13" s="319">
        <v>-29.1</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525</v>
      </c>
      <c r="AL14" s="1217"/>
      <c r="AM14" s="1217"/>
      <c r="AN14" s="1218"/>
      <c r="AO14" s="317">
        <v>192221</v>
      </c>
      <c r="AP14" s="317">
        <v>768</v>
      </c>
      <c r="AQ14" s="318">
        <v>1345</v>
      </c>
      <c r="AR14" s="319">
        <v>-42.9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526</v>
      </c>
      <c r="AL15" s="1223"/>
      <c r="AM15" s="1223"/>
      <c r="AN15" s="1224"/>
      <c r="AO15" s="317">
        <v>-725986</v>
      </c>
      <c r="AP15" s="317">
        <v>-2901</v>
      </c>
      <c r="AQ15" s="318">
        <v>-3712</v>
      </c>
      <c r="AR15" s="319">
        <v>-21.8</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183</v>
      </c>
      <c r="AL16" s="1223"/>
      <c r="AM16" s="1223"/>
      <c r="AN16" s="1224"/>
      <c r="AO16" s="317">
        <v>14231402</v>
      </c>
      <c r="AP16" s="317">
        <v>56874</v>
      </c>
      <c r="AQ16" s="318">
        <v>65862</v>
      </c>
      <c r="AR16" s="319">
        <v>-13.6</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531</v>
      </c>
      <c r="AL21" s="1226"/>
      <c r="AM21" s="1226"/>
      <c r="AN21" s="1227"/>
      <c r="AO21" s="330">
        <v>4.8499999999999996</v>
      </c>
      <c r="AP21" s="331">
        <v>6.41</v>
      </c>
      <c r="AQ21" s="332">
        <v>-1.56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532</v>
      </c>
      <c r="AL22" s="1226"/>
      <c r="AM22" s="1226"/>
      <c r="AN22" s="1227"/>
      <c r="AO22" s="335">
        <v>100.6</v>
      </c>
      <c r="AP22" s="336">
        <v>99.7</v>
      </c>
      <c r="AQ22" s="337">
        <v>0.9</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514</v>
      </c>
      <c r="AP30" s="305"/>
      <c r="AQ30" s="306" t="s">
        <v>515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516</v>
      </c>
      <c r="AQ31" s="312" t="s">
        <v>517</v>
      </c>
      <c r="AR31" s="313" t="s">
        <v>518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536</v>
      </c>
      <c r="AL32" s="1220"/>
      <c r="AM32" s="1220"/>
      <c r="AN32" s="1221"/>
      <c r="AO32" s="345">
        <v>5778105</v>
      </c>
      <c r="AP32" s="345">
        <v>23092</v>
      </c>
      <c r="AQ32" s="346">
        <v>29411</v>
      </c>
      <c r="AR32" s="347">
        <v>-21.5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537</v>
      </c>
      <c r="AL33" s="1220"/>
      <c r="AM33" s="1220"/>
      <c r="AN33" s="1221"/>
      <c r="AO33" s="345" t="s">
        <v>523</v>
      </c>
      <c r="AP33" s="345" t="s">
        <v>523</v>
      </c>
      <c r="AQ33" s="346">
        <v>4</v>
      </c>
      <c r="AR33" s="347" t="s">
        <v>523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538</v>
      </c>
      <c r="AL34" s="1220"/>
      <c r="AM34" s="1220"/>
      <c r="AN34" s="1221"/>
      <c r="AO34" s="345" t="s">
        <v>523</v>
      </c>
      <c r="AP34" s="345" t="s">
        <v>523</v>
      </c>
      <c r="AQ34" s="346">
        <v>26</v>
      </c>
      <c r="AR34" s="347" t="s">
        <v>523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539</v>
      </c>
      <c r="AL35" s="1220"/>
      <c r="AM35" s="1220"/>
      <c r="AN35" s="1221"/>
      <c r="AO35" s="345">
        <v>2162413</v>
      </c>
      <c r="AP35" s="345">
        <v>8642</v>
      </c>
      <c r="AQ35" s="346">
        <v>8177</v>
      </c>
      <c r="AR35" s="347">
        <v>5.7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540</v>
      </c>
      <c r="AL36" s="1220"/>
      <c r="AM36" s="1220"/>
      <c r="AN36" s="1221"/>
      <c r="AO36" s="345">
        <v>254694</v>
      </c>
      <c r="AP36" s="345">
        <v>1018</v>
      </c>
      <c r="AQ36" s="346">
        <v>459</v>
      </c>
      <c r="AR36" s="347">
        <v>121.8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541</v>
      </c>
      <c r="AL37" s="1220"/>
      <c r="AM37" s="1220"/>
      <c r="AN37" s="1221"/>
      <c r="AO37" s="345">
        <v>30082</v>
      </c>
      <c r="AP37" s="345">
        <v>120</v>
      </c>
      <c r="AQ37" s="346">
        <v>753</v>
      </c>
      <c r="AR37" s="347">
        <v>-84.1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542</v>
      </c>
      <c r="AL38" s="1229"/>
      <c r="AM38" s="1229"/>
      <c r="AN38" s="1230"/>
      <c r="AO38" s="348" t="s">
        <v>523</v>
      </c>
      <c r="AP38" s="348" t="s">
        <v>523</v>
      </c>
      <c r="AQ38" s="349">
        <v>0</v>
      </c>
      <c r="AR38" s="337" t="s">
        <v>523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543</v>
      </c>
      <c r="AL39" s="1229"/>
      <c r="AM39" s="1229"/>
      <c r="AN39" s="1230"/>
      <c r="AO39" s="345">
        <v>-1151712</v>
      </c>
      <c r="AP39" s="345">
        <v>-4603</v>
      </c>
      <c r="AQ39" s="346">
        <v>-7102</v>
      </c>
      <c r="AR39" s="347">
        <v>-35.200000000000003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544</v>
      </c>
      <c r="AL40" s="1220"/>
      <c r="AM40" s="1220"/>
      <c r="AN40" s="1221"/>
      <c r="AO40" s="345">
        <v>-5641362</v>
      </c>
      <c r="AP40" s="345">
        <v>-22545</v>
      </c>
      <c r="AQ40" s="346">
        <v>-25234</v>
      </c>
      <c r="AR40" s="347">
        <v>-10.7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296</v>
      </c>
      <c r="AL41" s="1232"/>
      <c r="AM41" s="1232"/>
      <c r="AN41" s="1233"/>
      <c r="AO41" s="345">
        <v>1432220</v>
      </c>
      <c r="AP41" s="345">
        <v>5724</v>
      </c>
      <c r="AQ41" s="346">
        <v>6493</v>
      </c>
      <c r="AR41" s="347">
        <v>-11.8</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514</v>
      </c>
      <c r="AN49" s="1236" t="s">
        <v>548</v>
      </c>
      <c r="AO49" s="1237"/>
      <c r="AP49" s="1237"/>
      <c r="AQ49" s="1237"/>
      <c r="AR49" s="123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549</v>
      </c>
      <c r="AO50" s="362" t="s">
        <v>550</v>
      </c>
      <c r="AP50" s="363" t="s">
        <v>551</v>
      </c>
      <c r="AQ50" s="364" t="s">
        <v>552</v>
      </c>
      <c r="AR50" s="365" t="s">
        <v>553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5365630</v>
      </c>
      <c r="AN51" s="367">
        <v>21720</v>
      </c>
      <c r="AO51" s="368">
        <v>-6</v>
      </c>
      <c r="AP51" s="369">
        <v>42581</v>
      </c>
      <c r="AQ51" s="370">
        <v>-2.2000000000000002</v>
      </c>
      <c r="AR51" s="371">
        <v>-3.8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5037269</v>
      </c>
      <c r="AN52" s="375">
        <v>20390</v>
      </c>
      <c r="AO52" s="376">
        <v>-2.7</v>
      </c>
      <c r="AP52" s="377">
        <v>24354</v>
      </c>
      <c r="AQ52" s="378">
        <v>-1.8</v>
      </c>
      <c r="AR52" s="379">
        <v>-0.9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5608696</v>
      </c>
      <c r="AN53" s="367">
        <v>22617</v>
      </c>
      <c r="AO53" s="368">
        <v>4.0999999999999996</v>
      </c>
      <c r="AP53" s="369">
        <v>45426</v>
      </c>
      <c r="AQ53" s="370">
        <v>6.7</v>
      </c>
      <c r="AR53" s="371">
        <v>-2.6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4324934</v>
      </c>
      <c r="AN54" s="375">
        <v>17440</v>
      </c>
      <c r="AO54" s="376">
        <v>-14.5</v>
      </c>
      <c r="AP54" s="377">
        <v>24508</v>
      </c>
      <c r="AQ54" s="378">
        <v>0.6</v>
      </c>
      <c r="AR54" s="379">
        <v>-15.1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5577546</v>
      </c>
      <c r="AN55" s="367">
        <v>22446</v>
      </c>
      <c r="AO55" s="368">
        <v>-0.8</v>
      </c>
      <c r="AP55" s="369">
        <v>45022</v>
      </c>
      <c r="AQ55" s="370">
        <v>-0.9</v>
      </c>
      <c r="AR55" s="371">
        <v>0.1</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3709792</v>
      </c>
      <c r="AN56" s="375">
        <v>14929</v>
      </c>
      <c r="AO56" s="376">
        <v>-14.4</v>
      </c>
      <c r="AP56" s="377">
        <v>25247</v>
      </c>
      <c r="AQ56" s="378">
        <v>3</v>
      </c>
      <c r="AR56" s="379">
        <v>-17.399999999999999</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7683562</v>
      </c>
      <c r="AN57" s="367">
        <v>30778</v>
      </c>
      <c r="AO57" s="368">
        <v>37.1</v>
      </c>
      <c r="AP57" s="369">
        <v>46035</v>
      </c>
      <c r="AQ57" s="370">
        <v>2.2999999999999998</v>
      </c>
      <c r="AR57" s="371">
        <v>34.799999999999997</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5862981</v>
      </c>
      <c r="AN58" s="375">
        <v>23485</v>
      </c>
      <c r="AO58" s="376">
        <v>57.3</v>
      </c>
      <c r="AP58" s="377">
        <v>25158</v>
      </c>
      <c r="AQ58" s="378">
        <v>-0.4</v>
      </c>
      <c r="AR58" s="379">
        <v>57.7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9894609</v>
      </c>
      <c r="AN59" s="367">
        <v>39543</v>
      </c>
      <c r="AO59" s="368">
        <v>28.5</v>
      </c>
      <c r="AP59" s="369">
        <v>43261</v>
      </c>
      <c r="AQ59" s="370">
        <v>-6</v>
      </c>
      <c r="AR59" s="371">
        <v>34.5</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7481252</v>
      </c>
      <c r="AN60" s="375">
        <v>29898</v>
      </c>
      <c r="AO60" s="376">
        <v>27.3</v>
      </c>
      <c r="AP60" s="377">
        <v>24721</v>
      </c>
      <c r="AQ60" s="378">
        <v>-1.7</v>
      </c>
      <c r="AR60" s="379">
        <v>29</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6826009</v>
      </c>
      <c r="AN61" s="382">
        <v>27421</v>
      </c>
      <c r="AO61" s="383">
        <v>12.6</v>
      </c>
      <c r="AP61" s="384">
        <v>44465</v>
      </c>
      <c r="AQ61" s="385">
        <v>0</v>
      </c>
      <c r="AR61" s="371">
        <v>12.6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5283246</v>
      </c>
      <c r="AN62" s="375">
        <v>21228</v>
      </c>
      <c r="AO62" s="376">
        <v>10.6</v>
      </c>
      <c r="AP62" s="377">
        <v>24798</v>
      </c>
      <c r="AQ62" s="378">
        <v>-0.1</v>
      </c>
      <c r="AR62" s="379">
        <v>10.7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8cOHXucSzyemBUanHEwskvAf7KpoAo4EAR0MLGn0NmGO1PeVvMeeWqQQEBwnCJj2VFscQ26VUDx6U2z3MjZ37g==" saltValue="p1WC0PI2u4xtJEZLjuHul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7"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562</v>
      </c>
    </row>
    <row r="120" spans="125:125" ht="13.5" hidden="1" customHeight="1"/>
    <row r="121" spans="125:125" ht="13.5" hidden="1" customHeight="1">
      <c r="DU121" s="292"/>
    </row>
  </sheetData>
  <sheetProtection algorithmName="SHA-512" hashValue="3B4PkX9Bmb6laeLhShv7vuE8P6hqPUscOr6ICjfKpnlnb+43NEgekW4JSdYfs2V1sFqV3NtDy1sSOsl/iFNkKQ==" saltValue="ZN6s8uSn8XA7M9f+IZOk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0" zoomScale="85" zoomScaleNormal="8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563</v>
      </c>
    </row>
  </sheetData>
  <sheetProtection algorithmName="SHA-512" hashValue="VzvwKlrGHhIatHdhN0hOsDbEiRjW3YqwXfRJHT04eHra2scUZjJQ9N6A3+ufbtEpD6SlRl3X3FiInsydjItjjQ==" saltValue="4uP0xI+7DAAo1eE6hK0h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7"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39" t="s">
        <v>3</v>
      </c>
      <c r="D47" s="1239"/>
      <c r="E47" s="1240"/>
      <c r="F47" s="11">
        <v>10.51</v>
      </c>
      <c r="G47" s="12">
        <v>12.78</v>
      </c>
      <c r="H47" s="12">
        <v>11.63</v>
      </c>
      <c r="I47" s="12">
        <v>13.46</v>
      </c>
      <c r="J47" s="13">
        <v>11.87</v>
      </c>
    </row>
    <row r="48" spans="2:10" ht="57.75" customHeight="1">
      <c r="B48" s="14"/>
      <c r="C48" s="1241" t="s">
        <v>4</v>
      </c>
      <c r="D48" s="1241"/>
      <c r="E48" s="1242"/>
      <c r="F48" s="15">
        <v>6.43</v>
      </c>
      <c r="G48" s="16">
        <v>8.2899999999999991</v>
      </c>
      <c r="H48" s="16">
        <v>9.4499999999999993</v>
      </c>
      <c r="I48" s="16">
        <v>7.44</v>
      </c>
      <c r="J48" s="17">
        <v>8.1199999999999992</v>
      </c>
    </row>
    <row r="49" spans="2:10" ht="57.75" customHeight="1" thickBot="1">
      <c r="B49" s="18"/>
      <c r="C49" s="1243" t="s">
        <v>5</v>
      </c>
      <c r="D49" s="1243"/>
      <c r="E49" s="1244"/>
      <c r="F49" s="19" t="s">
        <v>569</v>
      </c>
      <c r="G49" s="20">
        <v>4.26</v>
      </c>
      <c r="H49" s="20">
        <v>0.34</v>
      </c>
      <c r="I49" s="20" t="s">
        <v>570</v>
      </c>
      <c r="J49" s="21" t="s">
        <v>571</v>
      </c>
    </row>
    <row r="50" spans="2:10" ht="13.5" customHeight="1"/>
  </sheetData>
  <sheetProtection algorithmName="SHA-512" hashValue="ijd0pWhU4kkS6mXM3zuF0QeLFPFjZtOKiv51P0GL4W9OEjlck1mMwwBrFou/4DD46uOI0MK9TraaJkmzokkwIg==" saltValue="u49RmQI4wz0NrNWsquXs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51" t="s">
        <v>572</v>
      </c>
      <c r="D34" s="1251"/>
      <c r="E34" s="1252"/>
      <c r="F34" s="32">
        <v>15.29</v>
      </c>
      <c r="G34" s="33">
        <v>14.82</v>
      </c>
      <c r="H34" s="33">
        <v>12.27</v>
      </c>
      <c r="I34" s="33">
        <v>10.29</v>
      </c>
      <c r="J34" s="34">
        <v>10.4</v>
      </c>
      <c r="K34" s="22"/>
      <c r="L34" s="22"/>
      <c r="M34" s="22"/>
      <c r="N34" s="22"/>
      <c r="O34" s="22"/>
      <c r="P34" s="22"/>
    </row>
    <row r="35" spans="1:16" ht="39" customHeight="1">
      <c r="A35" s="22"/>
      <c r="B35" s="35"/>
      <c r="C35" s="1245" t="s">
        <v>573</v>
      </c>
      <c r="D35" s="1246"/>
      <c r="E35" s="1247"/>
      <c r="F35" s="36">
        <v>6.1</v>
      </c>
      <c r="G35" s="37">
        <v>8.23</v>
      </c>
      <c r="H35" s="37">
        <v>9.3699999999999992</v>
      </c>
      <c r="I35" s="37">
        <v>7.32</v>
      </c>
      <c r="J35" s="38">
        <v>7.76</v>
      </c>
      <c r="K35" s="22"/>
      <c r="L35" s="22"/>
      <c r="M35" s="22"/>
      <c r="N35" s="22"/>
      <c r="O35" s="22"/>
      <c r="P35" s="22"/>
    </row>
    <row r="36" spans="1:16" ht="39" customHeight="1">
      <c r="A36" s="22"/>
      <c r="B36" s="35"/>
      <c r="C36" s="1245" t="s">
        <v>574</v>
      </c>
      <c r="D36" s="1246"/>
      <c r="E36" s="1247"/>
      <c r="F36" s="36">
        <v>4.95</v>
      </c>
      <c r="G36" s="37">
        <v>3.04</v>
      </c>
      <c r="H36" s="37">
        <v>1.47</v>
      </c>
      <c r="I36" s="37">
        <v>0.95</v>
      </c>
      <c r="J36" s="38">
        <v>4.32</v>
      </c>
      <c r="K36" s="22"/>
      <c r="L36" s="22"/>
      <c r="M36" s="22"/>
      <c r="N36" s="22"/>
      <c r="O36" s="22"/>
      <c r="P36" s="22"/>
    </row>
    <row r="37" spans="1:16" ht="39" customHeight="1">
      <c r="A37" s="22"/>
      <c r="B37" s="35"/>
      <c r="C37" s="1245" t="s">
        <v>575</v>
      </c>
      <c r="D37" s="1246"/>
      <c r="E37" s="1247"/>
      <c r="F37" s="36">
        <v>4.54</v>
      </c>
      <c r="G37" s="37">
        <v>3.05</v>
      </c>
      <c r="H37" s="37">
        <v>1.72</v>
      </c>
      <c r="I37" s="37">
        <v>1.55</v>
      </c>
      <c r="J37" s="38">
        <v>1.81</v>
      </c>
      <c r="K37" s="22"/>
      <c r="L37" s="22"/>
      <c r="M37" s="22"/>
      <c r="N37" s="22"/>
      <c r="O37" s="22"/>
      <c r="P37" s="22"/>
    </row>
    <row r="38" spans="1:16" ht="39" customHeight="1">
      <c r="A38" s="22"/>
      <c r="B38" s="35"/>
      <c r="C38" s="1245" t="s">
        <v>576</v>
      </c>
      <c r="D38" s="1246"/>
      <c r="E38" s="1247"/>
      <c r="F38" s="36">
        <v>1.97</v>
      </c>
      <c r="G38" s="37">
        <v>0.91</v>
      </c>
      <c r="H38" s="37">
        <v>0.38</v>
      </c>
      <c r="I38" s="37">
        <v>0.2</v>
      </c>
      <c r="J38" s="38">
        <v>0.8</v>
      </c>
      <c r="K38" s="22"/>
      <c r="L38" s="22"/>
      <c r="M38" s="22"/>
      <c r="N38" s="22"/>
      <c r="O38" s="22"/>
      <c r="P38" s="22"/>
    </row>
    <row r="39" spans="1:16" ht="39" customHeight="1">
      <c r="A39" s="22"/>
      <c r="B39" s="35"/>
      <c r="C39" s="1245" t="s">
        <v>577</v>
      </c>
      <c r="D39" s="1246"/>
      <c r="E39" s="1247"/>
      <c r="F39" s="36">
        <v>0.59</v>
      </c>
      <c r="G39" s="37">
        <v>0.45</v>
      </c>
      <c r="H39" s="37">
        <v>0.56999999999999995</v>
      </c>
      <c r="I39" s="37">
        <v>0.36</v>
      </c>
      <c r="J39" s="38">
        <v>0.67</v>
      </c>
      <c r="K39" s="22"/>
      <c r="L39" s="22"/>
      <c r="M39" s="22"/>
      <c r="N39" s="22"/>
      <c r="O39" s="22"/>
      <c r="P39" s="22"/>
    </row>
    <row r="40" spans="1:16" ht="39" customHeight="1">
      <c r="A40" s="22"/>
      <c r="B40" s="35"/>
      <c r="C40" s="1245" t="s">
        <v>578</v>
      </c>
      <c r="D40" s="1246"/>
      <c r="E40" s="1247"/>
      <c r="F40" s="36" t="s">
        <v>523</v>
      </c>
      <c r="G40" s="37">
        <v>0.05</v>
      </c>
      <c r="H40" s="37">
        <v>7.0000000000000007E-2</v>
      </c>
      <c r="I40" s="37">
        <v>0.08</v>
      </c>
      <c r="J40" s="38">
        <v>0.3</v>
      </c>
      <c r="K40" s="22"/>
      <c r="L40" s="22"/>
      <c r="M40" s="22"/>
      <c r="N40" s="22"/>
      <c r="O40" s="22"/>
      <c r="P40" s="22"/>
    </row>
    <row r="41" spans="1:16" ht="39" customHeight="1">
      <c r="A41" s="22"/>
      <c r="B41" s="35"/>
      <c r="C41" s="1245" t="s">
        <v>579</v>
      </c>
      <c r="D41" s="1246"/>
      <c r="E41" s="1247"/>
      <c r="F41" s="36">
        <v>0.02</v>
      </c>
      <c r="G41" s="37">
        <v>0.02</v>
      </c>
      <c r="H41" s="37">
        <v>0.02</v>
      </c>
      <c r="I41" s="37">
        <v>7.0000000000000007E-2</v>
      </c>
      <c r="J41" s="38">
        <v>0.11</v>
      </c>
      <c r="K41" s="22"/>
      <c r="L41" s="22"/>
      <c r="M41" s="22"/>
      <c r="N41" s="22"/>
      <c r="O41" s="22"/>
      <c r="P41" s="22"/>
    </row>
    <row r="42" spans="1:16" ht="39" customHeight="1">
      <c r="A42" s="22"/>
      <c r="B42" s="39"/>
      <c r="C42" s="1245" t="s">
        <v>580</v>
      </c>
      <c r="D42" s="1246"/>
      <c r="E42" s="1247"/>
      <c r="F42" s="36" t="s">
        <v>523</v>
      </c>
      <c r="G42" s="37" t="s">
        <v>523</v>
      </c>
      <c r="H42" s="37" t="s">
        <v>523</v>
      </c>
      <c r="I42" s="37" t="s">
        <v>523</v>
      </c>
      <c r="J42" s="38" t="s">
        <v>523</v>
      </c>
      <c r="K42" s="22"/>
      <c r="L42" s="22"/>
      <c r="M42" s="22"/>
      <c r="N42" s="22"/>
      <c r="O42" s="22"/>
      <c r="P42" s="22"/>
    </row>
    <row r="43" spans="1:16" ht="39" customHeight="1" thickBot="1">
      <c r="A43" s="22"/>
      <c r="B43" s="40"/>
      <c r="C43" s="1248" t="s">
        <v>581</v>
      </c>
      <c r="D43" s="1249"/>
      <c r="E43" s="1250"/>
      <c r="F43" s="41">
        <v>0.54</v>
      </c>
      <c r="G43" s="42">
        <v>0.25</v>
      </c>
      <c r="H43" s="42">
        <v>0.22</v>
      </c>
      <c r="I43" s="42">
        <v>0.23</v>
      </c>
      <c r="J43" s="43">
        <v>0.08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oO6ib0EQhDg1tuUCNP8MQ80n9t8r5Dohh3TNEwRFc2bshU6QcEaw84Kwivom2Q6kDe3TGZIu7/taRJQERu+Fw==" saltValue="7nEaIUidXAV4cY7kZjXw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53" t="s">
        <v>10</v>
      </c>
      <c r="C45" s="1254"/>
      <c r="D45" s="58"/>
      <c r="E45" s="1259" t="s">
        <v>11</v>
      </c>
      <c r="F45" s="1259"/>
      <c r="G45" s="1259"/>
      <c r="H45" s="1259"/>
      <c r="I45" s="1259"/>
      <c r="J45" s="1260"/>
      <c r="K45" s="59">
        <v>5289</v>
      </c>
      <c r="L45" s="60">
        <v>5678</v>
      </c>
      <c r="M45" s="60">
        <v>5584</v>
      </c>
      <c r="N45" s="60">
        <v>5589</v>
      </c>
      <c r="O45" s="61">
        <v>5778</v>
      </c>
      <c r="P45" s="48"/>
      <c r="Q45" s="48"/>
      <c r="R45" s="48"/>
      <c r="S45" s="48"/>
      <c r="T45" s="48"/>
      <c r="U45" s="48"/>
    </row>
    <row r="46" spans="1:21" ht="30.75" customHeight="1">
      <c r="A46" s="48"/>
      <c r="B46" s="1255"/>
      <c r="C46" s="1256"/>
      <c r="D46" s="62"/>
      <c r="E46" s="1261" t="s">
        <v>12</v>
      </c>
      <c r="F46" s="1261"/>
      <c r="G46" s="1261"/>
      <c r="H46" s="1261"/>
      <c r="I46" s="1261"/>
      <c r="J46" s="1262"/>
      <c r="K46" s="63" t="s">
        <v>523</v>
      </c>
      <c r="L46" s="64" t="s">
        <v>523</v>
      </c>
      <c r="M46" s="64" t="s">
        <v>523</v>
      </c>
      <c r="N46" s="64" t="s">
        <v>523</v>
      </c>
      <c r="O46" s="65" t="s">
        <v>523</v>
      </c>
      <c r="P46" s="48"/>
      <c r="Q46" s="48"/>
      <c r="R46" s="48"/>
      <c r="S46" s="48"/>
      <c r="T46" s="48"/>
      <c r="U46" s="48"/>
    </row>
    <row r="47" spans="1:21" ht="30.75" customHeight="1">
      <c r="A47" s="48"/>
      <c r="B47" s="1255"/>
      <c r="C47" s="1256"/>
      <c r="D47" s="62"/>
      <c r="E47" s="1261" t="s">
        <v>13</v>
      </c>
      <c r="F47" s="1261"/>
      <c r="G47" s="1261"/>
      <c r="H47" s="1261"/>
      <c r="I47" s="1261"/>
      <c r="J47" s="1262"/>
      <c r="K47" s="63" t="s">
        <v>523</v>
      </c>
      <c r="L47" s="64" t="s">
        <v>523</v>
      </c>
      <c r="M47" s="64" t="s">
        <v>523</v>
      </c>
      <c r="N47" s="64" t="s">
        <v>523</v>
      </c>
      <c r="O47" s="65" t="s">
        <v>523</v>
      </c>
      <c r="P47" s="48"/>
      <c r="Q47" s="48"/>
      <c r="R47" s="48"/>
      <c r="S47" s="48"/>
      <c r="T47" s="48"/>
      <c r="U47" s="48"/>
    </row>
    <row r="48" spans="1:21" ht="30.75" customHeight="1">
      <c r="A48" s="48"/>
      <c r="B48" s="1255"/>
      <c r="C48" s="1256"/>
      <c r="D48" s="62"/>
      <c r="E48" s="1261" t="s">
        <v>14</v>
      </c>
      <c r="F48" s="1261"/>
      <c r="G48" s="1261"/>
      <c r="H48" s="1261"/>
      <c r="I48" s="1261"/>
      <c r="J48" s="1262"/>
      <c r="K48" s="63">
        <v>3494</v>
      </c>
      <c r="L48" s="64">
        <v>3339</v>
      </c>
      <c r="M48" s="64">
        <v>3361</v>
      </c>
      <c r="N48" s="64">
        <v>3087</v>
      </c>
      <c r="O48" s="65">
        <v>2162</v>
      </c>
      <c r="P48" s="48"/>
      <c r="Q48" s="48"/>
      <c r="R48" s="48"/>
      <c r="S48" s="48"/>
      <c r="T48" s="48"/>
      <c r="U48" s="48"/>
    </row>
    <row r="49" spans="1:21" ht="30.75" customHeight="1">
      <c r="A49" s="48"/>
      <c r="B49" s="1255"/>
      <c r="C49" s="1256"/>
      <c r="D49" s="62"/>
      <c r="E49" s="1261" t="s">
        <v>15</v>
      </c>
      <c r="F49" s="1261"/>
      <c r="G49" s="1261"/>
      <c r="H49" s="1261"/>
      <c r="I49" s="1261"/>
      <c r="J49" s="1262"/>
      <c r="K49" s="63">
        <v>132</v>
      </c>
      <c r="L49" s="64">
        <v>90</v>
      </c>
      <c r="M49" s="64">
        <v>133</v>
      </c>
      <c r="N49" s="64">
        <v>175</v>
      </c>
      <c r="O49" s="65">
        <v>255</v>
      </c>
      <c r="P49" s="48"/>
      <c r="Q49" s="48"/>
      <c r="R49" s="48"/>
      <c r="S49" s="48"/>
      <c r="T49" s="48"/>
      <c r="U49" s="48"/>
    </row>
    <row r="50" spans="1:21" ht="30.75" customHeight="1">
      <c r="A50" s="48"/>
      <c r="B50" s="1255"/>
      <c r="C50" s="1256"/>
      <c r="D50" s="62"/>
      <c r="E50" s="1261" t="s">
        <v>16</v>
      </c>
      <c r="F50" s="1261"/>
      <c r="G50" s="1261"/>
      <c r="H50" s="1261"/>
      <c r="I50" s="1261"/>
      <c r="J50" s="1262"/>
      <c r="K50" s="63">
        <v>139</v>
      </c>
      <c r="L50" s="64">
        <v>26</v>
      </c>
      <c r="M50" s="64">
        <v>116</v>
      </c>
      <c r="N50" s="64">
        <v>71</v>
      </c>
      <c r="O50" s="65">
        <v>30</v>
      </c>
      <c r="P50" s="48"/>
      <c r="Q50" s="48"/>
      <c r="R50" s="48"/>
      <c r="S50" s="48"/>
      <c r="T50" s="48"/>
      <c r="U50" s="48"/>
    </row>
    <row r="51" spans="1:21" ht="30.75" customHeight="1">
      <c r="A51" s="48"/>
      <c r="B51" s="1257"/>
      <c r="C51" s="1258"/>
      <c r="D51" s="66"/>
      <c r="E51" s="1261" t="s">
        <v>17</v>
      </c>
      <c r="F51" s="1261"/>
      <c r="G51" s="1261"/>
      <c r="H51" s="1261"/>
      <c r="I51" s="1261"/>
      <c r="J51" s="1262"/>
      <c r="K51" s="63" t="s">
        <v>523</v>
      </c>
      <c r="L51" s="64" t="s">
        <v>523</v>
      </c>
      <c r="M51" s="64" t="s">
        <v>523</v>
      </c>
      <c r="N51" s="64" t="s">
        <v>523</v>
      </c>
      <c r="O51" s="65" t="s">
        <v>523</v>
      </c>
      <c r="P51" s="48"/>
      <c r="Q51" s="48"/>
      <c r="R51" s="48"/>
      <c r="S51" s="48"/>
      <c r="T51" s="48"/>
      <c r="U51" s="48"/>
    </row>
    <row r="52" spans="1:21" ht="30.75" customHeight="1">
      <c r="A52" s="48"/>
      <c r="B52" s="1263" t="s">
        <v>18</v>
      </c>
      <c r="C52" s="1264"/>
      <c r="D52" s="66"/>
      <c r="E52" s="1261" t="s">
        <v>19</v>
      </c>
      <c r="F52" s="1261"/>
      <c r="G52" s="1261"/>
      <c r="H52" s="1261"/>
      <c r="I52" s="1261"/>
      <c r="J52" s="1262"/>
      <c r="K52" s="63">
        <v>7496</v>
      </c>
      <c r="L52" s="64">
        <v>7533</v>
      </c>
      <c r="M52" s="64">
        <v>7550</v>
      </c>
      <c r="N52" s="64">
        <v>7414</v>
      </c>
      <c r="O52" s="65">
        <v>6794</v>
      </c>
      <c r="P52" s="48"/>
      <c r="Q52" s="48"/>
      <c r="R52" s="48"/>
      <c r="S52" s="48"/>
      <c r="T52" s="48"/>
      <c r="U52" s="48"/>
    </row>
    <row r="53" spans="1:21" ht="30.75" customHeight="1" thickBot="1">
      <c r="A53" s="48"/>
      <c r="B53" s="1265" t="s">
        <v>20</v>
      </c>
      <c r="C53" s="1266"/>
      <c r="D53" s="67"/>
      <c r="E53" s="1267" t="s">
        <v>21</v>
      </c>
      <c r="F53" s="1267"/>
      <c r="G53" s="1267"/>
      <c r="H53" s="1267"/>
      <c r="I53" s="1267"/>
      <c r="J53" s="1268"/>
      <c r="K53" s="68">
        <v>1558</v>
      </c>
      <c r="L53" s="69">
        <v>1600</v>
      </c>
      <c r="M53" s="69">
        <v>1644</v>
      </c>
      <c r="N53" s="69">
        <v>1508</v>
      </c>
      <c r="O53" s="70">
        <v>1431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c r="B57" s="1269" t="s">
        <v>24</v>
      </c>
      <c r="C57" s="1270"/>
      <c r="D57" s="1273" t="s">
        <v>25</v>
      </c>
      <c r="E57" s="1274"/>
      <c r="F57" s="1274"/>
      <c r="G57" s="1274"/>
      <c r="H57" s="1274"/>
      <c r="I57" s="1274"/>
      <c r="J57" s="1275"/>
      <c r="K57" s="83"/>
      <c r="L57" s="84"/>
      <c r="M57" s="84"/>
      <c r="N57" s="84"/>
      <c r="O57" s="85"/>
    </row>
    <row r="58" spans="1:21" ht="31.5" customHeight="1" thickBot="1">
      <c r="B58" s="1271"/>
      <c r="C58" s="1272"/>
      <c r="D58" s="1276" t="s">
        <v>26</v>
      </c>
      <c r="E58" s="1277"/>
      <c r="F58" s="1277"/>
      <c r="G58" s="1277"/>
      <c r="H58" s="1277"/>
      <c r="I58" s="1277"/>
      <c r="J58" s="1278"/>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vwQuvRIMSJzGhk/+GMl4bLsh+/0SwbQwLz8ipH9xuaLzZpKwUDG5cVkboZ+TwjbDZOese5uke6rVsIydydbOQ==" saltValue="M0Ontux6WUad/cPMa6Jr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M50" sqref="M50:M52"/>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564</v>
      </c>
      <c r="J40" s="100" t="s">
        <v>565</v>
      </c>
      <c r="K40" s="100" t="s">
        <v>566</v>
      </c>
      <c r="L40" s="100" t="s">
        <v>567</v>
      </c>
      <c r="M40" s="101" t="s">
        <v>568</v>
      </c>
    </row>
    <row r="41" spans="2:13" ht="27.75" customHeight="1">
      <c r="B41" s="1279" t="s">
        <v>29</v>
      </c>
      <c r="C41" s="1280"/>
      <c r="D41" s="102"/>
      <c r="E41" s="1285" t="s">
        <v>30</v>
      </c>
      <c r="F41" s="1285"/>
      <c r="G41" s="1285"/>
      <c r="H41" s="1286"/>
      <c r="I41" s="103">
        <v>57095</v>
      </c>
      <c r="J41" s="104">
        <v>58354</v>
      </c>
      <c r="K41" s="104">
        <v>58402</v>
      </c>
      <c r="L41" s="104">
        <v>59969</v>
      </c>
      <c r="M41" s="105">
        <v>63218</v>
      </c>
    </row>
    <row r="42" spans="2:13" ht="27.75" customHeight="1">
      <c r="B42" s="1281"/>
      <c r="C42" s="1282"/>
      <c r="D42" s="106"/>
      <c r="E42" s="1287" t="s">
        <v>31</v>
      </c>
      <c r="F42" s="1287"/>
      <c r="G42" s="1287"/>
      <c r="H42" s="1288"/>
      <c r="I42" s="107">
        <v>2066</v>
      </c>
      <c r="J42" s="108">
        <v>2337</v>
      </c>
      <c r="K42" s="108">
        <v>2632</v>
      </c>
      <c r="L42" s="108">
        <v>2455</v>
      </c>
      <c r="M42" s="109">
        <v>2197</v>
      </c>
    </row>
    <row r="43" spans="2:13" ht="27.75" customHeight="1">
      <c r="B43" s="1281"/>
      <c r="C43" s="1282"/>
      <c r="D43" s="106"/>
      <c r="E43" s="1287" t="s">
        <v>32</v>
      </c>
      <c r="F43" s="1287"/>
      <c r="G43" s="1287"/>
      <c r="H43" s="1288"/>
      <c r="I43" s="107">
        <v>32476</v>
      </c>
      <c r="J43" s="108">
        <v>31078</v>
      </c>
      <c r="K43" s="108">
        <v>29532</v>
      </c>
      <c r="L43" s="108">
        <v>27115</v>
      </c>
      <c r="M43" s="109">
        <v>22504</v>
      </c>
    </row>
    <row r="44" spans="2:13" ht="27.75" customHeight="1">
      <c r="B44" s="1281"/>
      <c r="C44" s="1282"/>
      <c r="D44" s="106"/>
      <c r="E44" s="1287" t="s">
        <v>33</v>
      </c>
      <c r="F44" s="1287"/>
      <c r="G44" s="1287"/>
      <c r="H44" s="1288"/>
      <c r="I44" s="107">
        <v>2094</v>
      </c>
      <c r="J44" s="108">
        <v>2092</v>
      </c>
      <c r="K44" s="108">
        <v>1823</v>
      </c>
      <c r="L44" s="108">
        <v>1761</v>
      </c>
      <c r="M44" s="109">
        <v>1963</v>
      </c>
    </row>
    <row r="45" spans="2:13" ht="27.75" customHeight="1">
      <c r="B45" s="1281"/>
      <c r="C45" s="1282"/>
      <c r="D45" s="106"/>
      <c r="E45" s="1287" t="s">
        <v>34</v>
      </c>
      <c r="F45" s="1287"/>
      <c r="G45" s="1287"/>
      <c r="H45" s="1288"/>
      <c r="I45" s="107">
        <v>5725</v>
      </c>
      <c r="J45" s="108">
        <v>5296</v>
      </c>
      <c r="K45" s="108">
        <v>4893</v>
      </c>
      <c r="L45" s="108">
        <v>4727</v>
      </c>
      <c r="M45" s="109">
        <v>4219</v>
      </c>
    </row>
    <row r="46" spans="2:13" ht="27.75" customHeight="1">
      <c r="B46" s="1281"/>
      <c r="C46" s="1282"/>
      <c r="D46" s="110"/>
      <c r="E46" s="1287" t="s">
        <v>35</v>
      </c>
      <c r="F46" s="1287"/>
      <c r="G46" s="1287"/>
      <c r="H46" s="1288"/>
      <c r="I46" s="107">
        <v>1</v>
      </c>
      <c r="J46" s="108">
        <v>1</v>
      </c>
      <c r="K46" s="108" t="s">
        <v>523</v>
      </c>
      <c r="L46" s="108">
        <v>1</v>
      </c>
      <c r="M46" s="109">
        <v>0</v>
      </c>
    </row>
    <row r="47" spans="2:13" ht="27.75" customHeight="1">
      <c r="B47" s="1281"/>
      <c r="C47" s="1282"/>
      <c r="D47" s="111"/>
      <c r="E47" s="1289" t="s">
        <v>36</v>
      </c>
      <c r="F47" s="1290"/>
      <c r="G47" s="1290"/>
      <c r="H47" s="1291"/>
      <c r="I47" s="107" t="s">
        <v>523</v>
      </c>
      <c r="J47" s="108" t="s">
        <v>523</v>
      </c>
      <c r="K47" s="108" t="s">
        <v>523</v>
      </c>
      <c r="L47" s="108" t="s">
        <v>523</v>
      </c>
      <c r="M47" s="109" t="s">
        <v>523</v>
      </c>
    </row>
    <row r="48" spans="2:13" ht="27.75" customHeight="1">
      <c r="B48" s="1281"/>
      <c r="C48" s="1282"/>
      <c r="D48" s="106"/>
      <c r="E48" s="1287" t="s">
        <v>37</v>
      </c>
      <c r="F48" s="1287"/>
      <c r="G48" s="1287"/>
      <c r="H48" s="1288"/>
      <c r="I48" s="107" t="s">
        <v>523</v>
      </c>
      <c r="J48" s="108" t="s">
        <v>523</v>
      </c>
      <c r="K48" s="108" t="s">
        <v>523</v>
      </c>
      <c r="L48" s="108" t="s">
        <v>523</v>
      </c>
      <c r="M48" s="109" t="s">
        <v>523</v>
      </c>
    </row>
    <row r="49" spans="2:13" ht="27.75" customHeight="1">
      <c r="B49" s="1283"/>
      <c r="C49" s="1284"/>
      <c r="D49" s="106"/>
      <c r="E49" s="1287" t="s">
        <v>38</v>
      </c>
      <c r="F49" s="1287"/>
      <c r="G49" s="1287"/>
      <c r="H49" s="1288"/>
      <c r="I49" s="107" t="s">
        <v>523</v>
      </c>
      <c r="J49" s="108" t="s">
        <v>523</v>
      </c>
      <c r="K49" s="108" t="s">
        <v>523</v>
      </c>
      <c r="L49" s="108" t="s">
        <v>523</v>
      </c>
      <c r="M49" s="109" t="s">
        <v>523</v>
      </c>
    </row>
    <row r="50" spans="2:13" ht="27.75" customHeight="1">
      <c r="B50" s="1292" t="s">
        <v>39</v>
      </c>
      <c r="C50" s="1293"/>
      <c r="D50" s="112"/>
      <c r="E50" s="1287" t="s">
        <v>40</v>
      </c>
      <c r="F50" s="1287"/>
      <c r="G50" s="1287"/>
      <c r="H50" s="1288"/>
      <c r="I50" s="107">
        <v>12803</v>
      </c>
      <c r="J50" s="108">
        <v>16083</v>
      </c>
      <c r="K50" s="108">
        <v>16316</v>
      </c>
      <c r="L50" s="108">
        <v>16918</v>
      </c>
      <c r="M50" s="109">
        <v>14946</v>
      </c>
    </row>
    <row r="51" spans="2:13" ht="27.75" customHeight="1">
      <c r="B51" s="1281"/>
      <c r="C51" s="1282"/>
      <c r="D51" s="106"/>
      <c r="E51" s="1287" t="s">
        <v>41</v>
      </c>
      <c r="F51" s="1287"/>
      <c r="G51" s="1287"/>
      <c r="H51" s="1288"/>
      <c r="I51" s="107">
        <v>16598</v>
      </c>
      <c r="J51" s="108">
        <v>16512</v>
      </c>
      <c r="K51" s="108">
        <v>14481</v>
      </c>
      <c r="L51" s="108">
        <v>14095</v>
      </c>
      <c r="M51" s="109">
        <v>12294</v>
      </c>
    </row>
    <row r="52" spans="2:13" ht="27.75" customHeight="1">
      <c r="B52" s="1283"/>
      <c r="C52" s="1284"/>
      <c r="D52" s="106"/>
      <c r="E52" s="1287" t="s">
        <v>42</v>
      </c>
      <c r="F52" s="1287"/>
      <c r="G52" s="1287"/>
      <c r="H52" s="1288"/>
      <c r="I52" s="107">
        <v>65878</v>
      </c>
      <c r="J52" s="108">
        <v>65490</v>
      </c>
      <c r="K52" s="108">
        <v>64133</v>
      </c>
      <c r="L52" s="108">
        <v>62906</v>
      </c>
      <c r="M52" s="109">
        <v>61849</v>
      </c>
    </row>
    <row r="53" spans="2:13" ht="27.75" customHeight="1" thickBot="1">
      <c r="B53" s="1294" t="s">
        <v>43</v>
      </c>
      <c r="C53" s="1295"/>
      <c r="D53" s="113"/>
      <c r="E53" s="1296" t="s">
        <v>44</v>
      </c>
      <c r="F53" s="1296"/>
      <c r="G53" s="1296"/>
      <c r="H53" s="1297"/>
      <c r="I53" s="114">
        <v>4178</v>
      </c>
      <c r="J53" s="115">
        <v>1074</v>
      </c>
      <c r="K53" s="115">
        <v>2351</v>
      </c>
      <c r="L53" s="115">
        <v>2109</v>
      </c>
      <c r="M53" s="116">
        <v>5012</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jM0/Pn9AkahEHPvKJNAcvJSV2VDKNzYLSnnPZNGa+Sk3IWb6WwRMN5+manV/3kwvIgGub8KMl7eIFRSkDRp+w==" saltValue="a69mGTJXVjS/xiWC8piK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4"/>
  <sheetViews>
    <sheetView showGridLines="0" topLeftCell="A10" zoomScale="55" zoomScaleNormal="55" zoomScaleSheetLayoutView="100" workbookViewId="0">
      <selection activeCell="C63" sqref="C63:E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566</v>
      </c>
      <c r="G54" s="125" t="s">
        <v>567</v>
      </c>
      <c r="H54" s="126" t="s">
        <v>568</v>
      </c>
    </row>
    <row r="55" spans="2:8" ht="52.5" customHeight="1">
      <c r="B55" s="127"/>
      <c r="C55" s="1306" t="s">
        <v>47</v>
      </c>
      <c r="D55" s="1306"/>
      <c r="E55" s="1307"/>
      <c r="F55" s="128">
        <v>5118</v>
      </c>
      <c r="G55" s="128">
        <v>5938</v>
      </c>
      <c r="H55" s="129">
        <v>5385</v>
      </c>
    </row>
    <row r="56" spans="2:8" ht="52.5" customHeight="1">
      <c r="B56" s="130"/>
      <c r="C56" s="1308" t="s">
        <v>48</v>
      </c>
      <c r="D56" s="1308"/>
      <c r="E56" s="1309"/>
      <c r="F56" s="131" t="s">
        <v>523</v>
      </c>
      <c r="G56" s="131" t="s">
        <v>523</v>
      </c>
      <c r="H56" s="132" t="s">
        <v>523</v>
      </c>
    </row>
    <row r="57" spans="2:8" ht="53.25" customHeight="1">
      <c r="B57" s="130"/>
      <c r="C57" s="1310" t="s">
        <v>49</v>
      </c>
      <c r="D57" s="1310"/>
      <c r="E57" s="1311"/>
      <c r="F57" s="133">
        <v>7994</v>
      </c>
      <c r="G57" s="133">
        <v>7723</v>
      </c>
      <c r="H57" s="134">
        <v>6256</v>
      </c>
    </row>
    <row r="58" spans="2:8" ht="45.75" customHeight="1">
      <c r="B58" s="135"/>
      <c r="C58" s="1298" t="s">
        <v>607</v>
      </c>
      <c r="D58" s="1299"/>
      <c r="E58" s="1300"/>
      <c r="F58" s="136">
        <v>4500</v>
      </c>
      <c r="G58" s="136">
        <v>4590</v>
      </c>
      <c r="H58" s="137">
        <v>3360</v>
      </c>
    </row>
    <row r="59" spans="2:8" ht="45.75" customHeight="1">
      <c r="B59" s="135"/>
      <c r="C59" s="1298" t="s">
        <v>608</v>
      </c>
      <c r="D59" s="1299"/>
      <c r="E59" s="1300"/>
      <c r="F59" s="136">
        <v>2688</v>
      </c>
      <c r="G59" s="136">
        <v>2435</v>
      </c>
      <c r="H59" s="137">
        <v>2032</v>
      </c>
    </row>
    <row r="60" spans="2:8" ht="45.75" customHeight="1">
      <c r="B60" s="135"/>
      <c r="C60" s="1298" t="s">
        <v>609</v>
      </c>
      <c r="D60" s="1299"/>
      <c r="E60" s="1300"/>
      <c r="F60" s="136">
        <v>307</v>
      </c>
      <c r="G60" s="136">
        <v>304</v>
      </c>
      <c r="H60" s="137">
        <v>294</v>
      </c>
    </row>
    <row r="61" spans="2:8" ht="45.75" customHeight="1">
      <c r="B61" s="135"/>
      <c r="C61" s="1298" t="s">
        <v>610</v>
      </c>
      <c r="D61" s="1299"/>
      <c r="E61" s="1300"/>
      <c r="F61" s="136" t="s">
        <v>611</v>
      </c>
      <c r="G61" s="136" t="s">
        <v>611</v>
      </c>
      <c r="H61" s="137">
        <v>185</v>
      </c>
    </row>
    <row r="62" spans="2:8" ht="45.75" customHeight="1" thickBot="1">
      <c r="B62" s="138"/>
      <c r="C62" s="1301" t="s">
        <v>612</v>
      </c>
      <c r="D62" s="1302"/>
      <c r="E62" s="1303"/>
      <c r="F62" s="139">
        <v>147</v>
      </c>
      <c r="G62" s="139">
        <v>145</v>
      </c>
      <c r="H62" s="140">
        <v>144</v>
      </c>
    </row>
    <row r="63" spans="2:8" ht="52.5" customHeight="1" thickBot="1">
      <c r="B63" s="141"/>
      <c r="C63" s="1304" t="s">
        <v>50</v>
      </c>
      <c r="D63" s="1304"/>
      <c r="E63" s="1305"/>
      <c r="F63" s="142">
        <v>13113</v>
      </c>
      <c r="G63" s="142">
        <v>13661</v>
      </c>
      <c r="H63" s="143">
        <v>11641</v>
      </c>
    </row>
    <row r="64" spans="2:8" ht="15" customHeight="1"/>
  </sheetData>
  <sheetProtection algorithmName="SHA-512" hashValue="hKf59AZDqeHEd66tTqVxctGH94lkaw0nkqeAkfVujGFJNRpvrZyxSbNR5InGNKu+ijRDD95QZNo4xQByM56S9A==" saltValue="lI/c/EIDf4Gd1WTnS2rZ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T16" zoomScaleNormal="100" zoomScaleSheetLayoutView="55" workbookViewId="0">
      <selection activeCell="CR41" sqref="CR41"/>
    </sheetView>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622</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622</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621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618</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25" t="s">
        <v>625</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ht="13.5">
      <c r="B44" s="389"/>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ht="13.5">
      <c r="B45" s="389"/>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ht="13.5">
      <c r="B46" s="389"/>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ht="13.5">
      <c r="B47" s="389"/>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617</v>
      </c>
    </row>
    <row r="50" spans="1:109" ht="13.5">
      <c r="B50" s="389"/>
      <c r="G50" s="1317"/>
      <c r="H50" s="1317"/>
      <c r="I50" s="1317"/>
      <c r="J50" s="1317"/>
      <c r="K50" s="398"/>
      <c r="L50" s="398"/>
      <c r="M50" s="397"/>
      <c r="N50" s="397"/>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4" t="s">
        <v>564</v>
      </c>
      <c r="BQ50" s="1314"/>
      <c r="BR50" s="1314"/>
      <c r="BS50" s="1314"/>
      <c r="BT50" s="1314"/>
      <c r="BU50" s="1314"/>
      <c r="BV50" s="1314"/>
      <c r="BW50" s="1314"/>
      <c r="BX50" s="1314" t="s">
        <v>565</v>
      </c>
      <c r="BY50" s="1314"/>
      <c r="BZ50" s="1314"/>
      <c r="CA50" s="1314"/>
      <c r="CB50" s="1314"/>
      <c r="CC50" s="1314"/>
      <c r="CD50" s="1314"/>
      <c r="CE50" s="1314"/>
      <c r="CF50" s="1314" t="s">
        <v>566</v>
      </c>
      <c r="CG50" s="1314"/>
      <c r="CH50" s="1314"/>
      <c r="CI50" s="1314"/>
      <c r="CJ50" s="1314"/>
      <c r="CK50" s="1314"/>
      <c r="CL50" s="1314"/>
      <c r="CM50" s="1314"/>
      <c r="CN50" s="1314" t="s">
        <v>567</v>
      </c>
      <c r="CO50" s="1314"/>
      <c r="CP50" s="1314"/>
      <c r="CQ50" s="1314"/>
      <c r="CR50" s="1314"/>
      <c r="CS50" s="1314"/>
      <c r="CT50" s="1314"/>
      <c r="CU50" s="1314"/>
      <c r="CV50" s="1314" t="s">
        <v>568</v>
      </c>
      <c r="CW50" s="1314"/>
      <c r="CX50" s="1314"/>
      <c r="CY50" s="1314"/>
      <c r="CZ50" s="1314"/>
      <c r="DA50" s="1314"/>
      <c r="DB50" s="1314"/>
      <c r="DC50" s="1314"/>
    </row>
    <row r="51" spans="1:109" ht="13.5" customHeight="1">
      <c r="B51" s="389"/>
      <c r="G51" s="1323"/>
      <c r="H51" s="1323"/>
      <c r="I51" s="1324"/>
      <c r="J51" s="1324"/>
      <c r="K51" s="1316"/>
      <c r="L51" s="1316"/>
      <c r="M51" s="1316"/>
      <c r="N51" s="1316"/>
      <c r="AM51" s="396"/>
      <c r="AN51" s="1315" t="s">
        <v>616</v>
      </c>
      <c r="AO51" s="1315"/>
      <c r="AP51" s="1315"/>
      <c r="AQ51" s="1315"/>
      <c r="AR51" s="1315"/>
      <c r="AS51" s="1315"/>
      <c r="AT51" s="1315"/>
      <c r="AU51" s="1315"/>
      <c r="AV51" s="1315"/>
      <c r="AW51" s="1315"/>
      <c r="AX51" s="1315"/>
      <c r="AY51" s="1315"/>
      <c r="AZ51" s="1315"/>
      <c r="BA51" s="1315"/>
      <c r="BB51" s="1315" t="s">
        <v>614</v>
      </c>
      <c r="BC51" s="1315"/>
      <c r="BD51" s="1315"/>
      <c r="BE51" s="1315"/>
      <c r="BF51" s="1315"/>
      <c r="BG51" s="1315"/>
      <c r="BH51" s="1315"/>
      <c r="BI51" s="1315"/>
      <c r="BJ51" s="1315"/>
      <c r="BK51" s="1315"/>
      <c r="BL51" s="1315"/>
      <c r="BM51" s="1315"/>
      <c r="BN51" s="1315"/>
      <c r="BO51" s="1315"/>
      <c r="BP51" s="1312">
        <v>11.2</v>
      </c>
      <c r="BQ51" s="1312"/>
      <c r="BR51" s="1312"/>
      <c r="BS51" s="1312"/>
      <c r="BT51" s="1312"/>
      <c r="BU51" s="1312"/>
      <c r="BV51" s="1312"/>
      <c r="BW51" s="1312"/>
      <c r="BX51" s="1312">
        <v>2.8</v>
      </c>
      <c r="BY51" s="1312"/>
      <c r="BZ51" s="1312"/>
      <c r="CA51" s="1312"/>
      <c r="CB51" s="1312"/>
      <c r="CC51" s="1312"/>
      <c r="CD51" s="1312"/>
      <c r="CE51" s="1312"/>
      <c r="CF51" s="1312">
        <v>6.1</v>
      </c>
      <c r="CG51" s="1312"/>
      <c r="CH51" s="1312"/>
      <c r="CI51" s="1312"/>
      <c r="CJ51" s="1312"/>
      <c r="CK51" s="1312"/>
      <c r="CL51" s="1312"/>
      <c r="CM51" s="1312"/>
      <c r="CN51" s="1312">
        <v>5.4</v>
      </c>
      <c r="CO51" s="1312"/>
      <c r="CP51" s="1312"/>
      <c r="CQ51" s="1312"/>
      <c r="CR51" s="1312"/>
      <c r="CS51" s="1312"/>
      <c r="CT51" s="1312"/>
      <c r="CU51" s="1312"/>
      <c r="CV51" s="1312">
        <v>12.6</v>
      </c>
      <c r="CW51" s="1312"/>
      <c r="CX51" s="1312"/>
      <c r="CY51" s="1312"/>
      <c r="CZ51" s="1312"/>
      <c r="DA51" s="1312"/>
      <c r="DB51" s="1312"/>
      <c r="DC51" s="1312"/>
    </row>
    <row r="52" spans="1:109" ht="13.5">
      <c r="B52" s="389"/>
      <c r="G52" s="1323"/>
      <c r="H52" s="1323"/>
      <c r="I52" s="1324"/>
      <c r="J52" s="1324"/>
      <c r="K52" s="1316"/>
      <c r="L52" s="1316"/>
      <c r="M52" s="1316"/>
      <c r="N52" s="1316"/>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c r="A53" s="404"/>
      <c r="B53" s="389"/>
      <c r="G53" s="1323"/>
      <c r="H53" s="1323"/>
      <c r="I53" s="1317"/>
      <c r="J53" s="1317"/>
      <c r="K53" s="1316"/>
      <c r="L53" s="1316"/>
      <c r="M53" s="1316"/>
      <c r="N53" s="1316"/>
      <c r="AM53" s="396"/>
      <c r="AN53" s="1315"/>
      <c r="AO53" s="1315"/>
      <c r="AP53" s="1315"/>
      <c r="AQ53" s="1315"/>
      <c r="AR53" s="1315"/>
      <c r="AS53" s="1315"/>
      <c r="AT53" s="1315"/>
      <c r="AU53" s="1315"/>
      <c r="AV53" s="1315"/>
      <c r="AW53" s="1315"/>
      <c r="AX53" s="1315"/>
      <c r="AY53" s="1315"/>
      <c r="AZ53" s="1315"/>
      <c r="BA53" s="1315"/>
      <c r="BB53" s="1315" t="s">
        <v>620</v>
      </c>
      <c r="BC53" s="1315"/>
      <c r="BD53" s="1315"/>
      <c r="BE53" s="1315"/>
      <c r="BF53" s="1315"/>
      <c r="BG53" s="1315"/>
      <c r="BH53" s="1315"/>
      <c r="BI53" s="1315"/>
      <c r="BJ53" s="1315"/>
      <c r="BK53" s="1315"/>
      <c r="BL53" s="1315"/>
      <c r="BM53" s="1315"/>
      <c r="BN53" s="1315"/>
      <c r="BO53" s="1315"/>
      <c r="BP53" s="1312">
        <v>54.3</v>
      </c>
      <c r="BQ53" s="1312"/>
      <c r="BR53" s="1312"/>
      <c r="BS53" s="1312"/>
      <c r="BT53" s="1312"/>
      <c r="BU53" s="1312"/>
      <c r="BV53" s="1312"/>
      <c r="BW53" s="1312"/>
      <c r="BX53" s="1312">
        <v>55.2</v>
      </c>
      <c r="BY53" s="1312"/>
      <c r="BZ53" s="1312"/>
      <c r="CA53" s="1312"/>
      <c r="CB53" s="1312"/>
      <c r="CC53" s="1312"/>
      <c r="CD53" s="1312"/>
      <c r="CE53" s="1312"/>
      <c r="CF53" s="1312">
        <v>56</v>
      </c>
      <c r="CG53" s="1312"/>
      <c r="CH53" s="1312"/>
      <c r="CI53" s="1312"/>
      <c r="CJ53" s="1312"/>
      <c r="CK53" s="1312"/>
      <c r="CL53" s="1312"/>
      <c r="CM53" s="1312"/>
      <c r="CN53" s="1312">
        <v>56.8</v>
      </c>
      <c r="CO53" s="1312"/>
      <c r="CP53" s="1312"/>
      <c r="CQ53" s="1312"/>
      <c r="CR53" s="1312"/>
      <c r="CS53" s="1312"/>
      <c r="CT53" s="1312"/>
      <c r="CU53" s="1312"/>
      <c r="CV53" s="1312">
        <v>57.5</v>
      </c>
      <c r="CW53" s="1312"/>
      <c r="CX53" s="1312"/>
      <c r="CY53" s="1312"/>
      <c r="CZ53" s="1312"/>
      <c r="DA53" s="1312"/>
      <c r="DB53" s="1312"/>
      <c r="DC53" s="1312"/>
    </row>
    <row r="54" spans="1:109" ht="13.5">
      <c r="A54" s="404"/>
      <c r="B54" s="389"/>
      <c r="G54" s="1323"/>
      <c r="H54" s="1323"/>
      <c r="I54" s="1317"/>
      <c r="J54" s="1317"/>
      <c r="K54" s="1316"/>
      <c r="L54" s="1316"/>
      <c r="M54" s="1316"/>
      <c r="N54" s="1316"/>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c r="A55" s="404"/>
      <c r="B55" s="389"/>
      <c r="G55" s="1317"/>
      <c r="H55" s="1317"/>
      <c r="I55" s="1317"/>
      <c r="J55" s="1317"/>
      <c r="K55" s="1316"/>
      <c r="L55" s="1316"/>
      <c r="M55" s="1316"/>
      <c r="N55" s="1316"/>
      <c r="AN55" s="1314" t="s">
        <v>615</v>
      </c>
      <c r="AO55" s="1314"/>
      <c r="AP55" s="1314"/>
      <c r="AQ55" s="1314"/>
      <c r="AR55" s="1314"/>
      <c r="AS55" s="1314"/>
      <c r="AT55" s="1314"/>
      <c r="AU55" s="1314"/>
      <c r="AV55" s="1314"/>
      <c r="AW55" s="1314"/>
      <c r="AX55" s="1314"/>
      <c r="AY55" s="1314"/>
      <c r="AZ55" s="1314"/>
      <c r="BA55" s="1314"/>
      <c r="BB55" s="1315" t="s">
        <v>614</v>
      </c>
      <c r="BC55" s="1315"/>
      <c r="BD55" s="1315"/>
      <c r="BE55" s="1315"/>
      <c r="BF55" s="1315"/>
      <c r="BG55" s="1315"/>
      <c r="BH55" s="1315"/>
      <c r="BI55" s="1315"/>
      <c r="BJ55" s="1315"/>
      <c r="BK55" s="1315"/>
      <c r="BL55" s="1315"/>
      <c r="BM55" s="1315"/>
      <c r="BN55" s="1315"/>
      <c r="BO55" s="1315"/>
      <c r="BP55" s="1312">
        <v>31</v>
      </c>
      <c r="BQ55" s="1312"/>
      <c r="BR55" s="1312"/>
      <c r="BS55" s="1312"/>
      <c r="BT55" s="1312"/>
      <c r="BU55" s="1312"/>
      <c r="BV55" s="1312"/>
      <c r="BW55" s="1312"/>
      <c r="BX55" s="1312">
        <v>30</v>
      </c>
      <c r="BY55" s="1312"/>
      <c r="BZ55" s="1312"/>
      <c r="CA55" s="1312"/>
      <c r="CB55" s="1312"/>
      <c r="CC55" s="1312"/>
      <c r="CD55" s="1312"/>
      <c r="CE55" s="1312"/>
      <c r="CF55" s="1312">
        <v>23.1</v>
      </c>
      <c r="CG55" s="1312"/>
      <c r="CH55" s="1312"/>
      <c r="CI55" s="1312"/>
      <c r="CJ55" s="1312"/>
      <c r="CK55" s="1312"/>
      <c r="CL55" s="1312"/>
      <c r="CM55" s="1312"/>
      <c r="CN55" s="1312">
        <v>19</v>
      </c>
      <c r="CO55" s="1312"/>
      <c r="CP55" s="1312"/>
      <c r="CQ55" s="1312"/>
      <c r="CR55" s="1312"/>
      <c r="CS55" s="1312"/>
      <c r="CT55" s="1312"/>
      <c r="CU55" s="1312"/>
      <c r="CV55" s="1312">
        <v>18</v>
      </c>
      <c r="CW55" s="1312"/>
      <c r="CX55" s="1312"/>
      <c r="CY55" s="1312"/>
      <c r="CZ55" s="1312"/>
      <c r="DA55" s="1312"/>
      <c r="DB55" s="1312"/>
      <c r="DC55" s="1312"/>
    </row>
    <row r="56" spans="1:109" ht="13.5">
      <c r="A56" s="404"/>
      <c r="B56" s="389"/>
      <c r="G56" s="1317"/>
      <c r="H56" s="1317"/>
      <c r="I56" s="1317"/>
      <c r="J56" s="1317"/>
      <c r="K56" s="1316"/>
      <c r="L56" s="1316"/>
      <c r="M56" s="1316"/>
      <c r="N56" s="1316"/>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c r="B57" s="410"/>
      <c r="G57" s="1317"/>
      <c r="H57" s="1317"/>
      <c r="I57" s="1318"/>
      <c r="J57" s="1318"/>
      <c r="K57" s="1316"/>
      <c r="L57" s="1316"/>
      <c r="M57" s="1316"/>
      <c r="N57" s="1316"/>
      <c r="AM57" s="388"/>
      <c r="AN57" s="1314"/>
      <c r="AO57" s="1314"/>
      <c r="AP57" s="1314"/>
      <c r="AQ57" s="1314"/>
      <c r="AR57" s="1314"/>
      <c r="AS57" s="1314"/>
      <c r="AT57" s="1314"/>
      <c r="AU57" s="1314"/>
      <c r="AV57" s="1314"/>
      <c r="AW57" s="1314"/>
      <c r="AX57" s="1314"/>
      <c r="AY57" s="1314"/>
      <c r="AZ57" s="1314"/>
      <c r="BA57" s="1314"/>
      <c r="BB57" s="1315" t="s">
        <v>620</v>
      </c>
      <c r="BC57" s="1315"/>
      <c r="BD57" s="1315"/>
      <c r="BE57" s="1315"/>
      <c r="BF57" s="1315"/>
      <c r="BG57" s="1315"/>
      <c r="BH57" s="1315"/>
      <c r="BI57" s="1315"/>
      <c r="BJ57" s="1315"/>
      <c r="BK57" s="1315"/>
      <c r="BL57" s="1315"/>
      <c r="BM57" s="1315"/>
      <c r="BN57" s="1315"/>
      <c r="BO57" s="1315"/>
      <c r="BP57" s="1312">
        <v>57.4</v>
      </c>
      <c r="BQ57" s="1312"/>
      <c r="BR57" s="1312"/>
      <c r="BS57" s="1312"/>
      <c r="BT57" s="1312"/>
      <c r="BU57" s="1312"/>
      <c r="BV57" s="1312"/>
      <c r="BW57" s="1312"/>
      <c r="BX57" s="1312">
        <v>58.3</v>
      </c>
      <c r="BY57" s="1312"/>
      <c r="BZ57" s="1312"/>
      <c r="CA57" s="1312"/>
      <c r="CB57" s="1312"/>
      <c r="CC57" s="1312"/>
      <c r="CD57" s="1312"/>
      <c r="CE57" s="1312"/>
      <c r="CF57" s="1312">
        <v>60.4</v>
      </c>
      <c r="CG57" s="1312"/>
      <c r="CH57" s="1312"/>
      <c r="CI57" s="1312"/>
      <c r="CJ57" s="1312"/>
      <c r="CK57" s="1312"/>
      <c r="CL57" s="1312"/>
      <c r="CM57" s="1312"/>
      <c r="CN57" s="1312">
        <v>60.9</v>
      </c>
      <c r="CO57" s="1312"/>
      <c r="CP57" s="1312"/>
      <c r="CQ57" s="1312"/>
      <c r="CR57" s="1312"/>
      <c r="CS57" s="1312"/>
      <c r="CT57" s="1312"/>
      <c r="CU57" s="1312"/>
      <c r="CV57" s="1312">
        <v>61.9</v>
      </c>
      <c r="CW57" s="1312"/>
      <c r="CX57" s="1312"/>
      <c r="CY57" s="1312"/>
      <c r="CZ57" s="1312"/>
      <c r="DA57" s="1312"/>
      <c r="DB57" s="1312"/>
      <c r="DC57" s="1312"/>
      <c r="DD57" s="415"/>
      <c r="DE57" s="410"/>
    </row>
    <row r="58" spans="1:109" s="404" customFormat="1" ht="13.5">
      <c r="A58" s="388"/>
      <c r="B58" s="410"/>
      <c r="G58" s="1317"/>
      <c r="H58" s="1317"/>
      <c r="I58" s="1318"/>
      <c r="J58" s="1318"/>
      <c r="K58" s="1316"/>
      <c r="L58" s="1316"/>
      <c r="M58" s="1316"/>
      <c r="N58" s="1316"/>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619</v>
      </c>
    </row>
    <row r="64" spans="1:109" ht="13.5">
      <c r="B64" s="389"/>
      <c r="G64" s="405"/>
      <c r="I64" s="407"/>
      <c r="J64" s="407"/>
      <c r="K64" s="407"/>
      <c r="L64" s="407"/>
      <c r="M64" s="407"/>
      <c r="N64" s="406"/>
      <c r="AM64" s="405"/>
      <c r="AN64" s="405" t="s">
        <v>618</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25" t="s">
        <v>624</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ht="13.5">
      <c r="B66" s="389"/>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ht="13.5">
      <c r="B67" s="389"/>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ht="13.5">
      <c r="B68" s="389"/>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ht="13.5">
      <c r="B69" s="389"/>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617</v>
      </c>
    </row>
    <row r="72" spans="2:107" ht="13.5">
      <c r="B72" s="389"/>
      <c r="G72" s="1317"/>
      <c r="H72" s="1317"/>
      <c r="I72" s="1317"/>
      <c r="J72" s="1317"/>
      <c r="K72" s="398"/>
      <c r="L72" s="398"/>
      <c r="M72" s="397"/>
      <c r="N72" s="397"/>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4" t="s">
        <v>564</v>
      </c>
      <c r="BQ72" s="1314"/>
      <c r="BR72" s="1314"/>
      <c r="BS72" s="1314"/>
      <c r="BT72" s="1314"/>
      <c r="BU72" s="1314"/>
      <c r="BV72" s="1314"/>
      <c r="BW72" s="1314"/>
      <c r="BX72" s="1314" t="s">
        <v>565</v>
      </c>
      <c r="BY72" s="1314"/>
      <c r="BZ72" s="1314"/>
      <c r="CA72" s="1314"/>
      <c r="CB72" s="1314"/>
      <c r="CC72" s="1314"/>
      <c r="CD72" s="1314"/>
      <c r="CE72" s="1314"/>
      <c r="CF72" s="1314" t="s">
        <v>566</v>
      </c>
      <c r="CG72" s="1314"/>
      <c r="CH72" s="1314"/>
      <c r="CI72" s="1314"/>
      <c r="CJ72" s="1314"/>
      <c r="CK72" s="1314"/>
      <c r="CL72" s="1314"/>
      <c r="CM72" s="1314"/>
      <c r="CN72" s="1314" t="s">
        <v>567</v>
      </c>
      <c r="CO72" s="1314"/>
      <c r="CP72" s="1314"/>
      <c r="CQ72" s="1314"/>
      <c r="CR72" s="1314"/>
      <c r="CS72" s="1314"/>
      <c r="CT72" s="1314"/>
      <c r="CU72" s="1314"/>
      <c r="CV72" s="1314" t="s">
        <v>568</v>
      </c>
      <c r="CW72" s="1314"/>
      <c r="CX72" s="1314"/>
      <c r="CY72" s="1314"/>
      <c r="CZ72" s="1314"/>
      <c r="DA72" s="1314"/>
      <c r="DB72" s="1314"/>
      <c r="DC72" s="1314"/>
    </row>
    <row r="73" spans="2:107" ht="13.5">
      <c r="B73" s="389"/>
      <c r="G73" s="1323"/>
      <c r="H73" s="1323"/>
      <c r="I73" s="1323"/>
      <c r="J73" s="1323"/>
      <c r="K73" s="1313"/>
      <c r="L73" s="1313"/>
      <c r="M73" s="1313"/>
      <c r="N73" s="1313"/>
      <c r="AM73" s="396"/>
      <c r="AN73" s="1315" t="s">
        <v>616</v>
      </c>
      <c r="AO73" s="1315"/>
      <c r="AP73" s="1315"/>
      <c r="AQ73" s="1315"/>
      <c r="AR73" s="1315"/>
      <c r="AS73" s="1315"/>
      <c r="AT73" s="1315"/>
      <c r="AU73" s="1315"/>
      <c r="AV73" s="1315"/>
      <c r="AW73" s="1315"/>
      <c r="AX73" s="1315"/>
      <c r="AY73" s="1315"/>
      <c r="AZ73" s="1315"/>
      <c r="BA73" s="1315"/>
      <c r="BB73" s="1315" t="s">
        <v>614</v>
      </c>
      <c r="BC73" s="1315"/>
      <c r="BD73" s="1315"/>
      <c r="BE73" s="1315"/>
      <c r="BF73" s="1315"/>
      <c r="BG73" s="1315"/>
      <c r="BH73" s="1315"/>
      <c r="BI73" s="1315"/>
      <c r="BJ73" s="1315"/>
      <c r="BK73" s="1315"/>
      <c r="BL73" s="1315"/>
      <c r="BM73" s="1315"/>
      <c r="BN73" s="1315"/>
      <c r="BO73" s="1315"/>
      <c r="BP73" s="1312">
        <v>11.2</v>
      </c>
      <c r="BQ73" s="1312"/>
      <c r="BR73" s="1312"/>
      <c r="BS73" s="1312"/>
      <c r="BT73" s="1312"/>
      <c r="BU73" s="1312"/>
      <c r="BV73" s="1312"/>
      <c r="BW73" s="1312"/>
      <c r="BX73" s="1312">
        <v>2.8</v>
      </c>
      <c r="BY73" s="1312"/>
      <c r="BZ73" s="1312"/>
      <c r="CA73" s="1312"/>
      <c r="CB73" s="1312"/>
      <c r="CC73" s="1312"/>
      <c r="CD73" s="1312"/>
      <c r="CE73" s="1312"/>
      <c r="CF73" s="1312">
        <v>6.1</v>
      </c>
      <c r="CG73" s="1312"/>
      <c r="CH73" s="1312"/>
      <c r="CI73" s="1312"/>
      <c r="CJ73" s="1312"/>
      <c r="CK73" s="1312"/>
      <c r="CL73" s="1312"/>
      <c r="CM73" s="1312"/>
      <c r="CN73" s="1312">
        <v>5.4</v>
      </c>
      <c r="CO73" s="1312"/>
      <c r="CP73" s="1312"/>
      <c r="CQ73" s="1312"/>
      <c r="CR73" s="1312"/>
      <c r="CS73" s="1312"/>
      <c r="CT73" s="1312"/>
      <c r="CU73" s="1312"/>
      <c r="CV73" s="1312">
        <v>12.6</v>
      </c>
      <c r="CW73" s="1312"/>
      <c r="CX73" s="1312"/>
      <c r="CY73" s="1312"/>
      <c r="CZ73" s="1312"/>
      <c r="DA73" s="1312"/>
      <c r="DB73" s="1312"/>
      <c r="DC73" s="1312"/>
    </row>
    <row r="74" spans="2:107" ht="13.5">
      <c r="B74" s="389"/>
      <c r="G74" s="1323"/>
      <c r="H74" s="1323"/>
      <c r="I74" s="1323"/>
      <c r="J74" s="1323"/>
      <c r="K74" s="1313"/>
      <c r="L74" s="1313"/>
      <c r="M74" s="1313"/>
      <c r="N74" s="1313"/>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c r="B75" s="389"/>
      <c r="G75" s="1323"/>
      <c r="H75" s="1323"/>
      <c r="I75" s="1317"/>
      <c r="J75" s="1317"/>
      <c r="K75" s="1316"/>
      <c r="L75" s="1316"/>
      <c r="M75" s="1316"/>
      <c r="N75" s="1316"/>
      <c r="AM75" s="396"/>
      <c r="AN75" s="1315"/>
      <c r="AO75" s="1315"/>
      <c r="AP75" s="1315"/>
      <c r="AQ75" s="1315"/>
      <c r="AR75" s="1315"/>
      <c r="AS75" s="1315"/>
      <c r="AT75" s="1315"/>
      <c r="AU75" s="1315"/>
      <c r="AV75" s="1315"/>
      <c r="AW75" s="1315"/>
      <c r="AX75" s="1315"/>
      <c r="AY75" s="1315"/>
      <c r="AZ75" s="1315"/>
      <c r="BA75" s="1315"/>
      <c r="BB75" s="1315" t="s">
        <v>613</v>
      </c>
      <c r="BC75" s="1315"/>
      <c r="BD75" s="1315"/>
      <c r="BE75" s="1315"/>
      <c r="BF75" s="1315"/>
      <c r="BG75" s="1315"/>
      <c r="BH75" s="1315"/>
      <c r="BI75" s="1315"/>
      <c r="BJ75" s="1315"/>
      <c r="BK75" s="1315"/>
      <c r="BL75" s="1315"/>
      <c r="BM75" s="1315"/>
      <c r="BN75" s="1315"/>
      <c r="BO75" s="1315"/>
      <c r="BP75" s="1312">
        <v>3.9</v>
      </c>
      <c r="BQ75" s="1312"/>
      <c r="BR75" s="1312"/>
      <c r="BS75" s="1312"/>
      <c r="BT75" s="1312"/>
      <c r="BU75" s="1312"/>
      <c r="BV75" s="1312"/>
      <c r="BW75" s="1312"/>
      <c r="BX75" s="1312">
        <v>4.2</v>
      </c>
      <c r="BY75" s="1312"/>
      <c r="BZ75" s="1312"/>
      <c r="CA75" s="1312"/>
      <c r="CB75" s="1312"/>
      <c r="CC75" s="1312"/>
      <c r="CD75" s="1312"/>
      <c r="CE75" s="1312"/>
      <c r="CF75" s="1312">
        <v>4.2</v>
      </c>
      <c r="CG75" s="1312"/>
      <c r="CH75" s="1312"/>
      <c r="CI75" s="1312"/>
      <c r="CJ75" s="1312"/>
      <c r="CK75" s="1312"/>
      <c r="CL75" s="1312"/>
      <c r="CM75" s="1312"/>
      <c r="CN75" s="1312">
        <v>4.0999999999999996</v>
      </c>
      <c r="CO75" s="1312"/>
      <c r="CP75" s="1312"/>
      <c r="CQ75" s="1312"/>
      <c r="CR75" s="1312"/>
      <c r="CS75" s="1312"/>
      <c r="CT75" s="1312"/>
      <c r="CU75" s="1312"/>
      <c r="CV75" s="1312">
        <v>3.9</v>
      </c>
      <c r="CW75" s="1312"/>
      <c r="CX75" s="1312"/>
      <c r="CY75" s="1312"/>
      <c r="CZ75" s="1312"/>
      <c r="DA75" s="1312"/>
      <c r="DB75" s="1312"/>
      <c r="DC75" s="1312"/>
    </row>
    <row r="76" spans="2:107" ht="13.5">
      <c r="B76" s="389"/>
      <c r="G76" s="1323"/>
      <c r="H76" s="1323"/>
      <c r="I76" s="1317"/>
      <c r="J76" s="1317"/>
      <c r="K76" s="1316"/>
      <c r="L76" s="1316"/>
      <c r="M76" s="1316"/>
      <c r="N76" s="1316"/>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c r="B77" s="389"/>
      <c r="G77" s="1317"/>
      <c r="H77" s="1317"/>
      <c r="I77" s="1317"/>
      <c r="J77" s="1317"/>
      <c r="K77" s="1313"/>
      <c r="L77" s="1313"/>
      <c r="M77" s="1313"/>
      <c r="N77" s="1313"/>
      <c r="AN77" s="1314" t="s">
        <v>615</v>
      </c>
      <c r="AO77" s="1314"/>
      <c r="AP77" s="1314"/>
      <c r="AQ77" s="1314"/>
      <c r="AR77" s="1314"/>
      <c r="AS77" s="1314"/>
      <c r="AT77" s="1314"/>
      <c r="AU77" s="1314"/>
      <c r="AV77" s="1314"/>
      <c r="AW77" s="1314"/>
      <c r="AX77" s="1314"/>
      <c r="AY77" s="1314"/>
      <c r="AZ77" s="1314"/>
      <c r="BA77" s="1314"/>
      <c r="BB77" s="1315" t="s">
        <v>614</v>
      </c>
      <c r="BC77" s="1315"/>
      <c r="BD77" s="1315"/>
      <c r="BE77" s="1315"/>
      <c r="BF77" s="1315"/>
      <c r="BG77" s="1315"/>
      <c r="BH77" s="1315"/>
      <c r="BI77" s="1315"/>
      <c r="BJ77" s="1315"/>
      <c r="BK77" s="1315"/>
      <c r="BL77" s="1315"/>
      <c r="BM77" s="1315"/>
      <c r="BN77" s="1315"/>
      <c r="BO77" s="1315"/>
      <c r="BP77" s="1312">
        <v>31</v>
      </c>
      <c r="BQ77" s="1312"/>
      <c r="BR77" s="1312"/>
      <c r="BS77" s="1312"/>
      <c r="BT77" s="1312"/>
      <c r="BU77" s="1312"/>
      <c r="BV77" s="1312"/>
      <c r="BW77" s="1312"/>
      <c r="BX77" s="1312">
        <v>30</v>
      </c>
      <c r="BY77" s="1312"/>
      <c r="BZ77" s="1312"/>
      <c r="CA77" s="1312"/>
      <c r="CB77" s="1312"/>
      <c r="CC77" s="1312"/>
      <c r="CD77" s="1312"/>
      <c r="CE77" s="1312"/>
      <c r="CF77" s="1312">
        <v>23.1</v>
      </c>
      <c r="CG77" s="1312"/>
      <c r="CH77" s="1312"/>
      <c r="CI77" s="1312"/>
      <c r="CJ77" s="1312"/>
      <c r="CK77" s="1312"/>
      <c r="CL77" s="1312"/>
      <c r="CM77" s="1312"/>
      <c r="CN77" s="1312">
        <v>19</v>
      </c>
      <c r="CO77" s="1312"/>
      <c r="CP77" s="1312"/>
      <c r="CQ77" s="1312"/>
      <c r="CR77" s="1312"/>
      <c r="CS77" s="1312"/>
      <c r="CT77" s="1312"/>
      <c r="CU77" s="1312"/>
      <c r="CV77" s="1312">
        <v>18</v>
      </c>
      <c r="CW77" s="1312"/>
      <c r="CX77" s="1312"/>
      <c r="CY77" s="1312"/>
      <c r="CZ77" s="1312"/>
      <c r="DA77" s="1312"/>
      <c r="DB77" s="1312"/>
      <c r="DC77" s="1312"/>
    </row>
    <row r="78" spans="2:107" ht="13.5">
      <c r="B78" s="389"/>
      <c r="G78" s="1317"/>
      <c r="H78" s="1317"/>
      <c r="I78" s="1317"/>
      <c r="J78" s="1317"/>
      <c r="K78" s="1313"/>
      <c r="L78" s="1313"/>
      <c r="M78" s="1313"/>
      <c r="N78" s="1313"/>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c r="B79" s="389"/>
      <c r="G79" s="1317"/>
      <c r="H79" s="1317"/>
      <c r="I79" s="1318"/>
      <c r="J79" s="1318"/>
      <c r="K79" s="1319"/>
      <c r="L79" s="1319"/>
      <c r="M79" s="1319"/>
      <c r="N79" s="1319"/>
      <c r="AN79" s="1314"/>
      <c r="AO79" s="1314"/>
      <c r="AP79" s="1314"/>
      <c r="AQ79" s="1314"/>
      <c r="AR79" s="1314"/>
      <c r="AS79" s="1314"/>
      <c r="AT79" s="1314"/>
      <c r="AU79" s="1314"/>
      <c r="AV79" s="1314"/>
      <c r="AW79" s="1314"/>
      <c r="AX79" s="1314"/>
      <c r="AY79" s="1314"/>
      <c r="AZ79" s="1314"/>
      <c r="BA79" s="1314"/>
      <c r="BB79" s="1315" t="s">
        <v>613</v>
      </c>
      <c r="BC79" s="1315"/>
      <c r="BD79" s="1315"/>
      <c r="BE79" s="1315"/>
      <c r="BF79" s="1315"/>
      <c r="BG79" s="1315"/>
      <c r="BH79" s="1315"/>
      <c r="BI79" s="1315"/>
      <c r="BJ79" s="1315"/>
      <c r="BK79" s="1315"/>
      <c r="BL79" s="1315"/>
      <c r="BM79" s="1315"/>
      <c r="BN79" s="1315"/>
      <c r="BO79" s="1315"/>
      <c r="BP79" s="1312">
        <v>5.2</v>
      </c>
      <c r="BQ79" s="1312"/>
      <c r="BR79" s="1312"/>
      <c r="BS79" s="1312"/>
      <c r="BT79" s="1312"/>
      <c r="BU79" s="1312"/>
      <c r="BV79" s="1312"/>
      <c r="BW79" s="1312"/>
      <c r="BX79" s="1312">
        <v>5</v>
      </c>
      <c r="BY79" s="1312"/>
      <c r="BZ79" s="1312"/>
      <c r="CA79" s="1312"/>
      <c r="CB79" s="1312"/>
      <c r="CC79" s="1312"/>
      <c r="CD79" s="1312"/>
      <c r="CE79" s="1312"/>
      <c r="CF79" s="1312">
        <v>4.2</v>
      </c>
      <c r="CG79" s="1312"/>
      <c r="CH79" s="1312"/>
      <c r="CI79" s="1312"/>
      <c r="CJ79" s="1312"/>
      <c r="CK79" s="1312"/>
      <c r="CL79" s="1312"/>
      <c r="CM79" s="1312"/>
      <c r="CN79" s="1312">
        <v>3.6</v>
      </c>
      <c r="CO79" s="1312"/>
      <c r="CP79" s="1312"/>
      <c r="CQ79" s="1312"/>
      <c r="CR79" s="1312"/>
      <c r="CS79" s="1312"/>
      <c r="CT79" s="1312"/>
      <c r="CU79" s="1312"/>
      <c r="CV79" s="1312">
        <v>3.5</v>
      </c>
      <c r="CW79" s="1312"/>
      <c r="CX79" s="1312"/>
      <c r="CY79" s="1312"/>
      <c r="CZ79" s="1312"/>
      <c r="DA79" s="1312"/>
      <c r="DB79" s="1312"/>
      <c r="DC79" s="1312"/>
    </row>
    <row r="80" spans="2:107" ht="13.5">
      <c r="B80" s="389"/>
      <c r="G80" s="1317"/>
      <c r="H80" s="1317"/>
      <c r="I80" s="1318"/>
      <c r="J80" s="1318"/>
      <c r="K80" s="1319"/>
      <c r="L80" s="1319"/>
      <c r="M80" s="1319"/>
      <c r="N80" s="1319"/>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c6+jn0fGDa8PMgS53YpGaU7HQYa3fifjP+RQLftTEE91UYbTFQ43k3owBZQBu4BF71+3OmHdJHPu/+dOZXNPg==" saltValue="/M8zOIlUULkqKZJuOXkwV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623</v>
      </c>
    </row>
  </sheetData>
  <sheetProtection algorithmName="SHA-512" hashValue="9wtXojbStGLzp0QsASWZHp8A85yvnkT/WZySY++XfXDw9Ei4aR7Aq/NSiB5I3bWalv+3pGS8h42ahJxzAqGbpg==" saltValue="OM+fr/mztRxqzDA3ye+u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623</v>
      </c>
    </row>
  </sheetData>
  <sheetProtection algorithmName="SHA-512" hashValue="sNKnlcm3cB86xapYSx+YNmJdYdycmn6362b82nJeMNmOr5bBlONmvPLft6hJHwZxg+eBBLipyehJLwEhgYmG/A==" saltValue="BNeuMtfA5Sa+Ry9nW15T2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561</v>
      </c>
      <c r="G2" s="157"/>
      <c r="H2" s="158"/>
    </row>
    <row r="3" spans="1:8">
      <c r="A3" s="154" t="s">
        <v>554</v>
      </c>
      <c r="B3" s="159"/>
      <c r="C3" s="160"/>
      <c r="D3" s="161">
        <v>21720</v>
      </c>
      <c r="E3" s="162"/>
      <c r="F3" s="163">
        <v>42581</v>
      </c>
      <c r="G3" s="164"/>
      <c r="H3" s="165"/>
    </row>
    <row r="4" spans="1:8">
      <c r="A4" s="166"/>
      <c r="B4" s="167"/>
      <c r="C4" s="168"/>
      <c r="D4" s="169">
        <v>20390</v>
      </c>
      <c r="E4" s="170"/>
      <c r="F4" s="171">
        <v>24354</v>
      </c>
      <c r="G4" s="172"/>
      <c r="H4" s="173"/>
    </row>
    <row r="5" spans="1:8">
      <c r="A5" s="154" t="s">
        <v>556</v>
      </c>
      <c r="B5" s="159"/>
      <c r="C5" s="160"/>
      <c r="D5" s="161">
        <v>22617</v>
      </c>
      <c r="E5" s="162"/>
      <c r="F5" s="163">
        <v>45426</v>
      </c>
      <c r="G5" s="164"/>
      <c r="H5" s="165"/>
    </row>
    <row r="6" spans="1:8">
      <c r="A6" s="166"/>
      <c r="B6" s="167"/>
      <c r="C6" s="168"/>
      <c r="D6" s="169">
        <v>17440</v>
      </c>
      <c r="E6" s="170"/>
      <c r="F6" s="171">
        <v>24508</v>
      </c>
      <c r="G6" s="172"/>
      <c r="H6" s="173"/>
    </row>
    <row r="7" spans="1:8">
      <c r="A7" s="154" t="s">
        <v>557</v>
      </c>
      <c r="B7" s="159"/>
      <c r="C7" s="160"/>
      <c r="D7" s="161">
        <v>22446</v>
      </c>
      <c r="E7" s="162"/>
      <c r="F7" s="163">
        <v>45022</v>
      </c>
      <c r="G7" s="164"/>
      <c r="H7" s="165"/>
    </row>
    <row r="8" spans="1:8">
      <c r="A8" s="166"/>
      <c r="B8" s="167"/>
      <c r="C8" s="168"/>
      <c r="D8" s="169">
        <v>14929</v>
      </c>
      <c r="E8" s="170"/>
      <c r="F8" s="171">
        <v>25247</v>
      </c>
      <c r="G8" s="172"/>
      <c r="H8" s="173"/>
    </row>
    <row r="9" spans="1:8">
      <c r="A9" s="154" t="s">
        <v>558</v>
      </c>
      <c r="B9" s="159"/>
      <c r="C9" s="160"/>
      <c r="D9" s="161">
        <v>30778</v>
      </c>
      <c r="E9" s="162"/>
      <c r="F9" s="163">
        <v>46035</v>
      </c>
      <c r="G9" s="164"/>
      <c r="H9" s="165"/>
    </row>
    <row r="10" spans="1:8">
      <c r="A10" s="166"/>
      <c r="B10" s="167"/>
      <c r="C10" s="168"/>
      <c r="D10" s="169">
        <v>23485</v>
      </c>
      <c r="E10" s="170"/>
      <c r="F10" s="171">
        <v>25158</v>
      </c>
      <c r="G10" s="172"/>
      <c r="H10" s="173"/>
    </row>
    <row r="11" spans="1:8">
      <c r="A11" s="154" t="s">
        <v>559</v>
      </c>
      <c r="B11" s="159"/>
      <c r="C11" s="160"/>
      <c r="D11" s="161">
        <v>39543</v>
      </c>
      <c r="E11" s="162"/>
      <c r="F11" s="163">
        <v>43261</v>
      </c>
      <c r="G11" s="164"/>
      <c r="H11" s="165"/>
    </row>
    <row r="12" spans="1:8">
      <c r="A12" s="166"/>
      <c r="B12" s="167"/>
      <c r="C12" s="174"/>
      <c r="D12" s="169">
        <v>29898</v>
      </c>
      <c r="E12" s="170"/>
      <c r="F12" s="171">
        <v>24721</v>
      </c>
      <c r="G12" s="172"/>
      <c r="H12" s="173"/>
    </row>
    <row r="13" spans="1:8">
      <c r="A13" s="154"/>
      <c r="B13" s="159"/>
      <c r="C13" s="175"/>
      <c r="D13" s="176">
        <v>27421</v>
      </c>
      <c r="E13" s="177"/>
      <c r="F13" s="178">
        <v>44465</v>
      </c>
      <c r="G13" s="179"/>
      <c r="H13" s="165"/>
    </row>
    <row r="14" spans="1:8">
      <c r="A14" s="166"/>
      <c r="B14" s="167"/>
      <c r="C14" s="168"/>
      <c r="D14" s="169">
        <v>21228</v>
      </c>
      <c r="E14" s="170"/>
      <c r="F14" s="171">
        <v>24798</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6.43</v>
      </c>
      <c r="C19" s="180">
        <f>ROUND(VALUE(SUBSTITUTE(実質収支比率等に係る経年分析!G$48,"▲","-")),2)</f>
        <v>8.2899999999999991</v>
      </c>
      <c r="D19" s="180">
        <f>ROUND(VALUE(SUBSTITUTE(実質収支比率等に係る経年分析!H$48,"▲","-")),2)</f>
        <v>9.4499999999999993</v>
      </c>
      <c r="E19" s="180">
        <f>ROUND(VALUE(SUBSTITUTE(実質収支比率等に係る経年分析!I$48,"▲","-")),2)</f>
        <v>7.44</v>
      </c>
      <c r="F19" s="180">
        <f>ROUND(VALUE(SUBSTITUTE(実質収支比率等に係る経年分析!J$48,"▲","-")),2)</f>
        <v>8.1199999999999992</v>
      </c>
    </row>
    <row r="20" spans="1:11">
      <c r="A20" s="180" t="s">
        <v>54</v>
      </c>
      <c r="B20" s="180">
        <f>ROUND(VALUE(SUBSTITUTE(実質収支比率等に係る経年分析!F$47,"▲","-")),2)</f>
        <v>10.51</v>
      </c>
      <c r="C20" s="180">
        <f>ROUND(VALUE(SUBSTITUTE(実質収支比率等に係る経年分析!G$47,"▲","-")),2)</f>
        <v>12.78</v>
      </c>
      <c r="D20" s="180">
        <f>ROUND(VALUE(SUBSTITUTE(実質収支比率等に係る経年分析!H$47,"▲","-")),2)</f>
        <v>11.63</v>
      </c>
      <c r="E20" s="180">
        <f>ROUND(VALUE(SUBSTITUTE(実質収支比率等に係る経年分析!I$47,"▲","-")),2)</f>
        <v>13.46</v>
      </c>
      <c r="F20" s="180">
        <f>ROUND(VALUE(SUBSTITUTE(実質収支比率等に係る経年分析!J$47,"▲","-")),2)</f>
        <v>11.87</v>
      </c>
    </row>
    <row r="21" spans="1:11">
      <c r="A21" s="180" t="s">
        <v>55</v>
      </c>
      <c r="B21" s="180">
        <f>IF(ISNUMBER(VALUE(SUBSTITUTE(実質収支比率等に係る経年分析!F$49,"▲","-"))),ROUND(VALUE(SUBSTITUTE(実質収支比率等に係る経年分析!F$49,"▲","-")),2),NA())</f>
        <v>-4.5599999999999996</v>
      </c>
      <c r="C21" s="180">
        <f>IF(ISNUMBER(VALUE(SUBSTITUTE(実質収支比率等に係る経年分析!G$49,"▲","-"))),ROUND(VALUE(SUBSTITUTE(実質収支比率等に係る経年分析!G$49,"▲","-")),2),NA())</f>
        <v>4.26</v>
      </c>
      <c r="D21" s="180">
        <f>IF(ISNUMBER(VALUE(SUBSTITUTE(実質収支比率等に係る経年分析!H$49,"▲","-"))),ROUND(VALUE(SUBSTITUTE(実質収支比率等に係る経年分析!H$49,"▲","-")),2),NA())</f>
        <v>0.34</v>
      </c>
      <c r="E21" s="180">
        <f>IF(ISNUMBER(VALUE(SUBSTITUTE(実質収支比率等に係る経年分析!I$49,"▲","-"))),ROUND(VALUE(SUBSTITUTE(実質収支比率等に係る経年分析!I$49,"▲","-")),2),NA())</f>
        <v>-0.13</v>
      </c>
      <c r="F21" s="180">
        <f>IF(ISNUMBER(VALUE(SUBSTITUTE(実質収支比率等に係る経年分析!J$49,"▲","-"))),ROUND(VALUE(SUBSTITUTE(実質収支比率等に係る経年分析!J$49,"▲","-")),2),NA())</f>
        <v>-0.32</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0.08</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c r="A30" s="181" t="str">
        <f>IF(連結実質赤字比率に係る赤字・黒字の構成分析!C$40="",NA(),連結実質赤字比率に係る赤字・黒字の構成分析!C$40)</f>
        <v>草加都市計画新田駅西口土地区画整理事業特別会計（一般会計等）</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v>
      </c>
    </row>
    <row r="31" spans="1:11">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0.56999999999999995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0.67</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1.97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1.81</v>
      </c>
    </row>
    <row r="34" spans="1:16">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9.3699999999999992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7.76</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10.29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10.4</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7496</v>
      </c>
      <c r="E42" s="182"/>
      <c r="F42" s="182"/>
      <c r="G42" s="182">
        <f>'実質公債費比率（分子）の構造'!L$52</f>
        <v>7533</v>
      </c>
      <c r="H42" s="182"/>
      <c r="I42" s="182"/>
      <c r="J42" s="182">
        <f>'実質公債費比率（分子）の構造'!M$52</f>
        <v>7550</v>
      </c>
      <c r="K42" s="182"/>
      <c r="L42" s="182"/>
      <c r="M42" s="182">
        <f>'実質公債費比率（分子）の構造'!N$52</f>
        <v>7414</v>
      </c>
      <c r="N42" s="182"/>
      <c r="O42" s="182"/>
      <c r="P42" s="182">
        <f>'実質公債費比率（分子）の構造'!O$52</f>
        <v>6794</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139</v>
      </c>
      <c r="C44" s="182"/>
      <c r="D44" s="182"/>
      <c r="E44" s="182">
        <f>'実質公債費比率（分子）の構造'!L$50</f>
        <v>26</v>
      </c>
      <c r="F44" s="182"/>
      <c r="G44" s="182"/>
      <c r="H44" s="182">
        <f>'実質公債費比率（分子）の構造'!M$50</f>
        <v>116</v>
      </c>
      <c r="I44" s="182"/>
      <c r="J44" s="182"/>
      <c r="K44" s="182">
        <f>'実質公債費比率（分子）の構造'!N$50</f>
        <v>71</v>
      </c>
      <c r="L44" s="182"/>
      <c r="M44" s="182"/>
      <c r="N44" s="182">
        <f>'実質公債費比率（分子）の構造'!O$50</f>
        <v>30</v>
      </c>
      <c r="O44" s="182"/>
      <c r="P44" s="182"/>
    </row>
    <row r="45" spans="1:16">
      <c r="A45" s="182" t="s">
        <v>65</v>
      </c>
      <c r="B45" s="182">
        <f>'実質公債費比率（分子）の構造'!K$49</f>
        <v>132</v>
      </c>
      <c r="C45" s="182"/>
      <c r="D45" s="182"/>
      <c r="E45" s="182">
        <f>'実質公債費比率（分子）の構造'!L$49</f>
        <v>90</v>
      </c>
      <c r="F45" s="182"/>
      <c r="G45" s="182"/>
      <c r="H45" s="182">
        <f>'実質公債費比率（分子）の構造'!M$49</f>
        <v>133</v>
      </c>
      <c r="I45" s="182"/>
      <c r="J45" s="182"/>
      <c r="K45" s="182">
        <f>'実質公債費比率（分子）の構造'!N$49</f>
        <v>175</v>
      </c>
      <c r="L45" s="182"/>
      <c r="M45" s="182"/>
      <c r="N45" s="182">
        <f>'実質公債費比率（分子）の構造'!O$49</f>
        <v>255</v>
      </c>
      <c r="O45" s="182"/>
      <c r="P45" s="182"/>
    </row>
    <row r="46" spans="1:16">
      <c r="A46" s="182" t="s">
        <v>66</v>
      </c>
      <c r="B46" s="182">
        <f>'実質公債費比率（分子）の構造'!K$48</f>
        <v>3494</v>
      </c>
      <c r="C46" s="182"/>
      <c r="D46" s="182"/>
      <c r="E46" s="182">
        <f>'実質公債費比率（分子）の構造'!L$48</f>
        <v>3339</v>
      </c>
      <c r="F46" s="182"/>
      <c r="G46" s="182"/>
      <c r="H46" s="182">
        <f>'実質公債費比率（分子）の構造'!M$48</f>
        <v>3361</v>
      </c>
      <c r="I46" s="182"/>
      <c r="J46" s="182"/>
      <c r="K46" s="182">
        <f>'実質公債費比率（分子）の構造'!N$48</f>
        <v>3087</v>
      </c>
      <c r="L46" s="182"/>
      <c r="M46" s="182"/>
      <c r="N46" s="182">
        <f>'実質公債費比率（分子）の構造'!O$48</f>
        <v>2162</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5289</v>
      </c>
      <c r="C49" s="182"/>
      <c r="D49" s="182"/>
      <c r="E49" s="182">
        <f>'実質公債費比率（分子）の構造'!L$45</f>
        <v>5678</v>
      </c>
      <c r="F49" s="182"/>
      <c r="G49" s="182"/>
      <c r="H49" s="182">
        <f>'実質公債費比率（分子）の構造'!M$45</f>
        <v>5584</v>
      </c>
      <c r="I49" s="182"/>
      <c r="J49" s="182"/>
      <c r="K49" s="182">
        <f>'実質公債費比率（分子）の構造'!N$45</f>
        <v>5589</v>
      </c>
      <c r="L49" s="182"/>
      <c r="M49" s="182"/>
      <c r="N49" s="182">
        <f>'実質公債費比率（分子）の構造'!O$45</f>
        <v>5778</v>
      </c>
      <c r="O49" s="182"/>
      <c r="P49" s="182"/>
    </row>
    <row r="50" spans="1:16">
      <c r="A50" s="182" t="s">
        <v>70</v>
      </c>
      <c r="B50" s="182" t="e">
        <f>NA()</f>
        <v>#N/A</v>
      </c>
      <c r="C50" s="182">
        <f>IF(ISNUMBER('実質公債費比率（分子）の構造'!K$53),'実質公債費比率（分子）の構造'!K$53,NA())</f>
        <v>1558</v>
      </c>
      <c r="D50" s="182" t="e">
        <f>NA()</f>
        <v>#N/A</v>
      </c>
      <c r="E50" s="182" t="e">
        <f>NA()</f>
        <v>#N/A</v>
      </c>
      <c r="F50" s="182">
        <f>IF(ISNUMBER('実質公債費比率（分子）の構造'!L$53),'実質公債費比率（分子）の構造'!L$53,NA())</f>
        <v>1600</v>
      </c>
      <c r="G50" s="182" t="e">
        <f>NA()</f>
        <v>#N/A</v>
      </c>
      <c r="H50" s="182" t="e">
        <f>NA()</f>
        <v>#N/A</v>
      </c>
      <c r="I50" s="182">
        <f>IF(ISNUMBER('実質公債費比率（分子）の構造'!M$53),'実質公債費比率（分子）の構造'!M$53,NA())</f>
        <v>1644</v>
      </c>
      <c r="J50" s="182" t="e">
        <f>NA()</f>
        <v>#N/A</v>
      </c>
      <c r="K50" s="182" t="e">
        <f>NA()</f>
        <v>#N/A</v>
      </c>
      <c r="L50" s="182">
        <f>IF(ISNUMBER('実質公債費比率（分子）の構造'!N$53),'実質公債費比率（分子）の構造'!N$53,NA())</f>
        <v>1508</v>
      </c>
      <c r="M50" s="182" t="e">
        <f>NA()</f>
        <v>#N/A</v>
      </c>
      <c r="N50" s="182" t="e">
        <f>NA()</f>
        <v>#N/A</v>
      </c>
      <c r="O50" s="182">
        <f>IF(ISNUMBER('実質公債費比率（分子）の構造'!O$53),'実質公債費比率（分子）の構造'!O$53,NA())</f>
        <v>1431</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65878</v>
      </c>
      <c r="E56" s="181"/>
      <c r="F56" s="181"/>
      <c r="G56" s="181">
        <f>'将来負担比率（分子）の構造'!J$52</f>
        <v>65490</v>
      </c>
      <c r="H56" s="181"/>
      <c r="I56" s="181"/>
      <c r="J56" s="181">
        <f>'将来負担比率（分子）の構造'!K$52</f>
        <v>64133</v>
      </c>
      <c r="K56" s="181"/>
      <c r="L56" s="181"/>
      <c r="M56" s="181">
        <f>'将来負担比率（分子）の構造'!L$52</f>
        <v>62906</v>
      </c>
      <c r="N56" s="181"/>
      <c r="O56" s="181"/>
      <c r="P56" s="181">
        <f>'将来負担比率（分子）の構造'!M$52</f>
        <v>61849</v>
      </c>
    </row>
    <row r="57" spans="1:16">
      <c r="A57" s="181" t="s">
        <v>41</v>
      </c>
      <c r="B57" s="181"/>
      <c r="C57" s="181"/>
      <c r="D57" s="181">
        <f>'将来負担比率（分子）の構造'!I$51</f>
        <v>16598</v>
      </c>
      <c r="E57" s="181"/>
      <c r="F57" s="181"/>
      <c r="G57" s="181">
        <f>'将来負担比率（分子）の構造'!J$51</f>
        <v>16512</v>
      </c>
      <c r="H57" s="181"/>
      <c r="I57" s="181"/>
      <c r="J57" s="181">
        <f>'将来負担比率（分子）の構造'!K$51</f>
        <v>14481</v>
      </c>
      <c r="K57" s="181"/>
      <c r="L57" s="181"/>
      <c r="M57" s="181">
        <f>'将来負担比率（分子）の構造'!L$51</f>
        <v>14095</v>
      </c>
      <c r="N57" s="181"/>
      <c r="O57" s="181"/>
      <c r="P57" s="181">
        <f>'将来負担比率（分子）の構造'!M$51</f>
        <v>12294</v>
      </c>
    </row>
    <row r="58" spans="1:16">
      <c r="A58" s="181" t="s">
        <v>40</v>
      </c>
      <c r="B58" s="181"/>
      <c r="C58" s="181"/>
      <c r="D58" s="181">
        <f>'将来負担比率（分子）の構造'!I$50</f>
        <v>12803</v>
      </c>
      <c r="E58" s="181"/>
      <c r="F58" s="181"/>
      <c r="G58" s="181">
        <f>'将来負担比率（分子）の構造'!J$50</f>
        <v>16083</v>
      </c>
      <c r="H58" s="181"/>
      <c r="I58" s="181"/>
      <c r="J58" s="181">
        <f>'将来負担比率（分子）の構造'!K$50</f>
        <v>16316</v>
      </c>
      <c r="K58" s="181"/>
      <c r="L58" s="181"/>
      <c r="M58" s="181">
        <f>'将来負担比率（分子）の構造'!L$50</f>
        <v>16918</v>
      </c>
      <c r="N58" s="181"/>
      <c r="O58" s="181"/>
      <c r="P58" s="181">
        <f>'将来負担比率（分子）の構造'!M$50</f>
        <v>14946</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f>'将来負担比率（分子）の構造'!I$46</f>
        <v>1</v>
      </c>
      <c r="C61" s="181"/>
      <c r="D61" s="181"/>
      <c r="E61" s="181">
        <f>'将来負担比率（分子）の構造'!J$46</f>
        <v>1</v>
      </c>
      <c r="F61" s="181"/>
      <c r="G61" s="181"/>
      <c r="H61" s="181" t="str">
        <f>'将来負担比率（分子）の構造'!K$46</f>
        <v>-</v>
      </c>
      <c r="I61" s="181"/>
      <c r="J61" s="181"/>
      <c r="K61" s="181">
        <f>'将来負担比率（分子）の構造'!L$46</f>
        <v>1</v>
      </c>
      <c r="L61" s="181"/>
      <c r="M61" s="181"/>
      <c r="N61" s="181">
        <f>'将来負担比率（分子）の構造'!M$46</f>
        <v>0</v>
      </c>
      <c r="O61" s="181"/>
      <c r="P61" s="181"/>
    </row>
    <row r="62" spans="1:16">
      <c r="A62" s="181" t="s">
        <v>34</v>
      </c>
      <c r="B62" s="181">
        <f>'将来負担比率（分子）の構造'!I$45</f>
        <v>5725</v>
      </c>
      <c r="C62" s="181"/>
      <c r="D62" s="181"/>
      <c r="E62" s="181">
        <f>'将来負担比率（分子）の構造'!J$45</f>
        <v>5296</v>
      </c>
      <c r="F62" s="181"/>
      <c r="G62" s="181"/>
      <c r="H62" s="181">
        <f>'将来負担比率（分子）の構造'!K$45</f>
        <v>4893</v>
      </c>
      <c r="I62" s="181"/>
      <c r="J62" s="181"/>
      <c r="K62" s="181">
        <f>'将来負担比率（分子）の構造'!L$45</f>
        <v>4727</v>
      </c>
      <c r="L62" s="181"/>
      <c r="M62" s="181"/>
      <c r="N62" s="181">
        <f>'将来負担比率（分子）の構造'!M$45</f>
        <v>4219</v>
      </c>
      <c r="O62" s="181"/>
      <c r="P62" s="181"/>
    </row>
    <row r="63" spans="1:16">
      <c r="A63" s="181" t="s">
        <v>33</v>
      </c>
      <c r="B63" s="181">
        <f>'将来負担比率（分子）の構造'!I$44</f>
        <v>2094</v>
      </c>
      <c r="C63" s="181"/>
      <c r="D63" s="181"/>
      <c r="E63" s="181">
        <f>'将来負担比率（分子）の構造'!J$44</f>
        <v>2092</v>
      </c>
      <c r="F63" s="181"/>
      <c r="G63" s="181"/>
      <c r="H63" s="181">
        <f>'将来負担比率（分子）の構造'!K$44</f>
        <v>1823</v>
      </c>
      <c r="I63" s="181"/>
      <c r="J63" s="181"/>
      <c r="K63" s="181">
        <f>'将来負担比率（分子）の構造'!L$44</f>
        <v>1761</v>
      </c>
      <c r="L63" s="181"/>
      <c r="M63" s="181"/>
      <c r="N63" s="181">
        <f>'将来負担比率（分子）の構造'!M$44</f>
        <v>1963</v>
      </c>
      <c r="O63" s="181"/>
      <c r="P63" s="181"/>
    </row>
    <row r="64" spans="1:16">
      <c r="A64" s="181" t="s">
        <v>32</v>
      </c>
      <c r="B64" s="181">
        <f>'将来負担比率（分子）の構造'!I$43</f>
        <v>32476</v>
      </c>
      <c r="C64" s="181"/>
      <c r="D64" s="181"/>
      <c r="E64" s="181">
        <f>'将来負担比率（分子）の構造'!J$43</f>
        <v>31078</v>
      </c>
      <c r="F64" s="181"/>
      <c r="G64" s="181"/>
      <c r="H64" s="181">
        <f>'将来負担比率（分子）の構造'!K$43</f>
        <v>29532</v>
      </c>
      <c r="I64" s="181"/>
      <c r="J64" s="181"/>
      <c r="K64" s="181">
        <f>'将来負担比率（分子）の構造'!L$43</f>
        <v>27115</v>
      </c>
      <c r="L64" s="181"/>
      <c r="M64" s="181"/>
      <c r="N64" s="181">
        <f>'将来負担比率（分子）の構造'!M$43</f>
        <v>22504</v>
      </c>
      <c r="O64" s="181"/>
      <c r="P64" s="181"/>
    </row>
    <row r="65" spans="1:16">
      <c r="A65" s="181" t="s">
        <v>31</v>
      </c>
      <c r="B65" s="181">
        <f>'将来負担比率（分子）の構造'!I$42</f>
        <v>2066</v>
      </c>
      <c r="C65" s="181"/>
      <c r="D65" s="181"/>
      <c r="E65" s="181">
        <f>'将来負担比率（分子）の構造'!J$42</f>
        <v>2337</v>
      </c>
      <c r="F65" s="181"/>
      <c r="G65" s="181"/>
      <c r="H65" s="181">
        <f>'将来負担比率（分子）の構造'!K$42</f>
        <v>2632</v>
      </c>
      <c r="I65" s="181"/>
      <c r="J65" s="181"/>
      <c r="K65" s="181">
        <f>'将来負担比率（分子）の構造'!L$42</f>
        <v>2455</v>
      </c>
      <c r="L65" s="181"/>
      <c r="M65" s="181"/>
      <c r="N65" s="181">
        <f>'将来負担比率（分子）の構造'!M$42</f>
        <v>2197</v>
      </c>
      <c r="O65" s="181"/>
      <c r="P65" s="181"/>
    </row>
    <row r="66" spans="1:16">
      <c r="A66" s="181" t="s">
        <v>30</v>
      </c>
      <c r="B66" s="181">
        <f>'将来負担比率（分子）の構造'!I$41</f>
        <v>57095</v>
      </c>
      <c r="C66" s="181"/>
      <c r="D66" s="181"/>
      <c r="E66" s="181">
        <f>'将来負担比率（分子）の構造'!J$41</f>
        <v>58354</v>
      </c>
      <c r="F66" s="181"/>
      <c r="G66" s="181"/>
      <c r="H66" s="181">
        <f>'将来負担比率（分子）の構造'!K$41</f>
        <v>58402</v>
      </c>
      <c r="I66" s="181"/>
      <c r="J66" s="181"/>
      <c r="K66" s="181">
        <f>'将来負担比率（分子）の構造'!L$41</f>
        <v>59969</v>
      </c>
      <c r="L66" s="181"/>
      <c r="M66" s="181"/>
      <c r="N66" s="181">
        <f>'将来負担比率（分子）の構造'!M$41</f>
        <v>63218</v>
      </c>
      <c r="O66" s="181"/>
      <c r="P66" s="181"/>
    </row>
    <row r="67" spans="1:16">
      <c r="A67" s="181" t="s">
        <v>74</v>
      </c>
      <c r="B67" s="181" t="e">
        <f>NA()</f>
        <v>#N/A</v>
      </c>
      <c r="C67" s="181">
        <f>IF(ISNUMBER('将来負担比率（分子）の構造'!I$53), IF('将来負担比率（分子）の構造'!I$53 &lt; 0, 0, '将来負担比率（分子）の構造'!I$53), NA())</f>
        <v>4178</v>
      </c>
      <c r="D67" s="181" t="e">
        <f>NA()</f>
        <v>#N/A</v>
      </c>
      <c r="E67" s="181" t="e">
        <f>NA()</f>
        <v>#N/A</v>
      </c>
      <c r="F67" s="181">
        <f>IF(ISNUMBER('将来負担比率（分子）の構造'!J$53), IF('将来負担比率（分子）の構造'!J$53 &lt; 0, 0, '将来負担比率（分子）の構造'!J$53), NA())</f>
        <v>1074</v>
      </c>
      <c r="G67" s="181" t="e">
        <f>NA()</f>
        <v>#N/A</v>
      </c>
      <c r="H67" s="181" t="e">
        <f>NA()</f>
        <v>#N/A</v>
      </c>
      <c r="I67" s="181">
        <f>IF(ISNUMBER('将来負担比率（分子）の構造'!K$53), IF('将来負担比率（分子）の構造'!K$53 &lt; 0, 0, '将来負担比率（分子）の構造'!K$53), NA())</f>
        <v>2351</v>
      </c>
      <c r="J67" s="181" t="e">
        <f>NA()</f>
        <v>#N/A</v>
      </c>
      <c r="K67" s="181" t="e">
        <f>NA()</f>
        <v>#N/A</v>
      </c>
      <c r="L67" s="181">
        <f>IF(ISNUMBER('将来負担比率（分子）の構造'!L$53), IF('将来負担比率（分子）の構造'!L$53 &lt; 0, 0, '将来負担比率（分子）の構造'!L$53), NA())</f>
        <v>2109</v>
      </c>
      <c r="M67" s="181" t="e">
        <f>NA()</f>
        <v>#N/A</v>
      </c>
      <c r="N67" s="181" t="e">
        <f>NA()</f>
        <v>#N/A</v>
      </c>
      <c r="O67" s="181">
        <f>IF(ISNUMBER('将来負担比率（分子）の構造'!M$53), IF('将来負担比率（分子）の構造'!M$53 &lt; 0, 0, '将来負担比率（分子）の構造'!M$53), NA())</f>
        <v>5012</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5118</v>
      </c>
      <c r="C72" s="185">
        <f>基金残高に係る経年分析!G55</f>
        <v>5938</v>
      </c>
      <c r="D72" s="185">
        <f>基金残高に係る経年分析!H55</f>
        <v>5385</v>
      </c>
    </row>
    <row r="73" spans="1:16">
      <c r="A73" s="184" t="s">
        <v>77</v>
      </c>
      <c r="B73" s="185" t="str">
        <f>基金残高に係る経年分析!F56</f>
        <v>-</v>
      </c>
      <c r="C73" s="185" t="str">
        <f>基金残高に係る経年分析!G56</f>
        <v>-</v>
      </c>
      <c r="D73" s="185" t="str">
        <f>基金残高に係る経年分析!H56</f>
        <v>-</v>
      </c>
    </row>
    <row r="74" spans="1:16">
      <c r="A74" s="184" t="s">
        <v>78</v>
      </c>
      <c r="B74" s="185">
        <f>基金残高に係る経年分析!F57</f>
        <v>7994</v>
      </c>
      <c r="C74" s="185">
        <f>基金残高に係る経年分析!G57</f>
        <v>7723</v>
      </c>
      <c r="D74" s="185">
        <f>基金残高に係る経年分析!H57</f>
        <v>6256</v>
      </c>
    </row>
  </sheetData>
  <sheetProtection algorithmName="SHA-512" hashValue="HfREOrxC0l7Pg4Ny4KMCOiwNziFgCHnfZKla1Lis2pAVWlZO4nrEmQsNdes6jc9dMg8W+tPX1oKFoQNFTmLeeA==" saltValue="hQPrz0nWBnvYubxdz+y4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2022-03-10T02:35:39Z</cp:lastPrinted>
  <dcterms:created xsi:type="dcterms:W3CDTF">2022-02-02T04:13:30Z</dcterms:created>
  <dcterms:modified xsi:type="dcterms:W3CDTF">2022-09-13T00:09:20Z</dcterms:modified>
  <cp:category/>
</cp:coreProperties>
</file>