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財政課\R4財政課\071予算\04予算執行\040財政公表\00005-01財政状況資料集の公表~~01\040906 【埼玉県市町村課】（921〆・作業依頼）令和２年度財政状況資料集の作成について（２回目）\県への回答\"/>
    </mc:Choice>
  </mc:AlternateContent>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E34" i="10"/>
  <c r="AM34" i="10"/>
  <c r="U34" i="10"/>
  <c r="C34" i="10"/>
  <c r="BW35" i="10" l="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<sst xmlns="http://schemas.openxmlformats.org/spreadsheetml/2006/main" count="1113" uniqueCount="625">
  <si>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</si>
  <si>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</si>
  <si>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</si>
  <si>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</si>
  <si>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</si>
  <si>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</si>
  <si>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</si>
  <si>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</si>
  <si>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</si>
  <si>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</si>
  <si>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</si>
  <si>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</si>
  <si>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</si>
  <si>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</si>
  <si>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</si>
  <si>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</si>
  <si>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</si>
  <si>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</si>
  <si>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</si>
  <si>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</si>
  <si>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</si>
  <si>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</si>
  <si>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</si>
  <si>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</si>
  <si>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</si>
  <si>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</si>
  <si>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</si>
  <si>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</si>
  <si>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</si>
  <si>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</si>
  <si>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</si>
  <si>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</si>
  <si>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</si>
  <si>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</si>
  <si>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</si>
  <si>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</si>
  <si>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</si>
  <si>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</si>
  <si>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</si>
  <si>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</si>
  <si>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</si>
  <si>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</si>
  <si>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</si>
  <si>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</si>
  <si>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</si>
  <si>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</si>
  <si>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</si>
  <si>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</si>
  <si>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</si>
  <si>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</si>
  <si>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</si>
  <si>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</si>
  <si>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</si>
  <si>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</si>
  <si>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</si>
  <si>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</si>
  <si>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</si>
  <si>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</si>
  <si>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</si>
  <si>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</si>
  <si>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</si>
  <si>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</si>
  <si>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</si>
  <si>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</si>
  <si>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</si>
  <si>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</si>
  <si>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</si>
  <si>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</si>
  <si>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</si>
  <si>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</si>
  <si>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</si>
  <si>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</si>
  <si>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</si>
  <si>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</si>
  <si>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</si>
  <si>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</si>
  <si>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</si>
  <si>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</si>
  <si>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</si>
  <si>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</si>
  <si>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</si>
  <si>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</si>
  <si>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</si>
  <si>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</si>
  <si>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</si>
  <si>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</si>
  <si>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</si>
  <si>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</si>
  <si>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</si>
  <si>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</si>
  <si>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</si>
  <si>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</si>
  <si>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</si>
  <si>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</si>
  <si>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</si>
  <si>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</si>
  <si>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</si>
  <si>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</si>
  <si>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東松山市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</si>
  <si>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</si>
  <si>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</si>
  <si>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</si>
  <si>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</si>
  <si>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</si>
  <si>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</si>
  <si>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</si>
  <si>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</si>
  <si>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</si>
  <si>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</si>
  <si>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</si>
  <si>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</si>
  <si>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</si>
  <si>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</si>
  <si>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</si>
  <si>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</si>
  <si>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</si>
  <si>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</si>
  <si>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</si>
  <si>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</si>
  <si>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</si>
  <si>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</si>
  <si>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</si>
  <si>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</si>
  <si>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</si>
  <si>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</si>
  <si>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</si>
  <si>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</si>
  <si>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</si>
  <si>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</si>
  <si>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</si>
  <si>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</si>
  <si>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</si>
  <si>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</si>
  <si>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</si>
  <si>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</si>
  <si>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</si>
  <si>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</si>
  <si>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</si>
  <si>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</si>
  <si>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</si>
  <si>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</si>
  <si>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</si>
  <si>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</si>
  <si>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</si>
  <si>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</si>
  <si>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</si>
  <si>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</si>
  <si>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</si>
  <si>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</si>
  <si>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</si>
  <si>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</si>
  <si>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</si>
  <si>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</si>
  <si>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</si>
  <si>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</si>
  <si>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</si>
  <si>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</si>
  <si>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</si>
  <si>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</si>
  <si>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</si>
  <si>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</si>
  <si>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</si>
  <si>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</si>
  <si>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</si>
  <si>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</si>
  <si>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</si>
  <si>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</si>
  <si>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</si>
  <si>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</si>
  <si>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</si>
  <si>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</si>
  <si>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</si>
  <si>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</si>
  <si>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</si>
  <si>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</si>
  <si>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</si>
  <si>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</si>
  <si>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</si>
  <si>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</si>
  <si>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</si>
  <si>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</si>
  <si>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</si>
  <si>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</si>
  <si>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</si>
  <si>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</si>
  <si>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</si>
  <si>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</si>
  <si>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</si>
  <si>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</si>
  <si>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</si>
  <si>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</si>
  <si>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</si>
  <si>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</si>
  <si>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</si>
  <si>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</si>
  <si>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</si>
  <si>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</si>
  <si>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</si>
  <si>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</si>
  <si>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</si>
  <si>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</si>
  <si>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</si>
  <si>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</si>
  <si>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</si>
  <si>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</si>
  <si>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</si>
  <si>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</si>
  <si>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</si>
  <si>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</si>
  <si>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</si>
  <si>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</si>
  <si>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</si>
  <si>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</si>
  <si>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</si>
  <si>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</si>
  <si>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埼玉県東松山市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</si>
  <si>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</si>
  <si>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</si>
  <si>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</si>
  <si>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</si>
  <si>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</si>
  <si>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</si>
  <si>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</si>
  <si>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</si>
  <si>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</si>
  <si>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</si>
  <si>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</si>
  <si>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</si>
  <si>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</si>
  <si>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</si>
  <si>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</si>
  <si>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</si>
  <si>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</si>
  <si>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</si>
  <si>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</si>
  <si>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</si>
  <si>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</si>
  <si>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</si>
  <si>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</si>
  <si>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</si>
  <si>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</si>
  <si>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</si>
  <si>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</si>
  <si>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</si>
  <si>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</si>
  <si>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</si>
  <si>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</si>
  <si>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</si>
  <si>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</si>
  <si>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</si>
  <si>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</si>
  <si>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</si>
  <si>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</si>
  <si>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</si>
  <si>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</si>
  <si>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</si>
  <si>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</si>
  <si>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</si>
  <si>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</si>
  <si>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</si>
  <si>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</si>
  <si>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</si>
  <si>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</si>
  <si>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</si>
  <si>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</si>
  <si>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</si>
  <si>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</si>
  <si>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</si>
  <si>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</si>
  <si>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</si>
  <si>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</si>
  <si>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</si>
  <si>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</si>
  <si>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</si>
  <si>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</si>
  <si>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</si>
  <si>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</si>
  <si>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</si>
  <si>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</si>
  <si>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</si>
  <si>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</si>
  <si>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</si>
  <si>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</si>
  <si>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</si>
  <si>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</si>
  <si>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</si>
  <si>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</si>
  <si>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</si>
  <si>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</si>
  <si>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</si>
  <si>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</si>
  <si>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</si>
  <si>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</si>
  <si>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</si>
  <si>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</si>
  <si>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</si>
  <si>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</si>
  <si>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</si>
  <si>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</si>
  <si>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</si>
  <si>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</si>
  <si>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</si>
  <si>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</si>
  <si>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</si>
  <si>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</si>
  <si>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</si>
  <si>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</si>
  <si>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</si>
  <si>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</si>
  <si>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</si>
  <si>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</si>
  <si>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</si>
  <si>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</si>
  <si>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</si>
  <si>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</si>
  <si>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</si>
  <si>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</si>
  <si>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</si>
  <si>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</si>
  <si>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</si>
  <si>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</si>
  <si>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</si>
  <si>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</si>
  <si>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</si>
  <si>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</si>
  <si>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</si>
  <si>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</si>
  <si>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</si>
  <si>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</si>
  <si>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</si>
  <si>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</si>
  <si>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</si>
  <si>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</si>
  <si>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</si>
  <si>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</si>
  <si>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</si>
  <si>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</si>
  <si>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</si>
  <si>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</si>
  <si>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</si>
  <si>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</si>
  <si>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</si>
  <si>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</si>
  <si>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</si>
  <si>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</si>
  <si>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</si>
  <si>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</si>
  <si>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</si>
  <si>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</si>
  <si>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</si>
  <si>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</si>
  <si>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</si>
  <si>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</si>
  <si>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</si>
  <si>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</si>
  <si>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</si>
  <si>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</si>
  <si>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</si>
  <si>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</si>
  <si>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</si>
  <si>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</si>
  <si>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</si>
  <si>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</si>
  <si>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</si>
  <si>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</si>
  <si>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</si>
  <si>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</si>
  <si>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</si>
  <si>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</si>
  <si>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</si>
  <si>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埼玉県東松山市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</si>
  <si>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</si>
  <si>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</si>
  <si>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</si>
  <si>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</si>
  <si>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</si>
  <si>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</si>
  <si>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</si>
  <si>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</si>
  <si>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</si>
  <si>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</si>
  <si>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</si>
  <si>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</si>
  <si>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</si>
  <si>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</si>
  <si>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</si>
  <si>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</si>
  <si>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</si>
  <si>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</si>
  <si>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</si>
  <si>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</si>
  <si>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</si>
  <si>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</si>
  <si>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</si>
  <si>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</si>
  <si>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</si>
  <si>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</si>
  <si>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</si>
  <si>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</si>
  <si>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</si>
  <si>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</si>
  <si>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</si>
  <si>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</si>
  <si>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</si>
  <si>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</si>
  <si>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</si>
  <si>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</si>
  <si>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</si>
  <si>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</si>
  <si>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</si>
  <si>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</si>
  <si>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法適用企業</t>
    <phoneticPr fontId="5"/>
  </si>
  <si>
    <t>高坂駅東口第一土地区画整理事業特別会計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</si>
  <si>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</si>
  <si>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</si>
  <si>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</si>
  <si>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</si>
  <si>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</si>
  <si>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</si>
  <si>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</si>
  <si>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</si>
  <si>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</si>
  <si>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</si>
  <si>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</si>
  <si>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</si>
  <si>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</si>
  <si>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</si>
  <si>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</si>
  <si>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</si>
  <si>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</si>
  <si>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</si>
  <si>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</si>
  <si>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</si>
  <si>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</si>
  <si>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</si>
  <si>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</si>
  <si>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</si>
  <si>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</si>
  <si>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</si>
  <si>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</si>
  <si>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</si>
  <si>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</si>
  <si>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</si>
  <si>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</si>
  <si>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</si>
  <si>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</si>
  <si>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</si>
  <si>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</si>
  <si>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</si>
  <si>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</si>
  <si>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</si>
  <si>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</si>
  <si>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</si>
  <si>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</si>
  <si>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</si>
  <si>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</si>
  <si>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</si>
  <si>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</si>
  <si>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</si>
  <si>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</si>
  <si>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</si>
  <si>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</si>
  <si>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</si>
  <si>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</si>
  <si>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</si>
  <si>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</si>
  <si>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</si>
  <si>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</si>
  <si>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</si>
  <si>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</si>
  <si>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</si>
  <si>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</si>
  <si>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</si>
  <si>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</si>
  <si>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</si>
  <si>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</si>
  <si>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</si>
  <si>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</si>
  <si>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</si>
  <si>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</si>
  <si>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</si>
  <si>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</si>
  <si>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</si>
  <si>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</si>
  <si>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</si>
  <si>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高坂駅東口第一土地区画整理事業特別会計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</si>
  <si>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</si>
  <si>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</si>
  <si>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</si>
  <si>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</si>
  <si>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</si>
  <si>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</si>
  <si>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</si>
  <si>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</si>
  <si>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</si>
  <si>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</si>
  <si>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</si>
  <si>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</si>
  <si>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</si>
  <si>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</si>
  <si>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</si>
  <si>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</si>
  <si>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</si>
  <si>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</si>
  <si>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</si>
  <si>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</si>
  <si>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</si>
  <si>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</si>
  <si>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</si>
  <si>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</si>
  <si>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</si>
  <si>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</si>
  <si>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</si>
  <si>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</si>
  <si>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</si>
  <si>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</si>
  <si>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</si>
  <si>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</si>
  <si>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</si>
  <si>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</si>
  <si>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</si>
  <si>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</si>
  <si>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</si>
  <si>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</si>
  <si>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</si>
  <si>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</si>
  <si>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</si>
  <si>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</si>
  <si>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</si>
  <si>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</si>
  <si>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</si>
  <si>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</si>
  <si>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</si>
  <si>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</si>
  <si>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</si>
  <si>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</si>
  <si>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</si>
  <si>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</si>
  <si>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</si>
  <si>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</si>
  <si>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</si>
  <si>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</si>
  <si>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</si>
  <si>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</si>
  <si>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</si>
  <si>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</si>
  <si>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</si>
  <si>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</si>
  <si>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</si>
  <si>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</si>
  <si>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</si>
  <si>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</si>
  <si>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</si>
  <si>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</si>
  <si>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</si>
  <si>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</si>
  <si>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</si>
  <si>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</si>
  <si>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</si>
  <si>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</si>
  <si>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</si>
  <si>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</si>
  <si>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</si>
  <si>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</si>
  <si>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</si>
  <si>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</si>
  <si>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</si>
  <si>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</si>
  <si>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</si>
  <si>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</si>
  <si>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</si>
  <si>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</si>
  <si>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</si>
  <si>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</si>
  <si>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</si>
  <si>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</si>
  <si>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1.93</t>
  </si>
  <si>
    <t>▲ 0.92</t>
  </si>
  <si>
    <t>▲ 1.00</t>
  </si>
  <si>
    <t>▲ 0.33</t>
  </si>
  <si>
    <t>水道事業会計</t>
  </si>
  <si>
    <t>一般会計</t>
  </si>
  <si>
    <t>病院事業会計</t>
  </si>
  <si>
    <t>国民健康保険特別会計</t>
  </si>
  <si>
    <t>介護保険特別会計</t>
  </si>
  <si>
    <t>下水道事業特別会計</t>
  </si>
  <si>
    <t>高坂駅東口第一土地区画整理事業特別会計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</si>
  <si>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</si>
  <si>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</si>
  <si>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</si>
  <si>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</si>
  <si>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</si>
  <si>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</si>
  <si>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</si>
  <si>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</si>
  <si>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</si>
  <si>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</si>
  <si>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東松山文化まちづくり公社</t>
    <rPh sb="0" eb="3">
      <t>ヒガシマツヤマ</t>
    </rPh>
    <rPh sb="3" eb="5">
      <t>ブンカ</t>
    </rPh>
    <rPh sb="10" eb="12">
      <t>コウシャ</t>
    </rPh>
    <phoneticPr fontId="2"/>
  </si>
  <si>
    <t>東松山市農業公社</t>
    <rPh sb="0" eb="4">
      <t>ヒガシマツヤマシ</t>
    </rPh>
    <rPh sb="4" eb="6">
      <t>ノウギョウ</t>
    </rPh>
    <rPh sb="6" eb="8">
      <t>コウシャ</t>
    </rPh>
    <phoneticPr fontId="2"/>
  </si>
  <si>
    <t>埼玉県後期高齢医者医療広域連合</t>
    <rPh sb="0" eb="3">
      <t>サイタマケン</t>
    </rPh>
    <rPh sb="3" eb="5">
      <t>コウキ</t>
    </rPh>
    <rPh sb="5" eb="7">
      <t>コウレイ</t>
    </rPh>
    <rPh sb="7" eb="9">
      <t>イシャ</t>
    </rPh>
    <rPh sb="9" eb="11">
      <t>イリョウ</t>
    </rPh>
    <rPh sb="11" eb="15">
      <t>コウイキレンゴウ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</si>
  <si>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</si>
  <si>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5">
      <t>コウイキレンゴウ</t>
    </rPh>
    <phoneticPr fontId="2"/>
  </si>
  <si>
    <t>埼玉県都市競艇組合</t>
    <rPh sb="0" eb="3">
      <t>サイタマケン</t>
    </rPh>
    <rPh sb="3" eb="5">
      <t>トシ</t>
    </rPh>
    <rPh sb="5" eb="7">
      <t>キョウテイ</t>
    </rPh>
    <rPh sb="7" eb="9">
      <t>クミアイ</t>
    </rPh>
    <phoneticPr fontId="2"/>
  </si>
  <si>
    <t>比企広域市町村圏組合</t>
    <rPh sb="0" eb="2">
      <t>ヒキ</t>
    </rPh>
    <rPh sb="2" eb="4">
      <t>コウイキ</t>
    </rPh>
    <rPh sb="4" eb="7">
      <t>シチョウソン</t>
    </rPh>
    <rPh sb="7" eb="8">
      <t>ケン</t>
    </rPh>
    <rPh sb="8" eb="10">
      <t>クミアイ</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</si>
  <si>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</si>
  <si>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</si>
  <si>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</si>
  <si>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都市施設整備基金</t>
    <rPh sb="0" eb="2">
      <t>トシ</t>
    </rPh>
    <rPh sb="2" eb="4">
      <t>シセツ</t>
    </rPh>
    <rPh sb="4" eb="6">
      <t>セイビ</t>
    </rPh>
    <rPh sb="6" eb="8">
      <t>キキン</t>
    </rPh>
    <phoneticPr fontId="2"/>
  </si>
  <si>
    <t>教育施設整備基金</t>
    <rPh sb="0" eb="2">
      <t>キョウイク</t>
    </rPh>
    <rPh sb="2" eb="4">
      <t>シセツ</t>
    </rPh>
    <rPh sb="4" eb="6">
      <t>セイビ</t>
    </rPh>
    <rPh sb="6" eb="8">
      <t>キキン</t>
    </rPh>
    <phoneticPr fontId="2"/>
  </si>
  <si>
    <t>緑豊かな環境まちづくり基金</t>
    <rPh sb="0" eb="1">
      <t>ミドリ</t>
    </rPh>
    <rPh sb="1" eb="2">
      <t>ユタ</t>
    </rPh>
    <rPh sb="4" eb="6">
      <t>カンキョウ</t>
    </rPh>
    <rPh sb="11" eb="13">
      <t>キキン</t>
    </rPh>
    <phoneticPr fontId="2"/>
  </si>
  <si>
    <t>商業振興基金</t>
    <rPh sb="0" eb="2">
      <t>ショウギョウ</t>
    </rPh>
    <rPh sb="2" eb="4">
      <t>シンコウ</t>
    </rPh>
    <rPh sb="4" eb="6">
      <t>キキン</t>
    </rPh>
    <phoneticPr fontId="2"/>
  </si>
  <si>
    <t>ノーベル物理学賞受賞梶田隆章基金</t>
    <rPh sb="4" eb="7">
      <t>ブツリガク</t>
    </rPh>
    <rPh sb="7" eb="8">
      <t>ショウ</t>
    </rPh>
    <rPh sb="8" eb="10">
      <t>ジュショウ</t>
    </rPh>
    <rPh sb="10" eb="12">
      <t>カジタ</t>
    </rPh>
    <rPh sb="12" eb="13">
      <t>タカシ</t>
    </rPh>
    <rPh sb="13" eb="14">
      <t>ショウ</t>
    </rPh>
    <rPh sb="14" eb="16">
      <t>キキン</t>
    </rPh>
    <phoneticPr fontId="2"/>
  </si>
  <si>
    <t>特別会計</t>
    <rPh sb="0" eb="2">
      <t>トクベツ</t>
    </rPh>
    <rPh sb="2" eb="4">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</si>
  <si>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</si>
  <si>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</si>
  <si>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</si>
  <si>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将来負担比率は、類似団体内平均値を下回っている。地方債残高が増加する一方で充当可能基金が減少していることにより年々上昇傾向にあったが
令和元年度は地方債残高の割合が大きく上昇した一方で令和２年度については標準税収入額等の増加により減少した。
有形固定資産減価償却率がかなりの高水準であり、公共施設老朽化対策の重要性が今後さらに高まると考えられることから、将来負担比率も上昇が見込まれるが、
継続的な基金への積み立てや公債費の適正化に取り組み、現行水準の維持を図る。</t>
    <rPh sb="68" eb="70">
      <t>レイワ</t>
    </rPh>
    <rPh sb="70" eb="71">
      <t>モト</t>
    </rPh>
    <rPh sb="71" eb="73">
      <t>ネンド</t>
    </rPh>
    <rPh sb="74" eb="77">
      <t>チホウサイ</t>
    </rPh>
    <rPh sb="77" eb="79">
      <t>ザンダカ</t>
    </rPh>
    <rPh sb="80" eb="82">
      <t>ワリアイ</t>
    </rPh>
    <rPh sb="83" eb="84">
      <t>オオ</t>
    </rPh>
    <rPh sb="86" eb="88">
      <t>ジョウショウ</t>
    </rPh>
    <rPh sb="90" eb="92">
      <t>イッポウ</t>
    </rPh>
    <rPh sb="93" eb="95">
      <t>レイワ</t>
    </rPh>
    <rPh sb="96" eb="97">
      <t>ネン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</si>
  <si>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</si>
  <si>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</si>
  <si>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</si>
  <si>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</si>
  <si>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</si>
  <si>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</si>
  <si>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将来負担比率及び実質公債費比率は、ともに類似団体内平均値を下回っている。
将来負担比率は前年度に対し２．１ポイント減少した。これは、標準税収入額等が増加したことによるものである。
実質公債費比率は前年度に対し０．２ポイント減少した。これも同様に、標準税収入額が増加したことによるもので、類似団体内平均値を大きく下回っている。
しかしながら、地方債残高の増加に伴い、今後はどちらの指標も上昇していくことが考えられるため、継続的な基金の積み立てや公債費の適正化に取り組み、現行水準の維持を図る。</t>
    <rPh sb="119" eb="121">
      <t>ドウヨウ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</si>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</sst>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4335-431B-8B86-14EB204E70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43365</c:v>
                </c:pt>
                <c:pt idx="1">
                  <c:v>41953</c:v>
                </c:pt>
                <c:pt idx="2">
                  <c:v>34053</c:v>
                </c:pt>
                <c:pt idx="3">
                  <c:v>36194</c:v>
                </c:pt>
                <c:pt idx="4">
                  <c:v>37038</c:v>
                </c:pt>
              </c:numCache>
            </c:numRef>
          </c:val>
          <c:smooth val="0"/>
          <c:extLst>
            <c:ext xmlns:c16="http://schemas.microsoft.com/office/drawing/2014/chart" uri="{C3380CC4-5D6E-409C-BE32-E72D297353CC}">
              <c16:uniqueId val="{00000001-4335-431B-8B86-14EB204E700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5.94</c:v>
                </c:pt>
                <c:pt idx="1">
                  <c:v>6.5</c:v>
                </c:pt>
                <c:pt idx="2">
                  <c:v>6.25</c:v>
                </c:pt>
                <c:pt idx="3">
                  <c:v>6.08</c:v>
                </c:pt>
                <c:pt idx="4">
                  <c:v>7.92</c:v>
                </c:pt>
              </c:numCache>
            </c:numRef>
          </c:val>
          <c:extLst>
            <c:ext xmlns:c16="http://schemas.microsoft.com/office/drawing/2014/chart" uri="{C3380CC4-5D6E-409C-BE32-E72D297353CC}">
              <c16:uniqueId val="{00000000-84FB-47D0-8F89-2010250E4FB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11.18</c:v>
                </c:pt>
                <c:pt idx="1">
                  <c:v>9.39</c:v>
                </c:pt>
                <c:pt idx="2">
                  <c:v>8.51</c:v>
                </c:pt>
                <c:pt idx="3">
                  <c:v>8.14</c:v>
                </c:pt>
                <c:pt idx="4">
                  <c:v>9.82</c:v>
                </c:pt>
              </c:numCache>
            </c:numRef>
          </c:val>
          <c:extLst>
            <c:ext xmlns:c16="http://schemas.microsoft.com/office/drawing/2014/chart" uri="{C3380CC4-5D6E-409C-BE32-E72D297353CC}">
              <c16:uniqueId val="{00000001-84FB-47D0-8F89-2010250E4FB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-1.93</c:v>
                </c:pt>
                <c:pt idx="1">
                  <c:v>-0.92</c:v>
                </c:pt>
                <c:pt idx="2">
                  <c:v>-1</c:v>
                </c:pt>
                <c:pt idx="3">
                  <c:v>-0.33</c:v>
                </c:pt>
                <c:pt idx="4">
                  <c:v>3.99</c:v>
                </c:pt>
              </c:numCache>
            </c:numRef>
          </c:val>
          <c:smooth val="0"/>
          <c:extLst>
            <c:ext xmlns:c16="http://schemas.microsoft.com/office/drawing/2014/chart" uri="{C3380CC4-5D6E-409C-BE32-E72D297353CC}">
              <c16:uniqueId val="{00000002-84FB-47D0-8F89-2010250E4FB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304-4104-8BE7-F3DDAF9CF5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304-4104-8BE7-F3DDAF9CF5D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0.01</c:v>
                </c:pt>
                <c:pt idx="8">
                  <c:v>#N/A</c:v>
                </c:pt>
                <c:pt idx="9">
                  <c:v>0.01</c:v>
                </c:pt>
              </c:numCache>
            </c:numRef>
          </c:val>
          <c:extLst>
            <c:ext xmlns:c16="http://schemas.microsoft.com/office/drawing/2014/chart" uri="{C3380CC4-5D6E-409C-BE32-E72D297353CC}">
              <c16:uniqueId val="{00000002-A304-4104-8BE7-F3DDAF9CF5DD}"/>
            </c:ext>
          </c:extLst>
        </c:ser>
        <c:ser>
          <c:idx val="3"/>
          <c:order val="3"/>
          <c:tx>
            <c:strRef>
              <c:f>データシート!$A$30</c:f>
              <c:strCache>
                <c:ptCount val="1"/>
                <c:pt idx="0">
                  <c:v>高坂駅東口第一土地区画整理事業特別会計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0.65</c:v>
                </c:pt>
                <c:pt idx="2">
                  <c:v>#N/A</c:v>
                </c:pt>
                <c:pt idx="3">
                  <c:v>0.28999999999999998</c:v>
                </c:pt>
                <c:pt idx="4">
                  <c:v>#N/A</c:v>
                </c:pt>
                <c:pt idx="5">
                  <c:v>0.49</c:v>
                </c:pt>
                <c:pt idx="6">
                  <c:v>#N/A</c:v>
                </c:pt>
                <c:pt idx="7">
                  <c:v>0.24</c:v>
                </c:pt>
                <c:pt idx="8">
                  <c:v>#N/A</c:v>
                </c:pt>
                <c:pt idx="9">
                  <c:v>0.11</c:v>
                </c:pt>
              </c:numCache>
            </c:numRef>
          </c:val>
          <c:extLst>
            <c:ext xmlns:c16="http://schemas.microsoft.com/office/drawing/2014/chart" uri="{C3380CC4-5D6E-409C-BE32-E72D297353CC}">
              <c16:uniqueId val="{00000003-A304-4104-8BE7-F3DDAF9CF5DD}"/>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0.56000000000000005</c:v>
                </c:pt>
                <c:pt idx="2">
                  <c:v>#N/A</c:v>
                </c:pt>
                <c:pt idx="3">
                  <c:v>0.49</c:v>
                </c:pt>
                <c:pt idx="4">
                  <c:v>#N/A</c:v>
                </c:pt>
                <c:pt idx="5">
                  <c:v>3.28</c:v>
                </c:pt>
                <c:pt idx="6">
                  <c:v>#N/A</c:v>
                </c:pt>
                <c:pt idx="7">
                  <c:v>1.1000000000000001</c:v>
                </c:pt>
                <c:pt idx="8">
                  <c:v>#N/A</c:v>
                </c:pt>
                <c:pt idx="9">
                  <c:v>0.79</c:v>
                </c:pt>
              </c:numCache>
            </c:numRef>
          </c:val>
          <c:extLst>
            <c:ext xmlns:c16="http://schemas.microsoft.com/office/drawing/2014/chart" uri="{C3380CC4-5D6E-409C-BE32-E72D297353CC}">
              <c16:uniqueId val="{00000004-A304-4104-8BE7-F3DDAF9CF5DD}"/>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1.1599999999999999</c:v>
                </c:pt>
                <c:pt idx="2">
                  <c:v>#N/A</c:v>
                </c:pt>
                <c:pt idx="3">
                  <c:v>1.19</c:v>
                </c:pt>
                <c:pt idx="4">
                  <c:v>#N/A</c:v>
                </c:pt>
                <c:pt idx="5">
                  <c:v>0.51</c:v>
                </c:pt>
                <c:pt idx="6">
                  <c:v>#N/A</c:v>
                </c:pt>
                <c:pt idx="7">
                  <c:v>0.89</c:v>
                </c:pt>
                <c:pt idx="8">
                  <c:v>#N/A</c:v>
                </c:pt>
                <c:pt idx="9">
                  <c:v>0.86</c:v>
                </c:pt>
              </c:numCache>
            </c:numRef>
          </c:val>
          <c:extLst>
            <c:ext xmlns:c16="http://schemas.microsoft.com/office/drawing/2014/chart" uri="{C3380CC4-5D6E-409C-BE32-E72D297353CC}">
              <c16:uniqueId val="{00000005-A304-4104-8BE7-F3DDAF9CF5D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4.59</c:v>
                </c:pt>
                <c:pt idx="2">
                  <c:v>#N/A</c:v>
                </c:pt>
                <c:pt idx="3">
                  <c:v>5.44</c:v>
                </c:pt>
                <c:pt idx="4">
                  <c:v>#N/A</c:v>
                </c:pt>
                <c:pt idx="5">
                  <c:v>1.8</c:v>
                </c:pt>
                <c:pt idx="6">
                  <c:v>#N/A</c:v>
                </c:pt>
                <c:pt idx="7">
                  <c:v>1.38</c:v>
                </c:pt>
                <c:pt idx="8">
                  <c:v>#N/A</c:v>
                </c:pt>
                <c:pt idx="9">
                  <c:v>1.9</c:v>
                </c:pt>
              </c:numCache>
            </c:numRef>
          </c:val>
          <c:extLst>
            <c:ext xmlns:c16="http://schemas.microsoft.com/office/drawing/2014/chart" uri="{C3380CC4-5D6E-409C-BE32-E72D297353CC}">
              <c16:uniqueId val="{00000006-A304-4104-8BE7-F3DDAF9CF5DD}"/>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7.88</c:v>
                </c:pt>
                <c:pt idx="2">
                  <c:v>#N/A</c:v>
                </c:pt>
                <c:pt idx="3">
                  <c:v>7.58</c:v>
                </c:pt>
                <c:pt idx="4">
                  <c:v>#N/A</c:v>
                </c:pt>
                <c:pt idx="5">
                  <c:v>6.87</c:v>
                </c:pt>
                <c:pt idx="6">
                  <c:v>#N/A</c:v>
                </c:pt>
                <c:pt idx="7">
                  <c:v>6.39</c:v>
                </c:pt>
                <c:pt idx="8">
                  <c:v>#N/A</c:v>
                </c:pt>
                <c:pt idx="9">
                  <c:v>5.21</c:v>
                </c:pt>
              </c:numCache>
            </c:numRef>
          </c:val>
          <c:extLst>
            <c:ext xmlns:c16="http://schemas.microsoft.com/office/drawing/2014/chart" uri="{C3380CC4-5D6E-409C-BE32-E72D297353CC}">
              <c16:uniqueId val="{00000007-A304-4104-8BE7-F3DDAF9CF5D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5.93</c:v>
                </c:pt>
                <c:pt idx="2">
                  <c:v>#N/A</c:v>
                </c:pt>
                <c:pt idx="3">
                  <c:v>6.49</c:v>
                </c:pt>
                <c:pt idx="4">
                  <c:v>#N/A</c:v>
                </c:pt>
                <c:pt idx="5">
                  <c:v>6.24</c:v>
                </c:pt>
                <c:pt idx="6">
                  <c:v>#N/A</c:v>
                </c:pt>
                <c:pt idx="7">
                  <c:v>6.08</c:v>
                </c:pt>
                <c:pt idx="8">
                  <c:v>#N/A</c:v>
                </c:pt>
                <c:pt idx="9">
                  <c:v>7.91</c:v>
                </c:pt>
              </c:numCache>
            </c:numRef>
          </c:val>
          <c:extLst>
            <c:ext xmlns:c16="http://schemas.microsoft.com/office/drawing/2014/chart" uri="{C3380CC4-5D6E-409C-BE32-E72D297353CC}">
              <c16:uniqueId val="{00000008-A304-4104-8BE7-F3DDAF9CF5D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18.47</c:v>
                </c:pt>
                <c:pt idx="2">
                  <c:v>#N/A</c:v>
                </c:pt>
                <c:pt idx="3">
                  <c:v>18.47</c:v>
                </c:pt>
                <c:pt idx="4">
                  <c:v>#N/A</c:v>
                </c:pt>
                <c:pt idx="5">
                  <c:v>13.35</c:v>
                </c:pt>
                <c:pt idx="6">
                  <c:v>#N/A</c:v>
                </c:pt>
                <c:pt idx="7">
                  <c:v>13.24</c:v>
                </c:pt>
                <c:pt idx="8">
                  <c:v>#N/A</c:v>
                </c:pt>
                <c:pt idx="9">
                  <c:v>9.9700000000000006</c:v>
                </c:pt>
              </c:numCache>
            </c:numRef>
          </c:val>
          <c:extLst>
            <c:ext xmlns:c16="http://schemas.microsoft.com/office/drawing/2014/chart" uri="{C3380CC4-5D6E-409C-BE32-E72D297353CC}">
              <c16:uniqueId val="{00000009-A304-4104-8BE7-F3DDAF9CF5D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2159</c:v>
                </c:pt>
                <c:pt idx="5">
                  <c:v>2203</c:v>
                </c:pt>
                <c:pt idx="8">
                  <c:v>2280</c:v>
                </c:pt>
                <c:pt idx="11">
                  <c:v>2266</c:v>
                </c:pt>
                <c:pt idx="14">
                  <c:v>2309</c:v>
                </c:pt>
              </c:numCache>
            </c:numRef>
          </c:val>
          <c:extLst>
            <c:ext xmlns:c16="http://schemas.microsoft.com/office/drawing/2014/chart" uri="{C3380CC4-5D6E-409C-BE32-E72D297353CC}">
              <c16:uniqueId val="{00000000-61AA-4C4C-9069-32A1DC73324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1AA-4C4C-9069-32A1DC73324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1AA-4C4C-9069-32A1DC73324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78</c:v>
                </c:pt>
                <c:pt idx="3">
                  <c:v>76</c:v>
                </c:pt>
                <c:pt idx="6">
                  <c:v>78</c:v>
                </c:pt>
                <c:pt idx="9">
                  <c:v>60</c:v>
                </c:pt>
                <c:pt idx="12">
                  <c:v>55</c:v>
                </c:pt>
              </c:numCache>
            </c:numRef>
          </c:val>
          <c:extLst>
            <c:ext xmlns:c16="http://schemas.microsoft.com/office/drawing/2014/chart" uri="{C3380CC4-5D6E-409C-BE32-E72D297353CC}">
              <c16:uniqueId val="{00000003-61AA-4C4C-9069-32A1DC73324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344</c:v>
                </c:pt>
                <c:pt idx="3">
                  <c:v>292</c:v>
                </c:pt>
                <c:pt idx="6">
                  <c:v>271</c:v>
                </c:pt>
                <c:pt idx="9">
                  <c:v>268</c:v>
                </c:pt>
                <c:pt idx="12">
                  <c:v>254</c:v>
                </c:pt>
              </c:numCache>
            </c:numRef>
          </c:val>
          <c:extLst>
            <c:ext xmlns:c16="http://schemas.microsoft.com/office/drawing/2014/chart" uri="{C3380CC4-5D6E-409C-BE32-E72D297353CC}">
              <c16:uniqueId val="{00000004-61AA-4C4C-9069-32A1DC73324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AA-4C4C-9069-32A1DC73324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1AA-4C4C-9069-32A1DC73324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2312</c:v>
                </c:pt>
                <c:pt idx="3">
                  <c:v>2324</c:v>
                </c:pt>
                <c:pt idx="6">
                  <c:v>2354</c:v>
                </c:pt>
                <c:pt idx="9">
                  <c:v>2445</c:v>
                </c:pt>
                <c:pt idx="12">
                  <c:v>2450</c:v>
                </c:pt>
              </c:numCache>
            </c:numRef>
          </c:val>
          <c:extLst>
            <c:ext xmlns:c16="http://schemas.microsoft.com/office/drawing/2014/chart" uri="{C3380CC4-5D6E-409C-BE32-E72D297353CC}">
              <c16:uniqueId val="{00000007-61AA-4C4C-9069-32A1DC73324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575</c:v>
                </c:pt>
                <c:pt idx="2">
                  <c:v>#N/A</c:v>
                </c:pt>
                <c:pt idx="3">
                  <c:v>#N/A</c:v>
                </c:pt>
                <c:pt idx="4">
                  <c:v>489</c:v>
                </c:pt>
                <c:pt idx="5">
                  <c:v>#N/A</c:v>
                </c:pt>
                <c:pt idx="6">
                  <c:v>#N/A</c:v>
                </c:pt>
                <c:pt idx="7">
                  <c:v>423</c:v>
                </c:pt>
                <c:pt idx="8">
                  <c:v>#N/A</c:v>
                </c:pt>
                <c:pt idx="9">
                  <c:v>#N/A</c:v>
                </c:pt>
                <c:pt idx="10">
                  <c:v>507</c:v>
                </c:pt>
                <c:pt idx="11">
                  <c:v>#N/A</c:v>
                </c:pt>
                <c:pt idx="12">
                  <c:v>#N/A</c:v>
                </c:pt>
                <c:pt idx="13">
                  <c:v>450</c:v>
                </c:pt>
                <c:pt idx="14">
                  <c:v>#N/A</c:v>
                </c:pt>
              </c:numCache>
            </c:numRef>
          </c:val>
          <c:smooth val="0"/>
          <c:extLst>
            <c:ext xmlns:c16="http://schemas.microsoft.com/office/drawing/2014/chart" uri="{C3380CC4-5D6E-409C-BE32-E72D297353CC}">
              <c16:uniqueId val="{00000008-61AA-4C4C-9069-32A1DC73324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21418</c:v>
                </c:pt>
                <c:pt idx="5">
                  <c:v>21649</c:v>
                </c:pt>
                <c:pt idx="8">
                  <c:v>21707</c:v>
                </c:pt>
                <c:pt idx="11">
                  <c:v>21980</c:v>
                </c:pt>
                <c:pt idx="14">
                  <c:v>22316</c:v>
                </c:pt>
              </c:numCache>
            </c:numRef>
          </c:val>
          <c:extLst>
            <c:ext xmlns:c16="http://schemas.microsoft.com/office/drawing/2014/chart" uri="{C3380CC4-5D6E-409C-BE32-E72D297353CC}">
              <c16:uniqueId val="{00000000-BCFE-4AA9-8905-F4C5E1A8AEE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2601</c:v>
                </c:pt>
                <c:pt idx="5">
                  <c:v>2951</c:v>
                </c:pt>
                <c:pt idx="8">
                  <c:v>3430</c:v>
                </c:pt>
                <c:pt idx="11">
                  <c:v>3638</c:v>
                </c:pt>
                <c:pt idx="14">
                  <c:v>3996</c:v>
                </c:pt>
              </c:numCache>
            </c:numRef>
          </c:val>
          <c:extLst>
            <c:ext xmlns:c16="http://schemas.microsoft.com/office/drawing/2014/chart" uri="{C3380CC4-5D6E-409C-BE32-E72D297353CC}">
              <c16:uniqueId val="{00000001-BCFE-4AA9-8905-F4C5E1A8AEE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6186</c:v>
                </c:pt>
                <c:pt idx="5">
                  <c:v>5482</c:v>
                </c:pt>
                <c:pt idx="8">
                  <c:v>5859</c:v>
                </c:pt>
                <c:pt idx="11">
                  <c:v>5444</c:v>
                </c:pt>
                <c:pt idx="14">
                  <c:v>5787</c:v>
                </c:pt>
              </c:numCache>
            </c:numRef>
          </c:val>
          <c:extLst>
            <c:ext xmlns:c16="http://schemas.microsoft.com/office/drawing/2014/chart" uri="{C3380CC4-5D6E-409C-BE32-E72D297353CC}">
              <c16:uniqueId val="{00000002-BCFE-4AA9-8905-F4C5E1A8AEE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CFE-4AA9-8905-F4C5E1A8AEE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CFE-4AA9-8905-F4C5E1A8AEE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FE-4AA9-8905-F4C5E1A8AEE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3086</c:v>
                </c:pt>
                <c:pt idx="3">
                  <c:v>2963</c:v>
                </c:pt>
                <c:pt idx="6">
                  <c:v>2665</c:v>
                </c:pt>
                <c:pt idx="9">
                  <c:v>2694</c:v>
                </c:pt>
                <c:pt idx="12">
                  <c:v>2755</c:v>
                </c:pt>
              </c:numCache>
            </c:numRef>
          </c:val>
          <c:extLst>
            <c:ext xmlns:c16="http://schemas.microsoft.com/office/drawing/2014/chart" uri="{C3380CC4-5D6E-409C-BE32-E72D297353CC}">
              <c16:uniqueId val="{00000006-BCFE-4AA9-8905-F4C5E1A8AEE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539</c:v>
                </c:pt>
                <c:pt idx="3">
                  <c:v>535</c:v>
                </c:pt>
                <c:pt idx="6">
                  <c:v>471</c:v>
                </c:pt>
                <c:pt idx="9">
                  <c:v>601</c:v>
                </c:pt>
                <c:pt idx="12">
                  <c:v>968</c:v>
                </c:pt>
              </c:numCache>
            </c:numRef>
          </c:val>
          <c:extLst>
            <c:ext xmlns:c16="http://schemas.microsoft.com/office/drawing/2014/chart" uri="{C3380CC4-5D6E-409C-BE32-E72D297353CC}">
              <c16:uniqueId val="{00000007-BCFE-4AA9-8905-F4C5E1A8AEE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4145</c:v>
                </c:pt>
                <c:pt idx="3">
                  <c:v>4512</c:v>
                </c:pt>
                <c:pt idx="6">
                  <c:v>4649</c:v>
                </c:pt>
                <c:pt idx="9">
                  <c:v>4489</c:v>
                </c:pt>
                <c:pt idx="12">
                  <c:v>3971</c:v>
                </c:pt>
              </c:numCache>
            </c:numRef>
          </c:val>
          <c:extLst>
            <c:ext xmlns:c16="http://schemas.microsoft.com/office/drawing/2014/chart" uri="{C3380CC4-5D6E-409C-BE32-E72D297353CC}">
              <c16:uniqueId val="{00000008-BCFE-4AA9-8905-F4C5E1A8AEE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CFE-4AA9-8905-F4C5E1A8AEE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26384</c:v>
                </c:pt>
                <c:pt idx="3">
                  <c:v>26726</c:v>
                </c:pt>
                <c:pt idx="6">
                  <c:v>26896</c:v>
                </c:pt>
                <c:pt idx="9">
                  <c:v>27476</c:v>
                </c:pt>
                <c:pt idx="12">
                  <c:v>28416</c:v>
                </c:pt>
              </c:numCache>
            </c:numRef>
          </c:val>
          <c:extLst>
            <c:ext xmlns:c16="http://schemas.microsoft.com/office/drawing/2014/chart" uri="{C3380CC4-5D6E-409C-BE32-E72D297353CC}">
              <c16:uniqueId val="{0000000A-BCFE-4AA9-8905-F4C5E1A8AEE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3949</c:v>
                </c:pt>
                <c:pt idx="2">
                  <c:v>#N/A</c:v>
                </c:pt>
                <c:pt idx="3">
                  <c:v>#N/A</c:v>
                </c:pt>
                <c:pt idx="4">
                  <c:v>4653</c:v>
                </c:pt>
                <c:pt idx="5">
                  <c:v>#N/A</c:v>
                </c:pt>
                <c:pt idx="6">
                  <c:v>#N/A</c:v>
                </c:pt>
                <c:pt idx="7">
                  <c:v>3684</c:v>
                </c:pt>
                <c:pt idx="8">
                  <c:v>#N/A</c:v>
                </c:pt>
                <c:pt idx="9">
                  <c:v>#N/A</c:v>
                </c:pt>
                <c:pt idx="10">
                  <c:v>4200</c:v>
                </c:pt>
                <c:pt idx="11">
                  <c:v>#N/A</c:v>
                </c:pt>
                <c:pt idx="12">
                  <c:v>#N/A</c:v>
                </c:pt>
                <c:pt idx="13">
                  <c:v>4012</c:v>
                </c:pt>
                <c:pt idx="14">
                  <c:v>#N/A</c:v>
                </c:pt>
              </c:numCache>
            </c:numRef>
          </c:val>
          <c:smooth val="0"/>
          <c:extLst>
            <c:ext xmlns:c16="http://schemas.microsoft.com/office/drawing/2014/chart" uri="{C3380CC4-5D6E-409C-BE32-E72D297353CC}">
              <c16:uniqueId val="{0000000B-BCFE-4AA9-8905-F4C5E1A8AEE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1488</c:v>
                </c:pt>
                <c:pt idx="1">
                  <c:v>1443</c:v>
                </c:pt>
                <c:pt idx="2">
                  <c:v>1802</c:v>
                </c:pt>
              </c:numCache>
            </c:numRef>
          </c:val>
          <c:extLst>
            <c:ext xmlns:c16="http://schemas.microsoft.com/office/drawing/2014/chart" uri="{C3380CC4-5D6E-409C-BE32-E72D297353CC}">
              <c16:uniqueId val="{00000000-0AAA-4021-82CF-7D28C084830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166</c:v>
                </c:pt>
                <c:pt idx="1">
                  <c:v>201</c:v>
                </c:pt>
                <c:pt idx="2">
                  <c:v>201</c:v>
                </c:pt>
              </c:numCache>
            </c:numRef>
          </c:val>
          <c:extLst>
            <c:ext xmlns:c16="http://schemas.microsoft.com/office/drawing/2014/chart" uri="{C3380CC4-5D6E-409C-BE32-E72D297353CC}">
              <c16:uniqueId val="{00000001-0AAA-4021-82CF-7D28C084830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1450</c:v>
                </c:pt>
                <c:pt idx="1">
                  <c:v>1355</c:v>
                </c:pt>
                <c:pt idx="2">
                  <c:v>1355</c:v>
                </c:pt>
              </c:numCache>
            </c:numRef>
          </c:val>
          <c:extLst>
            <c:ext xmlns:c16="http://schemas.microsoft.com/office/drawing/2014/chart" uri="{C3380CC4-5D6E-409C-BE32-E72D297353CC}">
              <c16:uniqueId val="{00000002-0AAA-4021-82CF-7D28C084830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 '!$AN$51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 '!$BP$50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{853CF4BC-7244-44D9-A5BC-4FFBFA9B8AAE}</c15:txfldGUID>
                      <c15:f>'公会計指標分析・財政指標組合せ分析表 '!$BP$50</c15:f>
                      <c15:dlblFieldTableCache>
                        <c:ptCount val="1"/>
                        <c:pt idx="0">
                          <c:v>H28</c:v>
                        </c:pt>
                      </c15:dlblFieldTableCache>
                    </c15:dlblFTEntry>
                  </c15:dlblFieldTable>
                  <c15:showDataLabelsRange val="0"/>
                </c:ext>
                <c:ext xmlns:c16="http://schemas.microsoft.com/office/drawing/2014/chart" uri="{C3380CC4-5D6E-409C-BE32-E72D297353CC}">
                  <c16:uniqueId val="{00000000-00E4-43BB-B71E-7A53023578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{6D027E96-EDC0-4ECC-B8C5-B170E69618B9}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E4-43BB-B71E-7A53023578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{63671DF4-0A3E-4165-9085-6FFC27A0705D}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E4-43BB-B71E-7A53023578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{ABCD8D98-94AD-4BE0-820B-1B133E8B0985}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E4-43BB-B71E-7A53023578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{B82F6CA2-651C-4F1D-999D-59481F73F587}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E4-43BB-B71E-7A53023578B5}"/>
                </c:ext>
              </c:extLst>
            </c:dLbl>
            <c:dLbl>
              <c:idx val="8"/>
              <c:layout/>
              <c:tx>
                <c:strRef>
                  <c:f>'公会計指標分析・財政指標組合せ分析表 '!$BX$50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{6B804DEF-B814-40B4-AEF3-26122BDFF380}</c15:txfldGUID>
                      <c15:f>'公会計指標分析・財政指標組合せ分析表 '!$BX$50</c15:f>
                      <c15:dlblFieldTableCache>
                        <c:ptCount val="1"/>
                        <c:pt idx="0">
                          <c:v>H29</c:v>
                        </c:pt>
                      </c15:dlblFieldTableCache>
                    </c15:dlblFTEntry>
                  </c15:dlblFieldTable>
                  <c15:showDataLabelsRange val="0"/>
                </c:ext>
                <c:ext xmlns:c16="http://schemas.microsoft.com/office/drawing/2014/chart" uri="{C3380CC4-5D6E-409C-BE32-E72D297353CC}">
                  <c16:uniqueId val="{00000005-00E4-43BB-B71E-7A53023578B5}"/>
                </c:ext>
              </c:extLst>
            </c:dLbl>
            <c:dLbl>
              <c:idx val="16"/>
              <c:layout/>
              <c:tx>
                <c:strRef>
                  <c:f>'公会計指標分析・財政指標組合せ分析表 '!$CF$50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{47DED8D7-8F38-4380-8274-0DC1322FA2E5}</c15:txfldGUID>
                      <c15:f>'公会計指標分析・財政指標組合せ分析表 '!$CF$50</c15:f>
                      <c15:dlblFieldTableCache>
                        <c:ptCount val="1"/>
                        <c:pt idx="0">
                          <c:v>H30</c:v>
                        </c:pt>
                      </c15:dlblFieldTableCache>
                    </c15:dlblFTEntry>
                  </c15:dlblFieldTable>
                  <c15:showDataLabelsRange val="0"/>
                </c:ext>
                <c:ext xmlns:c16="http://schemas.microsoft.com/office/drawing/2014/chart" uri="{C3380CC4-5D6E-409C-BE32-E72D297353CC}">
                  <c16:uniqueId val="{00000006-00E4-43BB-B71E-7A53023578B5}"/>
                </c:ext>
              </c:extLst>
            </c:dLbl>
            <c:dLbl>
              <c:idx val="24"/>
              <c:layout/>
              <c:tx>
                <c:strRef>
                  <c:f>'公会計指標分析・財政指標組合せ分析表 '!$CN$50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{18ABFB75-C5F8-4E33-829F-D358091837A6}</c15:txfldGUID>
                      <c15:f>'公会計指標分析・財政指標組合せ分析表 '!$CN$50</c15:f>
                      <c15:dlblFieldTableCache>
                        <c:ptCount val="1"/>
                        <c:pt idx="0">
                          <c:v>R01</c:v>
                        </c:pt>
                      </c15:dlblFieldTableCache>
                    </c15:dlblFTEntry>
                  </c15:dlblFieldTable>
                  <c15:showDataLabelsRange val="0"/>
                </c:ext>
                <c:ext xmlns:c16="http://schemas.microsoft.com/office/drawing/2014/chart" uri="{C3380CC4-5D6E-409C-BE32-E72D297353CC}">
                  <c16:uniqueId val="{00000007-00E4-43BB-B71E-7A53023578B5}"/>
                </c:ext>
              </c:extLst>
            </c:dLbl>
            <c:dLbl>
              <c:idx val="32"/>
              <c:layout/>
              <c:tx>
                <c:strRef>
                  <c:f>'公会計指標分析・財政指標組合せ分析表 '!$CV$50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{87A4CF23-396C-40C4-B49E-70B591E46888}</c15:txfldGUID>
                      <c15:f>'公会計指標分析・財政指標組合せ分析表 '!$CV$50</c15:f>
                      <c15:dlblFieldTableCache>
                        <c:ptCount val="1"/>
                        <c:pt idx="0">
                          <c:v>R02</c:v>
                        </c:pt>
                      </c15:dlblFieldTableCache>
                    </c15:dlblFTEntry>
                  </c15:dlblFieldTable>
                  <c15:showDataLabelsRange val="0"/>
                </c:ext>
                <c:ext xmlns:c16="http://schemas.microsoft.com/office/drawing/2014/chart" uri="{C3380CC4-5D6E-409C-BE32-E72D297353CC}">
                  <c16:uniqueId val="{00000008-00E4-43BB-B71E-7A53023578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'!$BP$53:$DC$53</c:f>
              <c:numCache>
                <c:formatCode>#,##0.0;"▲ "#,##0.0</c:formatCode>
                <c:ptCount val="40"/>
                <c:pt idx="0">
                  <c:v>72.3</c:v>
                </c:pt>
                <c:pt idx="8">
                  <c:v>73.2</c:v>
                </c:pt>
                <c:pt idx="16">
                  <c:v>74.099999999999994</c:v>
                </c:pt>
                <c:pt idx="24">
                  <c:v>75.2</c:v>
                </c:pt>
                <c:pt idx="32">
                  <c:v>75</c:v>
                </c:pt>
              </c:numCache>
            </c:numRef>
          </c:xVal>
          <c:yVal>
            <c:numRef>
              <c:f>'公会計指標分析・財政指標組合せ分析表 '!$BP$51:$DC$51</c:f>
              <c:numCache>
                <c:formatCode>#,##0.0;"▲ "#,##0.0</c:formatCode>
                <c:ptCount val="40"/>
                <c:pt idx="0">
                  <c:v>25.8</c:v>
                </c:pt>
                <c:pt idx="8">
                  <c:v>29.9</c:v>
                </c:pt>
                <c:pt idx="16">
                  <c:v>23.4</c:v>
                </c:pt>
                <c:pt idx="24">
                  <c:v>26.3</c:v>
                </c:pt>
                <c:pt idx="32">
                  <c:v>24.2</c:v>
                </c:pt>
              </c:numCache>
            </c:numRef>
          </c:yVal>
          <c:smooth val="0"/>
          <c:extLst>
            <c:ext xmlns:c16="http://schemas.microsoft.com/office/drawing/2014/chart" uri="{C3380CC4-5D6E-409C-BE32-E72D297353CC}">
              <c16:uniqueId val="{00000009-00E4-43BB-B71E-7A53023578B5}"/>
            </c:ext>
          </c:extLst>
        </c:ser>
        <c:ser>
          <c:idx val="1"/>
          <c:order val="1"/>
          <c:tx>
            <c:strRef>
              <c:f>'公会計指標分析・財政指標組合せ分析表 '!$AN$55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 '!$BP$50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{64F86959-D38B-4605-B19C-840BD42DFC29}</c15:txfldGUID>
                      <c15:f>'公会計指標分析・財政指標組合せ分析表 '!$BP$50</c15:f>
                      <c15:dlblFieldTableCache>
                        <c:ptCount val="1"/>
                        <c:pt idx="0">
                          <c:v>H28</c:v>
                        </c:pt>
                      </c15:dlblFieldTableCache>
                    </c15:dlblFTEntry>
                  </c15:dlblFieldTable>
                  <c15:showDataLabelsRange val="0"/>
                </c:ext>
                <c:ext xmlns:c16="http://schemas.microsoft.com/office/drawing/2014/chart" uri="{C3380CC4-5D6E-409C-BE32-E72D297353CC}">
                  <c16:uniqueId val="{0000000A-00E4-43BB-B71E-7A53023578B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{1262A83A-94F9-4E84-8159-30D9BE866FAD}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E4-43BB-B71E-7A53023578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{81B39636-DFCC-4A2F-8422-57C7CA42E297}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E4-43BB-B71E-7A53023578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{58D094F5-C19A-4015-B406-1E2A2AE775C5}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E4-43BB-B71E-7A53023578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{E91B31BC-42C9-4DE1-8C24-6A8AE5093BB8}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E4-43BB-B71E-7A53023578B5}"/>
                </c:ext>
              </c:extLst>
            </c:dLbl>
            <c:dLbl>
              <c:idx val="8"/>
              <c:layout/>
              <c:tx>
                <c:strRef>
                  <c:f>'公会計指標分析・財政指標組合せ分析表 '!$BX$50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{F2377F0B-1C71-446D-A7F4-B19A75917FE6}</c15:txfldGUID>
                      <c15:f>'公会計指標分析・財政指標組合せ分析表 '!$BX$50</c15:f>
                      <c15:dlblFieldTableCache>
                        <c:ptCount val="1"/>
                        <c:pt idx="0">
                          <c:v>H29</c:v>
                        </c:pt>
                      </c15:dlblFieldTableCache>
                    </c15:dlblFTEntry>
                  </c15:dlblFieldTable>
                  <c15:showDataLabelsRange val="0"/>
                </c:ext>
                <c:ext xmlns:c16="http://schemas.microsoft.com/office/drawing/2014/chart" uri="{C3380CC4-5D6E-409C-BE32-E72D297353CC}">
                  <c16:uniqueId val="{0000000F-00E4-43BB-B71E-7A53023578B5}"/>
                </c:ext>
              </c:extLst>
            </c:dLbl>
            <c:dLbl>
              <c:idx val="16"/>
              <c:layout/>
              <c:tx>
                <c:strRef>
                  <c:f>'公会計指標分析・財政指標組合せ分析表 '!$CF$50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{BBEA93D9-1DB3-4986-AA2B-1DAD4640BD5E}</c15:txfldGUID>
                      <c15:f>'公会計指標分析・財政指標組合せ分析表 '!$CF$50</c15:f>
                      <c15:dlblFieldTableCache>
                        <c:ptCount val="1"/>
                        <c:pt idx="0">
                          <c:v>H30</c:v>
                        </c:pt>
                      </c15:dlblFieldTableCache>
                    </c15:dlblFTEntry>
                  </c15:dlblFieldTable>
                  <c15:showDataLabelsRange val="0"/>
                </c:ext>
                <c:ext xmlns:c16="http://schemas.microsoft.com/office/drawing/2014/chart" uri="{C3380CC4-5D6E-409C-BE32-E72D297353CC}">
                  <c16:uniqueId val="{00000010-00E4-43BB-B71E-7A53023578B5}"/>
                </c:ext>
              </c:extLst>
            </c:dLbl>
            <c:dLbl>
              <c:idx val="24"/>
              <c:layout>
                <c:manualLayout>
                  <c:x val="0"/>
                  <c:y val="8.4880630008976679E-3"/>
                </c:manualLayout>
              </c:layout>
              <c:tx>
                <c:strRef>
                  <c:f>'公会計指標分析・財政指標組合せ分析表 '!$CN$50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{132266FA-A947-46C8-A4ED-F069768F91E1}</c15:txfldGUID>
                      <c15:f>'公会計指標分析・財政指標組合せ分析表 '!$CN$50</c15:f>
                      <c15:dlblFieldTableCache>
                        <c:ptCount val="1"/>
                        <c:pt idx="0">
                          <c:v>R01</c:v>
                        </c:pt>
                      </c15:dlblFieldTableCache>
                    </c15:dlblFTEntry>
                  </c15:dlblFieldTable>
                  <c15:showDataLabelsRange val="0"/>
                </c:ext>
                <c:ext xmlns:c16="http://schemas.microsoft.com/office/drawing/2014/chart" uri="{C3380CC4-5D6E-409C-BE32-E72D297353CC}">
                  <c16:uniqueId val="{00000011-00E4-43BB-B71E-7A53023578B5}"/>
                </c:ext>
              </c:extLst>
            </c:dLbl>
            <c:dLbl>
              <c:idx val="32"/>
              <c:layout>
                <c:manualLayout>
                  <c:x val="0"/>
                  <c:y val="-8.4880630008976679E-3"/>
                </c:manualLayout>
              </c:layout>
              <c:tx>
                <c:strRef>
                  <c:f>'公会計指標分析・財政指標組合せ分析表 '!$CV$50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{DBD8DFA9-375F-4E95-8E0B-1B24575CA934}</c15:txfldGUID>
                      <c15:f>'公会計指標分析・財政指標組合せ分析表 '!$CV$50</c15:f>
                      <c15:dlblFieldTableCache>
                        <c:ptCount val="1"/>
                        <c:pt idx="0">
                          <c:v>R02</c:v>
                        </c:pt>
                      </c15:dlblFieldTableCache>
                    </c15:dlblFTEntry>
                  </c15:dlblFieldTable>
                  <c15:showDataLabelsRange val="0"/>
                </c:ext>
                <c:ext xmlns:c16="http://schemas.microsoft.com/office/drawing/2014/chart" uri="{C3380CC4-5D6E-409C-BE32-E72D297353CC}">
                  <c16:uniqueId val="{00000012-00E4-43BB-B71E-7A53023578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'!$BP$57:$DC$57</c:f>
              <c:numCache>
                <c:formatCode>#,##0.0;"▲ "#,##0.0</c:formatCode>
                <c:ptCount val="40"/>
                <c:pt idx="0">
                  <c:v>57.2</c:v>
                </c:pt>
                <c:pt idx="8">
                  <c:v>58.5</c:v>
                </c:pt>
                <c:pt idx="16">
                  <c:v>59.8</c:v>
                </c:pt>
                <c:pt idx="24">
                  <c:v>61.1</c:v>
                </c:pt>
                <c:pt idx="32">
                  <c:v>61</c:v>
                </c:pt>
              </c:numCache>
            </c:numRef>
          </c:xVal>
          <c:yVal>
            <c:numRef>
              <c:f>'公会計指標分析・財政指標組合せ分析表 '!$BP$55:$DC$55</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00E4-43BB-B71E-7A53023578B5}"/>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5"/>
          <c:min val="2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 '!$AN$73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 '!$BP$72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{52052446-47C5-49FE-B213-F27AC2BED2F8}</c15:txfldGUID>
                      <c15:f>'公会計指標分析・財政指標組合せ分析表 '!$BP$72</c15:f>
                      <c15:dlblFieldTableCache>
                        <c:ptCount val="1"/>
                        <c:pt idx="0">
                          <c:v>H28</c:v>
                        </c:pt>
                      </c15:dlblFieldTableCache>
                    </c15:dlblFTEntry>
                  </c15:dlblFieldTable>
                  <c15:showDataLabelsRange val="0"/>
                </c:ext>
                <c:ext xmlns:c16="http://schemas.microsoft.com/office/drawing/2014/chart" uri="{C3380CC4-5D6E-409C-BE32-E72D297353CC}">
                  <c16:uniqueId val="{00000000-4EFC-43DA-8C77-825DA435DE2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{CDF01E32-D8D5-4D55-84F9-7506E962066C}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FC-43DA-8C77-825DA435DE2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{A83C52B5-7896-45D6-977C-4A8F17701788}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FC-43DA-8C77-825DA435DE2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{7B217274-389B-4E95-BF80-1C35EC6E6D27}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FC-43DA-8C77-825DA435DE2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{488E70AC-24DF-4788-9708-F56574F2D372}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FC-43DA-8C77-825DA435DE27}"/>
                </c:ext>
              </c:extLst>
            </c:dLbl>
            <c:dLbl>
              <c:idx val="8"/>
              <c:layout/>
              <c:tx>
                <c:strRef>
                  <c:f>'公会計指標分析・財政指標組合せ分析表 '!$BX$72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{7CDD4A58-63D3-42F7-B3C2-AB7500720AC2}</c15:txfldGUID>
                      <c15:f>'公会計指標分析・財政指標組合せ分析表 '!$BX$72</c15:f>
                      <c15:dlblFieldTableCache>
                        <c:ptCount val="1"/>
                        <c:pt idx="0">
                          <c:v>H29</c:v>
                        </c:pt>
                      </c15:dlblFieldTableCache>
                    </c15:dlblFTEntry>
                  </c15:dlblFieldTable>
                  <c15:showDataLabelsRange val="0"/>
                </c:ext>
                <c:ext xmlns:c16="http://schemas.microsoft.com/office/drawing/2014/chart" uri="{C3380CC4-5D6E-409C-BE32-E72D297353CC}">
                  <c16:uniqueId val="{00000005-4EFC-43DA-8C77-825DA435DE27}"/>
                </c:ext>
              </c:extLst>
            </c:dLbl>
            <c:dLbl>
              <c:idx val="16"/>
              <c:layout/>
              <c:tx>
                <c:strRef>
                  <c:f>'公会計指標分析・財政指標組合せ分析表 '!$CF$72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{0DD669E6-A724-4883-8436-1A5752C0BBBC}</c15:txfldGUID>
                      <c15:f>'公会計指標分析・財政指標組合せ分析表 '!$CF$72</c15:f>
                      <c15:dlblFieldTableCache>
                        <c:ptCount val="1"/>
                        <c:pt idx="0">
                          <c:v>H30</c:v>
                        </c:pt>
                      </c15:dlblFieldTableCache>
                    </c15:dlblFTEntry>
                  </c15:dlblFieldTable>
                  <c15:showDataLabelsRange val="0"/>
                </c:ext>
                <c:ext xmlns:c16="http://schemas.microsoft.com/office/drawing/2014/chart" uri="{C3380CC4-5D6E-409C-BE32-E72D297353CC}">
                  <c16:uniqueId val="{00000006-4EFC-43DA-8C77-825DA435DE27}"/>
                </c:ext>
              </c:extLst>
            </c:dLbl>
            <c:dLbl>
              <c:idx val="24"/>
              <c:layout/>
              <c:tx>
                <c:strRef>
                  <c:f>'公会計指標分析・財政指標組合せ分析表 '!$CN$72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{9EEE5FC6-1432-4AEF-81F4-008FEC857FDB}</c15:txfldGUID>
                      <c15:f>'公会計指標分析・財政指標組合せ分析表 '!$CN$72</c15:f>
                      <c15:dlblFieldTableCache>
                        <c:ptCount val="1"/>
                        <c:pt idx="0">
                          <c:v>R01</c:v>
                        </c:pt>
                      </c15:dlblFieldTableCache>
                    </c15:dlblFTEntry>
                  </c15:dlblFieldTable>
                  <c15:showDataLabelsRange val="0"/>
                </c:ext>
                <c:ext xmlns:c16="http://schemas.microsoft.com/office/drawing/2014/chart" uri="{C3380CC4-5D6E-409C-BE32-E72D297353CC}">
                  <c16:uniqueId val="{00000007-4EFC-43DA-8C77-825DA435DE27}"/>
                </c:ext>
              </c:extLst>
            </c:dLbl>
            <c:dLbl>
              <c:idx val="32"/>
              <c:layout/>
              <c:tx>
                <c:strRef>
                  <c:f>'公会計指標分析・財政指標組合せ分析表 '!$CV$72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{273765CF-2C88-4649-A082-74C8CF5B31AC}</c15:txfldGUID>
                      <c15:f>'公会計指標分析・財政指標組合せ分析表 '!$CV$72</c15:f>
                      <c15:dlblFieldTableCache>
                        <c:ptCount val="1"/>
                        <c:pt idx="0">
                          <c:v>R02</c:v>
                        </c:pt>
                      </c15:dlblFieldTableCache>
                    </c15:dlblFTEntry>
                  </c15:dlblFieldTable>
                  <c15:showDataLabelsRange val="0"/>
                </c:ext>
                <c:ext xmlns:c16="http://schemas.microsoft.com/office/drawing/2014/chart" uri="{C3380CC4-5D6E-409C-BE32-E72D297353CC}">
                  <c16:uniqueId val="{00000008-4EFC-43DA-8C77-825DA435DE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'!$BP$75:$DC$75</c:f>
              <c:numCache>
                <c:formatCode>#,##0.0;"▲ "#,##0.0</c:formatCode>
                <c:ptCount val="40"/>
                <c:pt idx="0">
                  <c:v>3.6</c:v>
                </c:pt>
                <c:pt idx="8">
                  <c:v>3.5</c:v>
                </c:pt>
                <c:pt idx="16">
                  <c:v>3.1</c:v>
                </c:pt>
                <c:pt idx="24">
                  <c:v>3</c:v>
                </c:pt>
                <c:pt idx="32">
                  <c:v>2.8</c:v>
                </c:pt>
              </c:numCache>
            </c:numRef>
          </c:xVal>
          <c:yVal>
            <c:numRef>
              <c:f>'公会計指標分析・財政指標組合せ分析表 '!$BP$73:$DC$73</c:f>
              <c:numCache>
                <c:formatCode>#,##0.0;"▲ "#,##0.0</c:formatCode>
                <c:ptCount val="40"/>
                <c:pt idx="0">
                  <c:v>25.8</c:v>
                </c:pt>
                <c:pt idx="8">
                  <c:v>29.9</c:v>
                </c:pt>
                <c:pt idx="16">
                  <c:v>23.4</c:v>
                </c:pt>
                <c:pt idx="24">
                  <c:v>26.3</c:v>
                </c:pt>
                <c:pt idx="32">
                  <c:v>24.2</c:v>
                </c:pt>
              </c:numCache>
            </c:numRef>
          </c:yVal>
          <c:smooth val="0"/>
          <c:extLst>
            <c:ext xmlns:c16="http://schemas.microsoft.com/office/drawing/2014/chart" uri="{C3380CC4-5D6E-409C-BE32-E72D297353CC}">
              <c16:uniqueId val="{00000009-4EFC-43DA-8C77-825DA435DE27}"/>
            </c:ext>
          </c:extLst>
        </c:ser>
        <c:ser>
          <c:idx val="1"/>
          <c:order val="1"/>
          <c:tx>
            <c:strRef>
              <c:f>'公会計指標分析・財政指標組合せ分析表 '!$AN$77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 '!$BP$72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{C09903BA-450B-4CCF-AB76-33E5CF13195C}</c15:txfldGUID>
                      <c15:f>'公会計指標分析・財政指標組合せ分析表 '!$BP$72</c15:f>
                      <c15:dlblFieldTableCache>
                        <c:ptCount val="1"/>
                        <c:pt idx="0">
                          <c:v>H28</c:v>
                        </c:pt>
                      </c15:dlblFieldTableCache>
                    </c15:dlblFTEntry>
                  </c15:dlblFieldTable>
                  <c15:showDataLabelsRange val="0"/>
                </c:ext>
                <c:ext xmlns:c16="http://schemas.microsoft.com/office/drawing/2014/chart" uri="{C3380CC4-5D6E-409C-BE32-E72D297353CC}">
                  <c16:uniqueId val="{0000000A-4EFC-43DA-8C77-825DA435DE2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{EA92E102-E509-4C67-89AB-7F2A637C1174}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FC-43DA-8C77-825DA435DE2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{B5A849DD-55AA-41FA-9BF6-FFFAB91FA7CE}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FC-43DA-8C77-825DA435DE2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{ADA047B5-B855-4918-98A9-DEFCB324062C}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FC-43DA-8C77-825DA435DE2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{A8203CBC-5B9B-49E9-88B9-DF81C90AE544}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FC-43DA-8C77-825DA435DE27}"/>
                </c:ext>
              </c:extLst>
            </c:dLbl>
            <c:dLbl>
              <c:idx val="8"/>
              <c:layout/>
              <c:tx>
                <c:strRef>
                  <c:f>'公会計指標分析・財政指標組合せ分析表 '!$BX$72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{8CEFD572-D9B0-42D4-BCDE-7F2585F270AE}</c15:txfldGUID>
                      <c15:f>'公会計指標分析・財政指標組合せ分析表 '!$BX$72</c15:f>
                      <c15:dlblFieldTableCache>
                        <c:ptCount val="1"/>
                        <c:pt idx="0">
                          <c:v>H29</c:v>
                        </c:pt>
                      </c15:dlblFieldTableCache>
                    </c15:dlblFTEntry>
                  </c15:dlblFieldTable>
                  <c15:showDataLabelsRange val="0"/>
                </c:ext>
                <c:ext xmlns:c16="http://schemas.microsoft.com/office/drawing/2014/chart" uri="{C3380CC4-5D6E-409C-BE32-E72D297353CC}">
                  <c16:uniqueId val="{0000000F-4EFC-43DA-8C77-825DA435DE27}"/>
                </c:ext>
              </c:extLst>
            </c:dLbl>
            <c:dLbl>
              <c:idx val="16"/>
              <c:layout/>
              <c:tx>
                <c:strRef>
                  <c:f>'公会計指標分析・財政指標組合せ分析表 '!$CF$72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{142E4DA8-9ABD-4059-855D-BF282EC0DA29}</c15:txfldGUID>
                      <c15:f>'公会計指標分析・財政指標組合せ分析表 '!$CF$72</c15:f>
                      <c15:dlblFieldTableCache>
                        <c:ptCount val="1"/>
                        <c:pt idx="0">
                          <c:v>H30</c:v>
                        </c:pt>
                      </c15:dlblFieldTableCache>
                    </c15:dlblFTEntry>
                  </c15:dlblFieldTable>
                  <c15:showDataLabelsRange val="0"/>
                </c:ext>
                <c:ext xmlns:c16="http://schemas.microsoft.com/office/drawing/2014/chart" uri="{C3380CC4-5D6E-409C-BE32-E72D297353CC}">
                  <c16:uniqueId val="{00000010-4EFC-43DA-8C77-825DA435DE27}"/>
                </c:ext>
              </c:extLst>
            </c:dLbl>
            <c:dLbl>
              <c:idx val="24"/>
              <c:layout/>
              <c:tx>
                <c:strRef>
                  <c:f>'公会計指標分析・財政指標組合せ分析表 '!$CN$72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{49A17C44-1DEA-4AD7-93A9-F9A6916A117A}</c15:txfldGUID>
                      <c15:f>'公会計指標分析・財政指標組合せ分析表 '!$CN$72</c15:f>
                      <c15:dlblFieldTableCache>
                        <c:ptCount val="1"/>
                        <c:pt idx="0">
                          <c:v>R01</c:v>
                        </c:pt>
                      </c15:dlblFieldTableCache>
                    </c15:dlblFTEntry>
                  </c15:dlblFieldTable>
                  <c15:showDataLabelsRange val="0"/>
                </c:ext>
                <c:ext xmlns:c16="http://schemas.microsoft.com/office/drawing/2014/chart" uri="{C3380CC4-5D6E-409C-BE32-E72D297353CC}">
                  <c16:uniqueId val="{00000011-4EFC-43DA-8C77-825DA435DE27}"/>
                </c:ext>
              </c:extLst>
            </c:dLbl>
            <c:dLbl>
              <c:idx val="32"/>
              <c:layout/>
              <c:tx>
                <c:strRef>
                  <c:f>'公会計指標分析・財政指標組合せ分析表 '!$CV$72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{2BDC5F42-B6EB-4710-9585-528CCF701376}</c15:txfldGUID>
                      <c15:f>'公会計指標分析・財政指標組合せ分析表 '!$CV$72</c15:f>
                      <c15:dlblFieldTableCache>
                        <c:ptCount val="1"/>
                        <c:pt idx="0">
                          <c:v>R02</c:v>
                        </c:pt>
                      </c15:dlblFieldTableCache>
                    </c15:dlblFTEntry>
                  </c15:dlblFieldTable>
                  <c15:showDataLabelsRange val="0"/>
                </c:ext>
                <c:ext xmlns:c16="http://schemas.microsoft.com/office/drawing/2014/chart" uri="{C3380CC4-5D6E-409C-BE32-E72D297353CC}">
                  <c16:uniqueId val="{00000012-4EFC-43DA-8C77-825DA435DE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'!$BP$79:$DC$79</c:f>
              <c:numCache>
                <c:formatCode>#,##0.0;"▲ "#,##0.0</c:formatCode>
                <c:ptCount val="40"/>
                <c:pt idx="0">
                  <c:v>7.5</c:v>
                </c:pt>
                <c:pt idx="8">
                  <c:v>7.2</c:v>
                </c:pt>
                <c:pt idx="16">
                  <c:v>6.9</c:v>
                </c:pt>
                <c:pt idx="24">
                  <c:v>6.6</c:v>
                </c:pt>
                <c:pt idx="32">
                  <c:v>6.4</c:v>
                </c:pt>
              </c:numCache>
            </c:numRef>
          </c:xVal>
          <c:yVal>
            <c:numRef>
              <c:f>'公会計指標分析・財政指標組合せ分析表 '!$BP$77:$DC$77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4EFC-43DA-8C77-825DA435DE27}"/>
            </c:ext>
          </c:extLst>
        </c:ser>
        <c:dLbls>
          <c:showLegendKey val="0"/>
          <c:showVal val="1"/>
          <c:showCatName val="0"/>
          <c:showSerName val="0"/>
          <c:showPercent val="0"/>
          <c:showBubbleSize val="0"/>
        </c:dLbls>
        <c:axId val="84219776"/>
        <c:axId val="84234240"/>
      </c:scatterChart>
      <c:valAx>
        <c:axId val="84219776"/>
        <c:scaling>
          <c:orientation val="maxMin"/>
          <c:max val="8"/>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5"/>
          <c:min val="2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埼玉県東松山市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90,456
87,726
65.35
44,169,376
42,627,081
1,452,938
18,351,734
27,958,957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企業誘致や土地区画整理事業の推進に伴う市税の増加等により基準財政収入額が増加したものの、社会福祉費等の増加により基準財政需要額がより増加したため、令和２年度単年度では令和元年度より減少となった。３年間の平均では財政力指数は増減なしとなった。今後も企業誘致を積極的に推進するとともに、税の収納率向上の取り組みを継続するなど、持続可能な財政運営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153811</xdr:rowOff>
    </xdr:from>
    <xdr:to>
      <xdr:col>23</xdr:col>
      <xdr:colOff>133350</xdr:colOff>
      <xdr:row>40</xdr:row>
      <xdr:rowOff>153811</xdr:rowOff>
    </xdr:to>
    <xdr:cxnSp macro="">
      <xdr:nvCxnSpPr>
        <xdr:cNvPr id="69" name="直線コネクタ 68"/>
        <xdr:cNvCxnSpPr/>
      </xdr:nvCxnSpPr>
      <xdr:spPr>
        <a:xfrm>
          <a:off x="4114800" y="70118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153811</xdr:rowOff>
    </xdr:from>
    <xdr:to>
      <xdr:col>19</xdr:col>
      <xdr:colOff>133350</xdr:colOff>
      <xdr:row>40</xdr:row>
      <xdr:rowOff>167217</xdr:rowOff>
    </xdr:to>
    <xdr:cxnSp macro="">
      <xdr:nvCxnSpPr>
        <xdr:cNvPr id="72" name="直線コネクタ 71"/>
        <xdr:cNvCxnSpPr/>
      </xdr:nvCxnSpPr>
      <xdr:spPr>
        <a:xfrm flipV="1">
          <a:off x="3225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41</xdr:row>
      <xdr:rowOff>9172</xdr:rowOff>
    </xdr:to>
    <xdr:cxnSp macro="">
      <xdr:nvCxnSpPr>
        <xdr:cNvPr id="75" name="直線コネクタ 74"/>
        <xdr:cNvCxnSpPr/>
      </xdr:nvCxnSpPr>
      <xdr:spPr>
        <a:xfrm flipV="1">
          <a:off x="2336800" y="70252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9172</xdr:rowOff>
    </xdr:from>
    <xdr:to>
      <xdr:col>11</xdr:col>
      <xdr:colOff>31750</xdr:colOff>
      <xdr:row>41</xdr:row>
      <xdr:rowOff>9172</xdr:rowOff>
    </xdr:to>
    <xdr:cxnSp macro="">
      <xdr:nvCxnSpPr>
        <xdr:cNvPr id="78" name="直線コネクタ 77"/>
        <xdr:cNvCxnSpPr/>
      </xdr:nvCxnSpPr>
      <xdr:spPr>
        <a:xfrm>
          <a:off x="1447800" y="703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103011</xdr:rowOff>
    </xdr:from>
    <xdr:to>
      <xdr:col>23</xdr:col>
      <xdr:colOff>184150</xdr:colOff>
      <xdr:row>41</xdr:row>
      <xdr:rowOff>33161</xdr:rowOff>
    </xdr:to>
    <xdr:sp macro="" textlink="">
      <xdr:nvSpPr>
        <xdr:cNvPr id="88" name="楕円 87"/>
        <xdr:cNvSpPr/>
      </xdr:nvSpPr>
      <xdr:spPr>
        <a:xfrm>
          <a:off x="49022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119538</xdr:rowOff>
    </xdr:from>
    <xdr:ext cx="762000" cy="259045"/>
    <xdr:sp macro="" textlink="">
      <xdr:nvSpPr>
        <xdr:cNvPr id="89" name="財政力該当値テキスト"/>
        <xdr:cNvSpPr txBox="1"/>
      </xdr:nvSpPr>
      <xdr:spPr>
        <a:xfrm>
          <a:off x="5041900" y="68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103011</xdr:rowOff>
    </xdr:from>
    <xdr:to>
      <xdr:col>19</xdr:col>
      <xdr:colOff>184150</xdr:colOff>
      <xdr:row>41</xdr:row>
      <xdr:rowOff>33161</xdr:rowOff>
    </xdr:to>
    <xdr:sp macro="" textlink="">
      <xdr:nvSpPr>
        <xdr:cNvPr id="90" name="楕円 89"/>
        <xdr:cNvSpPr/>
      </xdr:nvSpPr>
      <xdr:spPr>
        <a:xfrm>
          <a:off x="4064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43338</xdr:rowOff>
    </xdr:from>
    <xdr:ext cx="736600" cy="259045"/>
    <xdr:sp macro="" textlink="">
      <xdr:nvSpPr>
        <xdr:cNvPr id="91" name="テキスト ボックス 90"/>
        <xdr:cNvSpPr txBox="1"/>
      </xdr:nvSpPr>
      <xdr:spPr>
        <a:xfrm>
          <a:off x="3733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3" name="テキスト ボックス 92"/>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129822</xdr:rowOff>
    </xdr:from>
    <xdr:to>
      <xdr:col>11</xdr:col>
      <xdr:colOff>82550</xdr:colOff>
      <xdr:row>41</xdr:row>
      <xdr:rowOff>59972</xdr:rowOff>
    </xdr:to>
    <xdr:sp macro="" textlink="">
      <xdr:nvSpPr>
        <xdr:cNvPr id="94" name="楕円 93"/>
        <xdr:cNvSpPr/>
      </xdr:nvSpPr>
      <xdr:spPr>
        <a:xfrm>
          <a:off x="2286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70149</xdr:rowOff>
    </xdr:from>
    <xdr:ext cx="762000" cy="259045"/>
    <xdr:sp macro="" textlink="">
      <xdr:nvSpPr>
        <xdr:cNvPr id="95" name="テキスト ボックス 94"/>
        <xdr:cNvSpPr txBox="1"/>
      </xdr:nvSpPr>
      <xdr:spPr>
        <a:xfrm>
          <a:off x="1955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129822</xdr:rowOff>
    </xdr:from>
    <xdr:to>
      <xdr:col>7</xdr:col>
      <xdr:colOff>31750</xdr:colOff>
      <xdr:row>41</xdr:row>
      <xdr:rowOff>59972</xdr:rowOff>
    </xdr:to>
    <xdr:sp macro="" textlink="">
      <xdr:nvSpPr>
        <xdr:cNvPr id="96" name="楕円 95"/>
        <xdr:cNvSpPr/>
      </xdr:nvSpPr>
      <xdr:spPr>
        <a:xfrm>
          <a:off x="1397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70149</xdr:rowOff>
    </xdr:from>
    <xdr:ext cx="762000" cy="259045"/>
    <xdr:sp macro="" textlink="">
      <xdr:nvSpPr>
        <xdr:cNvPr id="97" name="テキスト ボックス 96"/>
        <xdr:cNvSpPr txBox="1"/>
      </xdr:nvSpPr>
      <xdr:spPr>
        <a:xfrm>
          <a:off x="1066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型コロナウイルス感染症の影響により医療給付などの扶助費の金額が減少したことや普通交付税の増加などの要因で、経常収支比率は前年度と比較して２．３ポイント減少した。令和２年度の減少は特別な要因によるものであるため、今後も自主財源の確保と歳出の経常経費削減に努め、より効率的な財政運営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69532</xdr:rowOff>
    </xdr:from>
    <xdr:to>
      <xdr:col>23</xdr:col>
      <xdr:colOff>133350</xdr:colOff>
      <xdr:row>65</xdr:row>
      <xdr:rowOff>36830</xdr:rowOff>
    </xdr:to>
    <xdr:cxnSp macro="">
      <xdr:nvCxnSpPr>
        <xdr:cNvPr id="128" name="直線コネクタ 127"/>
        <xdr:cNvCxnSpPr/>
      </xdr:nvCxnSpPr>
      <xdr:spPr>
        <a:xfrm flipV="1">
          <a:off x="4114800" y="11042332"/>
          <a:ext cx="8382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67962</xdr:rowOff>
    </xdr:from>
    <xdr:ext cx="762000" cy="259045"/>
    <xdr:sp macro="" textlink="">
      <xdr:nvSpPr>
        <xdr:cNvPr id="129" name="財政構造の弾力性平均値テキスト"/>
        <xdr:cNvSpPr txBox="1"/>
      </xdr:nvSpPr>
      <xdr:spPr>
        <a:xfrm>
          <a:off x="5041900" y="10697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65</xdr:row>
      <xdr:rowOff>36830</xdr:rowOff>
    </xdr:to>
    <xdr:cxnSp macro="">
      <xdr:nvCxnSpPr>
        <xdr:cNvPr id="131" name="直線コネクタ 130"/>
        <xdr:cNvCxnSpPr/>
      </xdr:nvCxnSpPr>
      <xdr:spPr>
        <a:xfrm>
          <a:off x="3225800" y="1096391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3" name="テキスト ボックス 132"/>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63</xdr:row>
      <xdr:rowOff>162560</xdr:rowOff>
    </xdr:to>
    <xdr:cxnSp macro="">
      <xdr:nvCxnSpPr>
        <xdr:cNvPr id="134" name="直線コネクタ 133"/>
        <xdr:cNvCxnSpPr/>
      </xdr:nvCxnSpPr>
      <xdr:spPr>
        <a:xfrm>
          <a:off x="2336800" y="109156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63</xdr:row>
      <xdr:rowOff>126365</xdr:rowOff>
    </xdr:to>
    <xdr:cxnSp macro="">
      <xdr:nvCxnSpPr>
        <xdr:cNvPr id="137" name="直線コネクタ 136"/>
        <xdr:cNvCxnSpPr/>
      </xdr:nvCxnSpPr>
      <xdr:spPr>
        <a:xfrm flipV="1">
          <a:off x="1447800" y="1091565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39" name="テキスト ボックス 138"/>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1" name="テキスト ボックス 140"/>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18732</xdr:rowOff>
    </xdr:from>
    <xdr:to>
      <xdr:col>23</xdr:col>
      <xdr:colOff>184150</xdr:colOff>
      <xdr:row>64</xdr:row>
      <xdr:rowOff>120332</xdr:rowOff>
    </xdr:to>
    <xdr:sp macro="" textlink="">
      <xdr:nvSpPr>
        <xdr:cNvPr id="147" name="楕円 146"/>
        <xdr:cNvSpPr/>
      </xdr:nvSpPr>
      <xdr:spPr>
        <a:xfrm>
          <a:off x="4902200" y="109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162259</xdr:rowOff>
    </xdr:from>
    <xdr:ext cx="762000" cy="259045"/>
    <xdr:sp macro="" textlink="">
      <xdr:nvSpPr>
        <xdr:cNvPr id="148" name="財政構造の弾力性該当値テキスト"/>
        <xdr:cNvSpPr txBox="1"/>
      </xdr:nvSpPr>
      <xdr:spPr>
        <a:xfrm>
          <a:off x="5041900" y="1096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157480</xdr:rowOff>
    </xdr:from>
    <xdr:to>
      <xdr:col>19</xdr:col>
      <xdr:colOff>184150</xdr:colOff>
      <xdr:row>65</xdr:row>
      <xdr:rowOff>87630</xdr:rowOff>
    </xdr:to>
    <xdr:sp macro="" textlink="">
      <xdr:nvSpPr>
        <xdr:cNvPr id="149" name="楕円 148"/>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72407</xdr:rowOff>
    </xdr:from>
    <xdr:ext cx="736600" cy="259045"/>
    <xdr:sp macro="" textlink="">
      <xdr:nvSpPr>
        <xdr:cNvPr id="150" name="テキスト ボックス 149"/>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1" name="楕円 150"/>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52" name="テキスト ボックス 151"/>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63500</xdr:rowOff>
    </xdr:from>
    <xdr:to>
      <xdr:col>11</xdr:col>
      <xdr:colOff>82550</xdr:colOff>
      <xdr:row>63</xdr:row>
      <xdr:rowOff>165100</xdr:rowOff>
    </xdr:to>
    <xdr:sp macro="" textlink="">
      <xdr:nvSpPr>
        <xdr:cNvPr id="153" name="楕円 152"/>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54" name="テキスト ボックス 153"/>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55" name="楕円 154"/>
        <xdr:cNvSpPr/>
      </xdr:nvSpPr>
      <xdr:spPr>
        <a:xfrm>
          <a:off x="1397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56" name="テキスト ボックス 155"/>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事業見直し等の行政改革が着実に実行されているため、類似団体内平均値を下回る結果となっている。今後も引き続き、行政改革を推進し、人件費・物件費等の抑制を図る。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168615</xdr:rowOff>
    </xdr:from>
    <xdr:to>
      <xdr:col>23</xdr:col>
      <xdr:colOff>133350</xdr:colOff>
      <xdr:row>81</xdr:row>
      <xdr:rowOff>59018</xdr:rowOff>
    </xdr:to>
    <xdr:cxnSp macro="">
      <xdr:nvCxnSpPr>
        <xdr:cNvPr id="191" name="直線コネクタ 190"/>
        <xdr:cNvCxnSpPr/>
      </xdr:nvCxnSpPr>
      <xdr:spPr>
        <a:xfrm>
          <a:off x="4114800" y="13884615"/>
          <a:ext cx="838200" cy="6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142319</xdr:rowOff>
    </xdr:from>
    <xdr:ext cx="762000" cy="259045"/>
    <xdr:sp macro="" textlink="">
      <xdr:nvSpPr>
        <xdr:cNvPr id="192" name="人件費・物件費等の状況平均値テキスト"/>
        <xdr:cNvSpPr txBox="1"/>
      </xdr:nvSpPr>
      <xdr:spPr>
        <a:xfrm>
          <a:off x="5041900" y="14029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100809</xdr:rowOff>
    </xdr:from>
    <xdr:to>
      <xdr:col>19</xdr:col>
      <xdr:colOff>133350</xdr:colOff>
      <xdr:row>80</xdr:row>
      <xdr:rowOff>168615</xdr:rowOff>
    </xdr:to>
    <xdr:cxnSp macro="">
      <xdr:nvCxnSpPr>
        <xdr:cNvPr id="194" name="直線コネクタ 193"/>
        <xdr:cNvCxnSpPr/>
      </xdr:nvCxnSpPr>
      <xdr:spPr>
        <a:xfrm>
          <a:off x="3225800" y="13816809"/>
          <a:ext cx="889000" cy="6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6208</xdr:rowOff>
    </xdr:from>
    <xdr:ext cx="736600" cy="259045"/>
    <xdr:sp macro="" textlink="">
      <xdr:nvSpPr>
        <xdr:cNvPr id="196" name="テキスト ボックス 195"/>
        <xdr:cNvSpPr txBox="1"/>
      </xdr:nvSpPr>
      <xdr:spPr>
        <a:xfrm>
          <a:off x="3733800" y="1406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99361</xdr:rowOff>
    </xdr:from>
    <xdr:to>
      <xdr:col>15</xdr:col>
      <xdr:colOff>82550</xdr:colOff>
      <xdr:row>80</xdr:row>
      <xdr:rowOff>100809</xdr:rowOff>
    </xdr:to>
    <xdr:cxnSp macro="">
      <xdr:nvCxnSpPr>
        <xdr:cNvPr id="197" name="直線コネクタ 196"/>
        <xdr:cNvCxnSpPr/>
      </xdr:nvCxnSpPr>
      <xdr:spPr>
        <a:xfrm>
          <a:off x="2336800" y="13815361"/>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149516</xdr:rowOff>
    </xdr:from>
    <xdr:ext cx="762000" cy="259045"/>
    <xdr:sp macro="" textlink="">
      <xdr:nvSpPr>
        <xdr:cNvPr id="199" name="テキスト ボックス 198"/>
        <xdr:cNvSpPr txBox="1"/>
      </xdr:nvSpPr>
      <xdr:spPr>
        <a:xfrm>
          <a:off x="2844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84386</xdr:rowOff>
    </xdr:from>
    <xdr:to>
      <xdr:col>11</xdr:col>
      <xdr:colOff>31750</xdr:colOff>
      <xdr:row>80</xdr:row>
      <xdr:rowOff>99361</xdr:rowOff>
    </xdr:to>
    <xdr:cxnSp macro="">
      <xdr:nvCxnSpPr>
        <xdr:cNvPr id="200" name="直線コネクタ 199"/>
        <xdr:cNvCxnSpPr/>
      </xdr:nvCxnSpPr>
      <xdr:spPr>
        <a:xfrm>
          <a:off x="1447800" y="13800386"/>
          <a:ext cx="889000" cy="1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147327</xdr:rowOff>
    </xdr:from>
    <xdr:ext cx="762000" cy="259045"/>
    <xdr:sp macro="" textlink="">
      <xdr:nvSpPr>
        <xdr:cNvPr id="202" name="テキスト ボックス 201"/>
        <xdr:cNvSpPr txBox="1"/>
      </xdr:nvSpPr>
      <xdr:spPr>
        <a:xfrm>
          <a:off x="1955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8218</xdr:rowOff>
    </xdr:from>
    <xdr:to>
      <xdr:col>23</xdr:col>
      <xdr:colOff>184150</xdr:colOff>
      <xdr:row>81</xdr:row>
      <xdr:rowOff>109818</xdr:rowOff>
    </xdr:to>
    <xdr:sp macro="" textlink="">
      <xdr:nvSpPr>
        <xdr:cNvPr id="210" name="楕円 209"/>
        <xdr:cNvSpPr/>
      </xdr:nvSpPr>
      <xdr:spPr>
        <a:xfrm>
          <a:off x="4902200" y="1389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24745</xdr:rowOff>
    </xdr:from>
    <xdr:ext cx="762000" cy="259045"/>
    <xdr:sp macro="" textlink="">
      <xdr:nvSpPr>
        <xdr:cNvPr id="211" name="人件費・物件費等の状況該当値テキスト"/>
        <xdr:cNvSpPr txBox="1"/>
      </xdr:nvSpPr>
      <xdr:spPr>
        <a:xfrm>
          <a:off x="5041900" y="1374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117815</xdr:rowOff>
    </xdr:from>
    <xdr:to>
      <xdr:col>19</xdr:col>
      <xdr:colOff>184150</xdr:colOff>
      <xdr:row>81</xdr:row>
      <xdr:rowOff>47965</xdr:rowOff>
    </xdr:to>
    <xdr:sp macro="" textlink="">
      <xdr:nvSpPr>
        <xdr:cNvPr id="212" name="楕円 211"/>
        <xdr:cNvSpPr/>
      </xdr:nvSpPr>
      <xdr:spPr>
        <a:xfrm>
          <a:off x="4064000" y="1383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58142</xdr:rowOff>
    </xdr:from>
    <xdr:ext cx="736600" cy="259045"/>
    <xdr:sp macro="" textlink="">
      <xdr:nvSpPr>
        <xdr:cNvPr id="213" name="テキスト ボックス 212"/>
        <xdr:cNvSpPr txBox="1"/>
      </xdr:nvSpPr>
      <xdr:spPr>
        <a:xfrm>
          <a:off x="3733800" y="13602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50009</xdr:rowOff>
    </xdr:from>
    <xdr:to>
      <xdr:col>15</xdr:col>
      <xdr:colOff>133350</xdr:colOff>
      <xdr:row>80</xdr:row>
      <xdr:rowOff>151609</xdr:rowOff>
    </xdr:to>
    <xdr:sp macro="" textlink="">
      <xdr:nvSpPr>
        <xdr:cNvPr id="214" name="楕円 213"/>
        <xdr:cNvSpPr/>
      </xdr:nvSpPr>
      <xdr:spPr>
        <a:xfrm>
          <a:off x="3175000" y="1376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161786</xdr:rowOff>
    </xdr:from>
    <xdr:ext cx="762000" cy="259045"/>
    <xdr:sp macro="" textlink="">
      <xdr:nvSpPr>
        <xdr:cNvPr id="215" name="テキスト ボックス 214"/>
        <xdr:cNvSpPr txBox="1"/>
      </xdr:nvSpPr>
      <xdr:spPr>
        <a:xfrm>
          <a:off x="2844800" y="1353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48561</xdr:rowOff>
    </xdr:from>
    <xdr:to>
      <xdr:col>11</xdr:col>
      <xdr:colOff>82550</xdr:colOff>
      <xdr:row>80</xdr:row>
      <xdr:rowOff>150161</xdr:rowOff>
    </xdr:to>
    <xdr:sp macro="" textlink="">
      <xdr:nvSpPr>
        <xdr:cNvPr id="216" name="楕円 215"/>
        <xdr:cNvSpPr/>
      </xdr:nvSpPr>
      <xdr:spPr>
        <a:xfrm>
          <a:off x="2286000" y="1376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160338</xdr:rowOff>
    </xdr:from>
    <xdr:ext cx="762000" cy="259045"/>
    <xdr:sp macro="" textlink="">
      <xdr:nvSpPr>
        <xdr:cNvPr id="217" name="テキスト ボックス 216"/>
        <xdr:cNvSpPr txBox="1"/>
      </xdr:nvSpPr>
      <xdr:spPr>
        <a:xfrm>
          <a:off x="1955800" y="1353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33586</xdr:rowOff>
    </xdr:from>
    <xdr:to>
      <xdr:col>7</xdr:col>
      <xdr:colOff>31750</xdr:colOff>
      <xdr:row>80</xdr:row>
      <xdr:rowOff>135186</xdr:rowOff>
    </xdr:to>
    <xdr:sp macro="" textlink="">
      <xdr:nvSpPr>
        <xdr:cNvPr id="218" name="楕円 217"/>
        <xdr:cNvSpPr/>
      </xdr:nvSpPr>
      <xdr:spPr>
        <a:xfrm>
          <a:off x="1397000" y="1374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145363</xdr:rowOff>
    </xdr:from>
    <xdr:ext cx="762000" cy="259045"/>
    <xdr:sp macro="" textlink="">
      <xdr:nvSpPr>
        <xdr:cNvPr id="219" name="テキスト ボックス 218"/>
        <xdr:cNvSpPr txBox="1"/>
      </xdr:nvSpPr>
      <xdr:spPr>
        <a:xfrm>
          <a:off x="1066800" y="1351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給与水準については、人事院勧告などに基づき適正化を図っている。引き続き、適正な給与水準を保っていく。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149578</xdr:rowOff>
    </xdr:from>
    <xdr:to>
      <xdr:col>81</xdr:col>
      <xdr:colOff>44450</xdr:colOff>
      <xdr:row>85</xdr:row>
      <xdr:rowOff>18345</xdr:rowOff>
    </xdr:to>
    <xdr:cxnSp macro="">
      <xdr:nvCxnSpPr>
        <xdr:cNvPr id="253" name="直線コネクタ 252"/>
        <xdr:cNvCxnSpPr/>
      </xdr:nvCxnSpPr>
      <xdr:spPr>
        <a:xfrm flipV="1">
          <a:off x="16179800" y="1455137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18345</xdr:rowOff>
    </xdr:from>
    <xdr:to>
      <xdr:col>77</xdr:col>
      <xdr:colOff>44450</xdr:colOff>
      <xdr:row>85</xdr:row>
      <xdr:rowOff>58561</xdr:rowOff>
    </xdr:to>
    <xdr:cxnSp macro="">
      <xdr:nvCxnSpPr>
        <xdr:cNvPr id="256" name="直線コネクタ 255"/>
        <xdr:cNvCxnSpPr/>
      </xdr:nvCxnSpPr>
      <xdr:spPr>
        <a:xfrm flipV="1">
          <a:off x="15290800" y="145915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8" name="テキスト ボックス 257"/>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58561</xdr:rowOff>
    </xdr:to>
    <xdr:cxnSp macro="">
      <xdr:nvCxnSpPr>
        <xdr:cNvPr id="259" name="直線コネクタ 258"/>
        <xdr:cNvCxnSpPr/>
      </xdr:nvCxnSpPr>
      <xdr:spPr>
        <a:xfrm>
          <a:off x="14401800" y="146050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61" name="テキスト ボックス 260"/>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85372</xdr:rowOff>
    </xdr:to>
    <xdr:cxnSp macro="">
      <xdr:nvCxnSpPr>
        <xdr:cNvPr id="262" name="直線コネクタ 261"/>
        <xdr:cNvCxnSpPr/>
      </xdr:nvCxnSpPr>
      <xdr:spPr>
        <a:xfrm flipV="1">
          <a:off x="13512800" y="1460500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6" name="テキスト ボックス 265"/>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72" name="楕円 271"/>
        <xdr:cNvSpPr/>
      </xdr:nvSpPr>
      <xdr:spPr>
        <a:xfrm>
          <a:off x="169672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70855</xdr:rowOff>
    </xdr:from>
    <xdr:ext cx="762000" cy="259045"/>
    <xdr:sp macro="" textlink="">
      <xdr:nvSpPr>
        <xdr:cNvPr id="273" name="給与水準   （国との比較）該当値テキスト"/>
        <xdr:cNvSpPr txBox="1"/>
      </xdr:nvSpPr>
      <xdr:spPr>
        <a:xfrm>
          <a:off x="17106900" y="1447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138995</xdr:rowOff>
    </xdr:from>
    <xdr:to>
      <xdr:col>77</xdr:col>
      <xdr:colOff>95250</xdr:colOff>
      <xdr:row>85</xdr:row>
      <xdr:rowOff>69145</xdr:rowOff>
    </xdr:to>
    <xdr:sp macro="" textlink="">
      <xdr:nvSpPr>
        <xdr:cNvPr id="274" name="楕円 273"/>
        <xdr:cNvSpPr/>
      </xdr:nvSpPr>
      <xdr:spPr>
        <a:xfrm>
          <a:off x="16129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53922</xdr:rowOff>
    </xdr:from>
    <xdr:ext cx="736600" cy="259045"/>
    <xdr:sp macro="" textlink="">
      <xdr:nvSpPr>
        <xdr:cNvPr id="275" name="テキスト ボックス 274"/>
        <xdr:cNvSpPr txBox="1"/>
      </xdr:nvSpPr>
      <xdr:spPr>
        <a:xfrm>
          <a:off x="15798800" y="1462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7761</xdr:rowOff>
    </xdr:from>
    <xdr:to>
      <xdr:col>73</xdr:col>
      <xdr:colOff>44450</xdr:colOff>
      <xdr:row>85</xdr:row>
      <xdr:rowOff>109361</xdr:rowOff>
    </xdr:to>
    <xdr:sp macro="" textlink="">
      <xdr:nvSpPr>
        <xdr:cNvPr id="276" name="楕円 275"/>
        <xdr:cNvSpPr/>
      </xdr:nvSpPr>
      <xdr:spPr>
        <a:xfrm>
          <a:off x="15240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94138</xdr:rowOff>
    </xdr:from>
    <xdr:ext cx="762000" cy="259045"/>
    <xdr:sp macro="" textlink="">
      <xdr:nvSpPr>
        <xdr:cNvPr id="277" name="テキスト ボックス 276"/>
        <xdr:cNvSpPr txBox="1"/>
      </xdr:nvSpPr>
      <xdr:spPr>
        <a:xfrm>
          <a:off x="14909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78" name="楕円 277"/>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79" name="テキスト ボックス 278"/>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80" name="楕円 279"/>
        <xdr:cNvSpPr/>
      </xdr:nvSpPr>
      <xdr:spPr>
        <a:xfrm>
          <a:off x="13462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120949</xdr:rowOff>
    </xdr:from>
    <xdr:ext cx="762000" cy="259045"/>
    <xdr:sp macro="" textlink="">
      <xdr:nvSpPr>
        <xdr:cNvPr id="281" name="テキスト ボックス 280"/>
        <xdr:cNvSpPr txBox="1"/>
      </xdr:nvSpPr>
      <xdr:spPr>
        <a:xfrm>
          <a:off x="13131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指定管理者制度の活用をはじめとした民間委託の推進など、行政改革を推し進めた結果、これまでと同様に類似団体内平均値を下回っている。今後も引き続き、適正な定員管理を図る。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37465</xdr:rowOff>
    </xdr:from>
    <xdr:to>
      <xdr:col>81</xdr:col>
      <xdr:colOff>44450</xdr:colOff>
      <xdr:row>60</xdr:row>
      <xdr:rowOff>51541</xdr:rowOff>
    </xdr:to>
    <xdr:cxnSp macro="">
      <xdr:nvCxnSpPr>
        <xdr:cNvPr id="316" name="直線コネクタ 315"/>
        <xdr:cNvCxnSpPr/>
      </xdr:nvCxnSpPr>
      <xdr:spPr>
        <a:xfrm flipV="1">
          <a:off x="16179800" y="10324465"/>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119080</xdr:rowOff>
    </xdr:from>
    <xdr:ext cx="762000" cy="259045"/>
    <xdr:sp macro="" textlink="">
      <xdr:nvSpPr>
        <xdr:cNvPr id="317" name="定員管理の状況平均値テキスト"/>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45508</xdr:rowOff>
    </xdr:from>
    <xdr:to>
      <xdr:col>77</xdr:col>
      <xdr:colOff>44450</xdr:colOff>
      <xdr:row>60</xdr:row>
      <xdr:rowOff>51541</xdr:rowOff>
    </xdr:to>
    <xdr:cxnSp macro="">
      <xdr:nvCxnSpPr>
        <xdr:cNvPr id="319" name="直線コネクタ 318"/>
        <xdr:cNvCxnSpPr/>
      </xdr:nvCxnSpPr>
      <xdr:spPr>
        <a:xfrm>
          <a:off x="15290800" y="10332508"/>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21" name="テキスト ボックス 320"/>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33444</xdr:rowOff>
    </xdr:from>
    <xdr:to>
      <xdr:col>72</xdr:col>
      <xdr:colOff>203200</xdr:colOff>
      <xdr:row>60</xdr:row>
      <xdr:rowOff>45508</xdr:rowOff>
    </xdr:to>
    <xdr:cxnSp macro="">
      <xdr:nvCxnSpPr>
        <xdr:cNvPr id="322" name="直線コネクタ 321"/>
        <xdr:cNvCxnSpPr/>
      </xdr:nvCxnSpPr>
      <xdr:spPr>
        <a:xfrm>
          <a:off x="14401800" y="10320444"/>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24" name="テキスト ボックス 323"/>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27411</xdr:rowOff>
    </xdr:from>
    <xdr:to>
      <xdr:col>68</xdr:col>
      <xdr:colOff>152400</xdr:colOff>
      <xdr:row>60</xdr:row>
      <xdr:rowOff>33444</xdr:rowOff>
    </xdr:to>
    <xdr:cxnSp macro="">
      <xdr:nvCxnSpPr>
        <xdr:cNvPr id="325" name="直線コネクタ 324"/>
        <xdr:cNvCxnSpPr/>
      </xdr:nvCxnSpPr>
      <xdr:spPr>
        <a:xfrm>
          <a:off x="13512800" y="1031441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49865</xdr:rowOff>
    </xdr:from>
    <xdr:ext cx="762000" cy="259045"/>
    <xdr:sp macro="" textlink="">
      <xdr:nvSpPr>
        <xdr:cNvPr id="327" name="テキスト ボックス 326"/>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29" name="テキスト ボックス 328"/>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158115</xdr:rowOff>
    </xdr:from>
    <xdr:to>
      <xdr:col>81</xdr:col>
      <xdr:colOff>95250</xdr:colOff>
      <xdr:row>60</xdr:row>
      <xdr:rowOff>88265</xdr:rowOff>
    </xdr:to>
    <xdr:sp macro="" textlink="">
      <xdr:nvSpPr>
        <xdr:cNvPr id="335" name="楕円 334"/>
        <xdr:cNvSpPr/>
      </xdr:nvSpPr>
      <xdr:spPr>
        <a:xfrm>
          <a:off x="169672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3192</xdr:rowOff>
    </xdr:from>
    <xdr:ext cx="762000" cy="259045"/>
    <xdr:sp macro="" textlink="">
      <xdr:nvSpPr>
        <xdr:cNvPr id="336" name="定員管理の状況該当値テキスト"/>
        <xdr:cNvSpPr txBox="1"/>
      </xdr:nvSpPr>
      <xdr:spPr>
        <a:xfrm>
          <a:off x="17106900" y="1011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741</xdr:rowOff>
    </xdr:from>
    <xdr:to>
      <xdr:col>77</xdr:col>
      <xdr:colOff>95250</xdr:colOff>
      <xdr:row>60</xdr:row>
      <xdr:rowOff>102341</xdr:rowOff>
    </xdr:to>
    <xdr:sp macro="" textlink="">
      <xdr:nvSpPr>
        <xdr:cNvPr id="337" name="楕円 336"/>
        <xdr:cNvSpPr/>
      </xdr:nvSpPr>
      <xdr:spPr>
        <a:xfrm>
          <a:off x="16129000" y="1028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112518</xdr:rowOff>
    </xdr:from>
    <xdr:ext cx="736600" cy="259045"/>
    <xdr:sp macro="" textlink="">
      <xdr:nvSpPr>
        <xdr:cNvPr id="338" name="テキスト ボックス 337"/>
        <xdr:cNvSpPr txBox="1"/>
      </xdr:nvSpPr>
      <xdr:spPr>
        <a:xfrm>
          <a:off x="15798800" y="10056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166158</xdr:rowOff>
    </xdr:from>
    <xdr:to>
      <xdr:col>73</xdr:col>
      <xdr:colOff>44450</xdr:colOff>
      <xdr:row>60</xdr:row>
      <xdr:rowOff>96308</xdr:rowOff>
    </xdr:to>
    <xdr:sp macro="" textlink="">
      <xdr:nvSpPr>
        <xdr:cNvPr id="339" name="楕円 338"/>
        <xdr:cNvSpPr/>
      </xdr:nvSpPr>
      <xdr:spPr>
        <a:xfrm>
          <a:off x="15240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106485</xdr:rowOff>
    </xdr:from>
    <xdr:ext cx="762000" cy="259045"/>
    <xdr:sp macro="" textlink="">
      <xdr:nvSpPr>
        <xdr:cNvPr id="340" name="テキスト ボックス 339"/>
        <xdr:cNvSpPr txBox="1"/>
      </xdr:nvSpPr>
      <xdr:spPr>
        <a:xfrm>
          <a:off x="14909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154094</xdr:rowOff>
    </xdr:from>
    <xdr:to>
      <xdr:col>68</xdr:col>
      <xdr:colOff>203200</xdr:colOff>
      <xdr:row>60</xdr:row>
      <xdr:rowOff>84244</xdr:rowOff>
    </xdr:to>
    <xdr:sp macro="" textlink="">
      <xdr:nvSpPr>
        <xdr:cNvPr id="341" name="楕円 340"/>
        <xdr:cNvSpPr/>
      </xdr:nvSpPr>
      <xdr:spPr>
        <a:xfrm>
          <a:off x="14351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94421</xdr:rowOff>
    </xdr:from>
    <xdr:ext cx="762000" cy="259045"/>
    <xdr:sp macro="" textlink="">
      <xdr:nvSpPr>
        <xdr:cNvPr id="342" name="テキスト ボックス 341"/>
        <xdr:cNvSpPr txBox="1"/>
      </xdr:nvSpPr>
      <xdr:spPr>
        <a:xfrm>
          <a:off x="14020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148061</xdr:rowOff>
    </xdr:from>
    <xdr:to>
      <xdr:col>64</xdr:col>
      <xdr:colOff>152400</xdr:colOff>
      <xdr:row>60</xdr:row>
      <xdr:rowOff>78211</xdr:rowOff>
    </xdr:to>
    <xdr:sp macro="" textlink="">
      <xdr:nvSpPr>
        <xdr:cNvPr id="343" name="楕円 342"/>
        <xdr:cNvSpPr/>
      </xdr:nvSpPr>
      <xdr:spPr>
        <a:xfrm>
          <a:off x="13462000" y="102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88388</xdr:rowOff>
    </xdr:from>
    <xdr:ext cx="762000" cy="259045"/>
    <xdr:sp macro="" textlink="">
      <xdr:nvSpPr>
        <xdr:cNvPr id="344" name="テキスト ボックス 343"/>
        <xdr:cNvSpPr txBox="1"/>
      </xdr:nvSpPr>
      <xdr:spPr>
        <a:xfrm>
          <a:off x="13131800" y="100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については、公営企業債の元利償還金に対する繰入金の額が減少したことや、標準税収入額が増加したことにより、前年度に対し０．２ポイント減少し、類似団体内平均値を大きく下回っている。今後も起債対象事業の精査を行い、現行水準の維持を図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16256</xdr:rowOff>
    </xdr:from>
    <xdr:to>
      <xdr:col>81</xdr:col>
      <xdr:colOff>44450</xdr:colOff>
      <xdr:row>38</xdr:row>
      <xdr:rowOff>35560</xdr:rowOff>
    </xdr:to>
    <xdr:cxnSp macro="">
      <xdr:nvCxnSpPr>
        <xdr:cNvPr id="376" name="直線コネクタ 375"/>
        <xdr:cNvCxnSpPr/>
      </xdr:nvCxnSpPr>
      <xdr:spPr>
        <a:xfrm flipV="1">
          <a:off x="16179800" y="653135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113555</xdr:rowOff>
    </xdr:from>
    <xdr:ext cx="762000" cy="259045"/>
    <xdr:sp macro="" textlink="">
      <xdr:nvSpPr>
        <xdr:cNvPr id="377"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35560</xdr:rowOff>
    </xdr:from>
    <xdr:to>
      <xdr:col>77</xdr:col>
      <xdr:colOff>44450</xdr:colOff>
      <xdr:row>38</xdr:row>
      <xdr:rowOff>45212</xdr:rowOff>
    </xdr:to>
    <xdr:cxnSp macro="">
      <xdr:nvCxnSpPr>
        <xdr:cNvPr id="379" name="直線コネクタ 378"/>
        <xdr:cNvCxnSpPr/>
      </xdr:nvCxnSpPr>
      <xdr:spPr>
        <a:xfrm flipV="1">
          <a:off x="15290800" y="65506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1" name="テキスト ボックス 380"/>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45212</xdr:rowOff>
    </xdr:from>
    <xdr:to>
      <xdr:col>72</xdr:col>
      <xdr:colOff>203200</xdr:colOff>
      <xdr:row>38</xdr:row>
      <xdr:rowOff>83820</xdr:rowOff>
    </xdr:to>
    <xdr:cxnSp macro="">
      <xdr:nvCxnSpPr>
        <xdr:cNvPr id="382" name="直線コネクタ 381"/>
        <xdr:cNvCxnSpPr/>
      </xdr:nvCxnSpPr>
      <xdr:spPr>
        <a:xfrm flipV="1">
          <a:off x="14401800" y="656031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384" name="テキスト ボックス 383"/>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83820</xdr:rowOff>
    </xdr:from>
    <xdr:to>
      <xdr:col>68</xdr:col>
      <xdr:colOff>152400</xdr:colOff>
      <xdr:row>38</xdr:row>
      <xdr:rowOff>93472</xdr:rowOff>
    </xdr:to>
    <xdr:cxnSp macro="">
      <xdr:nvCxnSpPr>
        <xdr:cNvPr id="385" name="直線コネクタ 384"/>
        <xdr:cNvCxnSpPr/>
      </xdr:nvCxnSpPr>
      <xdr:spPr>
        <a:xfrm flipV="1">
          <a:off x="13512800" y="65989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387" name="テキスト ボックス 386"/>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89" name="テキスト ボックス 388"/>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136906</xdr:rowOff>
    </xdr:from>
    <xdr:to>
      <xdr:col>81</xdr:col>
      <xdr:colOff>95250</xdr:colOff>
      <xdr:row>38</xdr:row>
      <xdr:rowOff>67056</xdr:rowOff>
    </xdr:to>
    <xdr:sp macro="" textlink="">
      <xdr:nvSpPr>
        <xdr:cNvPr id="395" name="楕円 394"/>
        <xdr:cNvSpPr/>
      </xdr:nvSpPr>
      <xdr:spPr>
        <a:xfrm>
          <a:off x="169672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153433</xdr:rowOff>
    </xdr:from>
    <xdr:ext cx="762000" cy="259045"/>
    <xdr:sp macro="" textlink="">
      <xdr:nvSpPr>
        <xdr:cNvPr id="396" name="公債費負担の状況該当値テキスト"/>
        <xdr:cNvSpPr txBox="1"/>
      </xdr:nvSpPr>
      <xdr:spPr>
        <a:xfrm>
          <a:off x="17106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156210</xdr:rowOff>
    </xdr:from>
    <xdr:to>
      <xdr:col>77</xdr:col>
      <xdr:colOff>95250</xdr:colOff>
      <xdr:row>38</xdr:row>
      <xdr:rowOff>86360</xdr:rowOff>
    </xdr:to>
    <xdr:sp macro="" textlink="">
      <xdr:nvSpPr>
        <xdr:cNvPr id="397" name="楕円 396"/>
        <xdr:cNvSpPr/>
      </xdr:nvSpPr>
      <xdr:spPr>
        <a:xfrm>
          <a:off x="1612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96537</xdr:rowOff>
    </xdr:from>
    <xdr:ext cx="736600" cy="259045"/>
    <xdr:sp macro="" textlink="">
      <xdr:nvSpPr>
        <xdr:cNvPr id="398" name="テキスト ボックス 397"/>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165862</xdr:rowOff>
    </xdr:from>
    <xdr:to>
      <xdr:col>73</xdr:col>
      <xdr:colOff>44450</xdr:colOff>
      <xdr:row>38</xdr:row>
      <xdr:rowOff>96012</xdr:rowOff>
    </xdr:to>
    <xdr:sp macro="" textlink="">
      <xdr:nvSpPr>
        <xdr:cNvPr id="399" name="楕円 398"/>
        <xdr:cNvSpPr/>
      </xdr:nvSpPr>
      <xdr:spPr>
        <a:xfrm>
          <a:off x="15240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106189</xdr:rowOff>
    </xdr:from>
    <xdr:ext cx="762000" cy="259045"/>
    <xdr:sp macro="" textlink="">
      <xdr:nvSpPr>
        <xdr:cNvPr id="400" name="テキスト ボックス 399"/>
        <xdr:cNvSpPr txBox="1"/>
      </xdr:nvSpPr>
      <xdr:spPr>
        <a:xfrm>
          <a:off x="14909800" y="627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33020</xdr:rowOff>
    </xdr:from>
    <xdr:to>
      <xdr:col>68</xdr:col>
      <xdr:colOff>203200</xdr:colOff>
      <xdr:row>38</xdr:row>
      <xdr:rowOff>134620</xdr:rowOff>
    </xdr:to>
    <xdr:sp macro="" textlink="">
      <xdr:nvSpPr>
        <xdr:cNvPr id="401" name="楕円 400"/>
        <xdr:cNvSpPr/>
      </xdr:nvSpPr>
      <xdr:spPr>
        <a:xfrm>
          <a:off x="14351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144797</xdr:rowOff>
    </xdr:from>
    <xdr:ext cx="762000" cy="259045"/>
    <xdr:sp macro="" textlink="">
      <xdr:nvSpPr>
        <xdr:cNvPr id="402" name="テキスト ボックス 401"/>
        <xdr:cNvSpPr txBox="1"/>
      </xdr:nvSpPr>
      <xdr:spPr>
        <a:xfrm>
          <a:off x="14020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42672</xdr:rowOff>
    </xdr:from>
    <xdr:to>
      <xdr:col>64</xdr:col>
      <xdr:colOff>152400</xdr:colOff>
      <xdr:row>38</xdr:row>
      <xdr:rowOff>144272</xdr:rowOff>
    </xdr:to>
    <xdr:sp macro="" textlink="">
      <xdr:nvSpPr>
        <xdr:cNvPr id="403" name="楕円 402"/>
        <xdr:cNvSpPr/>
      </xdr:nvSpPr>
      <xdr:spPr>
        <a:xfrm>
          <a:off x="13462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154449</xdr:rowOff>
    </xdr:from>
    <xdr:ext cx="762000" cy="259045"/>
    <xdr:sp macro="" textlink="">
      <xdr:nvSpPr>
        <xdr:cNvPr id="404" name="テキスト ボックス 403"/>
        <xdr:cNvSpPr txBox="1"/>
      </xdr:nvSpPr>
      <xdr:spPr>
        <a:xfrm>
          <a:off x="13131800" y="632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については、地方債現在高の増加があったものの、公営企業債繰入見込額の減少、充当可能基金及び充当可能特定歳入の増加、標準税収入額等の増加により、前年度に対し、２．１ポイント減少している。今後も財政調整基金をはじめとして、継続的に基金を積み立て、交付税措置のある地方債の借り入れを原則とするなど、常に後年度を見据えた財政運営を図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165015</xdr:rowOff>
    </xdr:from>
    <xdr:to>
      <xdr:col>81</xdr:col>
      <xdr:colOff>44450</xdr:colOff>
      <xdr:row>15</xdr:row>
      <xdr:rowOff>10456</xdr:rowOff>
    </xdr:to>
    <xdr:cxnSp macro="">
      <xdr:nvCxnSpPr>
        <xdr:cNvPr id="438" name="直線コネクタ 437"/>
        <xdr:cNvCxnSpPr/>
      </xdr:nvCxnSpPr>
      <xdr:spPr>
        <a:xfrm flipV="1">
          <a:off x="16179800" y="2565315"/>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93531</xdr:rowOff>
    </xdr:from>
    <xdr:ext cx="762000" cy="259045"/>
    <xdr:sp macro="" textlink="">
      <xdr:nvSpPr>
        <xdr:cNvPr id="439" name="将来負担の状況平均値テキスト"/>
        <xdr:cNvSpPr txBox="1"/>
      </xdr:nvSpPr>
      <xdr:spPr>
        <a:xfrm>
          <a:off x="17106900" y="2493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0" name="フローチャート: 判断 439"/>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158581</xdr:rowOff>
    </xdr:from>
    <xdr:to>
      <xdr:col>77</xdr:col>
      <xdr:colOff>44450</xdr:colOff>
      <xdr:row>15</xdr:row>
      <xdr:rowOff>10456</xdr:rowOff>
    </xdr:to>
    <xdr:cxnSp macro="">
      <xdr:nvCxnSpPr>
        <xdr:cNvPr id="441" name="直線コネクタ 440"/>
        <xdr:cNvCxnSpPr/>
      </xdr:nvCxnSpPr>
      <xdr:spPr>
        <a:xfrm>
          <a:off x="15290800" y="2558881"/>
          <a:ext cx="8890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2" name="フローチャート: 判断 441"/>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3" name="テキスト ボックス 442"/>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158581</xdr:rowOff>
    </xdr:from>
    <xdr:to>
      <xdr:col>72</xdr:col>
      <xdr:colOff>203200</xdr:colOff>
      <xdr:row>15</xdr:row>
      <xdr:rowOff>39412</xdr:rowOff>
    </xdr:to>
    <xdr:cxnSp macro="">
      <xdr:nvCxnSpPr>
        <xdr:cNvPr id="444" name="直線コネクタ 443"/>
        <xdr:cNvCxnSpPr/>
      </xdr:nvCxnSpPr>
      <xdr:spPr>
        <a:xfrm flipV="1">
          <a:off x="14401800" y="2558881"/>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5" name="フローチャート: 判断 444"/>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37990</xdr:rowOff>
    </xdr:from>
    <xdr:ext cx="762000" cy="259045"/>
    <xdr:sp macro="" textlink="">
      <xdr:nvSpPr>
        <xdr:cNvPr id="446" name="テキスト ボックス 445"/>
        <xdr:cNvSpPr txBox="1"/>
      </xdr:nvSpPr>
      <xdr:spPr>
        <a:xfrm>
          <a:off x="14909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6435</xdr:rowOff>
    </xdr:from>
    <xdr:to>
      <xdr:col>68</xdr:col>
      <xdr:colOff>152400</xdr:colOff>
      <xdr:row>15</xdr:row>
      <xdr:rowOff>39412</xdr:rowOff>
    </xdr:to>
    <xdr:cxnSp macro="">
      <xdr:nvCxnSpPr>
        <xdr:cNvPr id="447" name="直線コネクタ 446"/>
        <xdr:cNvCxnSpPr/>
      </xdr:nvCxnSpPr>
      <xdr:spPr>
        <a:xfrm>
          <a:off x="13512800" y="2578185"/>
          <a:ext cx="889000" cy="3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171323</xdr:rowOff>
    </xdr:from>
    <xdr:to>
      <xdr:col>68</xdr:col>
      <xdr:colOff>203200</xdr:colOff>
      <xdr:row>15</xdr:row>
      <xdr:rowOff>101473</xdr:rowOff>
    </xdr:to>
    <xdr:sp macro="" textlink="">
      <xdr:nvSpPr>
        <xdr:cNvPr id="448" name="フローチャート: 判断 447"/>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86250</xdr:rowOff>
    </xdr:from>
    <xdr:ext cx="762000" cy="259045"/>
    <xdr:sp macro="" textlink="">
      <xdr:nvSpPr>
        <xdr:cNvPr id="449" name="テキスト ボックス 448"/>
        <xdr:cNvSpPr txBox="1"/>
      </xdr:nvSpPr>
      <xdr:spPr>
        <a:xfrm>
          <a:off x="14020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50" name="フローチャート: 判断 449"/>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100728</xdr:rowOff>
    </xdr:from>
    <xdr:ext cx="762000" cy="259045"/>
    <xdr:sp macro="" textlink="">
      <xdr:nvSpPr>
        <xdr:cNvPr id="451" name="テキスト ボックス 450"/>
        <xdr:cNvSpPr txBox="1"/>
      </xdr:nvSpPr>
      <xdr:spPr>
        <a:xfrm>
          <a:off x="13131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114215</xdr:rowOff>
    </xdr:from>
    <xdr:to>
      <xdr:col>81</xdr:col>
      <xdr:colOff>95250</xdr:colOff>
      <xdr:row>15</xdr:row>
      <xdr:rowOff>44365</xdr:rowOff>
    </xdr:to>
    <xdr:sp macro="" textlink="">
      <xdr:nvSpPr>
        <xdr:cNvPr id="457" name="楕円 456"/>
        <xdr:cNvSpPr/>
      </xdr:nvSpPr>
      <xdr:spPr>
        <a:xfrm>
          <a:off x="16967200" y="25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130742</xdr:rowOff>
    </xdr:from>
    <xdr:ext cx="762000" cy="259045"/>
    <xdr:sp macro="" textlink="">
      <xdr:nvSpPr>
        <xdr:cNvPr id="458" name="将来負担の状況該当値テキスト"/>
        <xdr:cNvSpPr txBox="1"/>
      </xdr:nvSpPr>
      <xdr:spPr>
        <a:xfrm>
          <a:off x="17106900" y="235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131106</xdr:rowOff>
    </xdr:from>
    <xdr:to>
      <xdr:col>77</xdr:col>
      <xdr:colOff>95250</xdr:colOff>
      <xdr:row>15</xdr:row>
      <xdr:rowOff>61256</xdr:rowOff>
    </xdr:to>
    <xdr:sp macro="" textlink="">
      <xdr:nvSpPr>
        <xdr:cNvPr id="459" name="楕円 458"/>
        <xdr:cNvSpPr/>
      </xdr:nvSpPr>
      <xdr:spPr>
        <a:xfrm>
          <a:off x="16129000" y="253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46033</xdr:rowOff>
    </xdr:from>
    <xdr:ext cx="736600" cy="259045"/>
    <xdr:sp macro="" textlink="">
      <xdr:nvSpPr>
        <xdr:cNvPr id="460" name="テキスト ボックス 459"/>
        <xdr:cNvSpPr txBox="1"/>
      </xdr:nvSpPr>
      <xdr:spPr>
        <a:xfrm>
          <a:off x="15798800" y="2617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107781</xdr:rowOff>
    </xdr:from>
    <xdr:to>
      <xdr:col>73</xdr:col>
      <xdr:colOff>44450</xdr:colOff>
      <xdr:row>15</xdr:row>
      <xdr:rowOff>37931</xdr:rowOff>
    </xdr:to>
    <xdr:sp macro="" textlink="">
      <xdr:nvSpPr>
        <xdr:cNvPr id="461" name="楕円 460"/>
        <xdr:cNvSpPr/>
      </xdr:nvSpPr>
      <xdr:spPr>
        <a:xfrm>
          <a:off x="15240000" y="250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48108</xdr:rowOff>
    </xdr:from>
    <xdr:ext cx="762000" cy="259045"/>
    <xdr:sp macro="" textlink="">
      <xdr:nvSpPr>
        <xdr:cNvPr id="462" name="テキスト ボックス 461"/>
        <xdr:cNvSpPr txBox="1"/>
      </xdr:nvSpPr>
      <xdr:spPr>
        <a:xfrm>
          <a:off x="14909800" y="227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160062</xdr:rowOff>
    </xdr:from>
    <xdr:to>
      <xdr:col>68</xdr:col>
      <xdr:colOff>203200</xdr:colOff>
      <xdr:row>15</xdr:row>
      <xdr:rowOff>90212</xdr:rowOff>
    </xdr:to>
    <xdr:sp macro="" textlink="">
      <xdr:nvSpPr>
        <xdr:cNvPr id="463" name="楕円 462"/>
        <xdr:cNvSpPr/>
      </xdr:nvSpPr>
      <xdr:spPr>
        <a:xfrm>
          <a:off x="14351000" y="256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100389</xdr:rowOff>
    </xdr:from>
    <xdr:ext cx="762000" cy="259045"/>
    <xdr:sp macro="" textlink="">
      <xdr:nvSpPr>
        <xdr:cNvPr id="464" name="テキスト ボックス 463"/>
        <xdr:cNvSpPr txBox="1"/>
      </xdr:nvSpPr>
      <xdr:spPr>
        <a:xfrm>
          <a:off x="14020800" y="23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127085</xdr:rowOff>
    </xdr:from>
    <xdr:to>
      <xdr:col>64</xdr:col>
      <xdr:colOff>152400</xdr:colOff>
      <xdr:row>15</xdr:row>
      <xdr:rowOff>57235</xdr:rowOff>
    </xdr:to>
    <xdr:sp macro="" textlink="">
      <xdr:nvSpPr>
        <xdr:cNvPr id="465" name="楕円 464"/>
        <xdr:cNvSpPr/>
      </xdr:nvSpPr>
      <xdr:spPr>
        <a:xfrm>
          <a:off x="13462000" y="25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67412</xdr:rowOff>
    </xdr:from>
    <xdr:ext cx="762000" cy="259045"/>
    <xdr:sp macro="" textlink="">
      <xdr:nvSpPr>
        <xdr:cNvPr id="466" name="テキスト ボックス 465"/>
        <xdr:cNvSpPr txBox="1"/>
      </xdr:nvSpPr>
      <xdr:spPr>
        <a:xfrm>
          <a:off x="13131800" y="229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埼玉県東松山市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90,456
87,726
65.35
44,169,376
42,627,081
1,452,938
18,351,734
27,958,957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指定管理者制度の活用をはじめとした民間委託の推進など、行政改革を推し進めた結果、財政比較分析表における定数管理状況において、他団体に比して人口千人当たりの職員数が少なくなっているため、全国平均値、埼玉県平均値を下回っている。今後も適正な定員管理や給与水準の維持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19558</xdr:rowOff>
    </xdr:from>
    <xdr:to>
      <xdr:col>24</xdr:col>
      <xdr:colOff>25400</xdr:colOff>
      <xdr:row>35</xdr:row>
      <xdr:rowOff>138430</xdr:rowOff>
    </xdr:to>
    <xdr:cxnSp macro="">
      <xdr:nvCxnSpPr>
        <xdr:cNvPr id="64" name="直線コネクタ 63"/>
        <xdr:cNvCxnSpPr/>
      </xdr:nvCxnSpPr>
      <xdr:spPr>
        <a:xfrm>
          <a:off x="3987800" y="602030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123715</xdr:rowOff>
    </xdr:from>
    <xdr:ext cx="762000" cy="259045"/>
    <xdr:sp macro="" textlink="">
      <xdr:nvSpPr>
        <xdr:cNvPr id="65" name="人件費平均値テキスト"/>
        <xdr:cNvSpPr txBox="1"/>
      </xdr:nvSpPr>
      <xdr:spPr>
        <a:xfrm>
          <a:off x="4914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xdr:rowOff>
    </xdr:from>
    <xdr:to>
      <xdr:col>19</xdr:col>
      <xdr:colOff>187325</xdr:colOff>
      <xdr:row>35</xdr:row>
      <xdr:rowOff>19558</xdr:rowOff>
    </xdr:to>
    <xdr:cxnSp macro="">
      <xdr:nvCxnSpPr>
        <xdr:cNvPr id="67" name="直線コネクタ 66"/>
        <xdr:cNvCxnSpPr/>
      </xdr:nvCxnSpPr>
      <xdr:spPr>
        <a:xfrm>
          <a:off x="3098800" y="60020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34815</xdr:rowOff>
    </xdr:from>
    <xdr:ext cx="736600" cy="259045"/>
    <xdr:sp macro="" textlink="">
      <xdr:nvSpPr>
        <xdr:cNvPr id="69" name="テキスト ボックス 68"/>
        <xdr:cNvSpPr txBox="1"/>
      </xdr:nvSpPr>
      <xdr:spPr>
        <a:xfrm>
          <a:off x="3606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xdr:rowOff>
    </xdr:from>
    <xdr:to>
      <xdr:col>15</xdr:col>
      <xdr:colOff>98425</xdr:colOff>
      <xdr:row>35</xdr:row>
      <xdr:rowOff>19558</xdr:rowOff>
    </xdr:to>
    <xdr:cxnSp macro="">
      <xdr:nvCxnSpPr>
        <xdr:cNvPr id="70" name="直線コネクタ 69"/>
        <xdr:cNvCxnSpPr/>
      </xdr:nvCxnSpPr>
      <xdr:spPr>
        <a:xfrm flipV="1">
          <a:off x="2209800" y="60020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34815</xdr:rowOff>
    </xdr:from>
    <xdr:ext cx="762000" cy="259045"/>
    <xdr:sp macro="" textlink="">
      <xdr:nvSpPr>
        <xdr:cNvPr id="72" name="テキスト ボックス 71"/>
        <xdr:cNvSpPr txBox="1"/>
      </xdr:nvSpPr>
      <xdr:spPr>
        <a:xfrm>
          <a:off x="2717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19558</xdr:rowOff>
    </xdr:from>
    <xdr:to>
      <xdr:col>11</xdr:col>
      <xdr:colOff>9525</xdr:colOff>
      <xdr:row>35</xdr:row>
      <xdr:rowOff>19558</xdr:rowOff>
    </xdr:to>
    <xdr:cxnSp macro="">
      <xdr:nvCxnSpPr>
        <xdr:cNvPr id="73" name="直線コネクタ 72"/>
        <xdr:cNvCxnSpPr/>
      </xdr:nvCxnSpPr>
      <xdr:spPr>
        <a:xfrm>
          <a:off x="1320800" y="60203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34815</xdr:rowOff>
    </xdr:from>
    <xdr:ext cx="762000" cy="259045"/>
    <xdr:sp macro="" textlink="">
      <xdr:nvSpPr>
        <xdr:cNvPr id="75" name="テキスト ボックス 74"/>
        <xdr:cNvSpPr txBox="1"/>
      </xdr:nvSpPr>
      <xdr:spPr>
        <a:xfrm>
          <a:off x="1828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77" name="テキスト ボックス 76"/>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3" name="楕円 82"/>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4"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140208</xdr:rowOff>
    </xdr:from>
    <xdr:to>
      <xdr:col>20</xdr:col>
      <xdr:colOff>38100</xdr:colOff>
      <xdr:row>35</xdr:row>
      <xdr:rowOff>70358</xdr:rowOff>
    </xdr:to>
    <xdr:sp macro="" textlink="">
      <xdr:nvSpPr>
        <xdr:cNvPr id="85" name="楕円 84"/>
        <xdr:cNvSpPr/>
      </xdr:nvSpPr>
      <xdr:spPr>
        <a:xfrm>
          <a:off x="3937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55135</xdr:rowOff>
    </xdr:from>
    <xdr:ext cx="736600" cy="259045"/>
    <xdr:sp macro="" textlink="">
      <xdr:nvSpPr>
        <xdr:cNvPr id="86" name="テキスト ボックス 85"/>
        <xdr:cNvSpPr txBox="1"/>
      </xdr:nvSpPr>
      <xdr:spPr>
        <a:xfrm>
          <a:off x="3606800" y="6055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121920</xdr:rowOff>
    </xdr:from>
    <xdr:to>
      <xdr:col>15</xdr:col>
      <xdr:colOff>149225</xdr:colOff>
      <xdr:row>35</xdr:row>
      <xdr:rowOff>52070</xdr:rowOff>
    </xdr:to>
    <xdr:sp macro="" textlink="">
      <xdr:nvSpPr>
        <xdr:cNvPr id="87" name="楕円 86"/>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88" name="テキスト ボックス 87"/>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140208</xdr:rowOff>
    </xdr:from>
    <xdr:to>
      <xdr:col>11</xdr:col>
      <xdr:colOff>60325</xdr:colOff>
      <xdr:row>35</xdr:row>
      <xdr:rowOff>70358</xdr:rowOff>
    </xdr:to>
    <xdr:sp macro="" textlink="">
      <xdr:nvSpPr>
        <xdr:cNvPr id="89" name="楕円 88"/>
        <xdr:cNvSpPr/>
      </xdr:nvSpPr>
      <xdr:spPr>
        <a:xfrm>
          <a:off x="2159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55135</xdr:rowOff>
    </xdr:from>
    <xdr:ext cx="762000" cy="259045"/>
    <xdr:sp macro="" textlink="">
      <xdr:nvSpPr>
        <xdr:cNvPr id="90" name="テキスト ボックス 89"/>
        <xdr:cNvSpPr txBox="1"/>
      </xdr:nvSpPr>
      <xdr:spPr>
        <a:xfrm>
          <a:off x="1828800" y="605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140208</xdr:rowOff>
    </xdr:from>
    <xdr:to>
      <xdr:col>6</xdr:col>
      <xdr:colOff>171450</xdr:colOff>
      <xdr:row>35</xdr:row>
      <xdr:rowOff>70358</xdr:rowOff>
    </xdr:to>
    <xdr:sp macro="" textlink="">
      <xdr:nvSpPr>
        <xdr:cNvPr id="91" name="楕円 90"/>
        <xdr:cNvSpPr/>
      </xdr:nvSpPr>
      <xdr:spPr>
        <a:xfrm>
          <a:off x="1270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55135</xdr:rowOff>
    </xdr:from>
    <xdr:ext cx="762000" cy="259045"/>
    <xdr:sp macro="" textlink="">
      <xdr:nvSpPr>
        <xdr:cNvPr id="92" name="テキスト ボックス 91"/>
        <xdr:cNvSpPr txBox="1"/>
      </xdr:nvSpPr>
      <xdr:spPr>
        <a:xfrm>
          <a:off x="939800" y="605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と同様、類似団体内平均値を上回る結果となっているが、指定管理者制度の活用など民間委託を積極的に推し進めた結果、職員人件費等から委託料（物件費）へのシフトが影響しているためであり、今後も適正な水準の確保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165100</xdr:rowOff>
    </xdr:from>
    <xdr:to>
      <xdr:col>82</xdr:col>
      <xdr:colOff>107950</xdr:colOff>
      <xdr:row>19</xdr:row>
      <xdr:rowOff>107950</xdr:rowOff>
    </xdr:to>
    <xdr:cxnSp macro="">
      <xdr:nvCxnSpPr>
        <xdr:cNvPr id="125" name="直線コネクタ 124"/>
        <xdr:cNvCxnSpPr/>
      </xdr:nvCxnSpPr>
      <xdr:spPr>
        <a:xfrm flipV="1">
          <a:off x="15671800" y="3251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6" name="物件費平均値テキスト"/>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54610</xdr:rowOff>
    </xdr:from>
    <xdr:to>
      <xdr:col>78</xdr:col>
      <xdr:colOff>69850</xdr:colOff>
      <xdr:row>19</xdr:row>
      <xdr:rowOff>107950</xdr:rowOff>
    </xdr:to>
    <xdr:cxnSp macro="">
      <xdr:nvCxnSpPr>
        <xdr:cNvPr id="128" name="直線コネクタ 127"/>
        <xdr:cNvCxnSpPr/>
      </xdr:nvCxnSpPr>
      <xdr:spPr>
        <a:xfrm>
          <a:off x="14782800" y="3312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88917</xdr:rowOff>
    </xdr:from>
    <xdr:ext cx="736600" cy="259045"/>
    <xdr:sp macro="" textlink="">
      <xdr:nvSpPr>
        <xdr:cNvPr id="130" name="テキスト ボックス 129"/>
        <xdr:cNvSpPr txBox="1"/>
      </xdr:nvSpPr>
      <xdr:spPr>
        <a:xfrm>
          <a:off x="1529080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24130</xdr:rowOff>
    </xdr:from>
    <xdr:to>
      <xdr:col>73</xdr:col>
      <xdr:colOff>180975</xdr:colOff>
      <xdr:row>19</xdr:row>
      <xdr:rowOff>54610</xdr:rowOff>
    </xdr:to>
    <xdr:cxnSp macro="">
      <xdr:nvCxnSpPr>
        <xdr:cNvPr id="131" name="直線コネクタ 130"/>
        <xdr:cNvCxnSpPr/>
      </xdr:nvCxnSpPr>
      <xdr:spPr>
        <a:xfrm>
          <a:off x="13893800" y="3281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58437</xdr:rowOff>
    </xdr:from>
    <xdr:ext cx="762000" cy="259045"/>
    <xdr:sp macro="" textlink="">
      <xdr:nvSpPr>
        <xdr:cNvPr id="133" name="テキスト ボックス 132"/>
        <xdr:cNvSpPr txBox="1"/>
      </xdr:nvSpPr>
      <xdr:spPr>
        <a:xfrm>
          <a:off x="14401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24130</xdr:rowOff>
    </xdr:from>
    <xdr:to>
      <xdr:col>69</xdr:col>
      <xdr:colOff>92075</xdr:colOff>
      <xdr:row>19</xdr:row>
      <xdr:rowOff>39370</xdr:rowOff>
    </xdr:to>
    <xdr:cxnSp macro="">
      <xdr:nvCxnSpPr>
        <xdr:cNvPr id="134" name="直線コネクタ 133"/>
        <xdr:cNvCxnSpPr/>
      </xdr:nvCxnSpPr>
      <xdr:spPr>
        <a:xfrm flipV="1">
          <a:off x="13004800" y="3281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43197</xdr:rowOff>
    </xdr:from>
    <xdr:ext cx="762000" cy="259045"/>
    <xdr:sp macro="" textlink="">
      <xdr:nvSpPr>
        <xdr:cNvPr id="136" name="テキスト ボックス 135"/>
        <xdr:cNvSpPr txBox="1"/>
      </xdr:nvSpPr>
      <xdr:spPr>
        <a:xfrm>
          <a:off x="13512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27957</xdr:rowOff>
    </xdr:from>
    <xdr:ext cx="762000" cy="259045"/>
    <xdr:sp macro="" textlink="">
      <xdr:nvSpPr>
        <xdr:cNvPr id="138" name="テキスト ボックス 137"/>
        <xdr:cNvSpPr txBox="1"/>
      </xdr:nvSpPr>
      <xdr:spPr>
        <a:xfrm>
          <a:off x="12623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114300</xdr:rowOff>
    </xdr:from>
    <xdr:to>
      <xdr:col>82</xdr:col>
      <xdr:colOff>158750</xdr:colOff>
      <xdr:row>19</xdr:row>
      <xdr:rowOff>44450</xdr:rowOff>
    </xdr:to>
    <xdr:sp macro="" textlink="">
      <xdr:nvSpPr>
        <xdr:cNvPr id="144" name="楕円 143"/>
        <xdr:cNvSpPr/>
      </xdr:nvSpPr>
      <xdr:spPr>
        <a:xfrm>
          <a:off x="164592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86377</xdr:rowOff>
    </xdr:from>
    <xdr:ext cx="762000" cy="259045"/>
    <xdr:sp macro="" textlink="">
      <xdr:nvSpPr>
        <xdr:cNvPr id="145" name="物件費該当値テキスト"/>
        <xdr:cNvSpPr txBox="1"/>
      </xdr:nvSpPr>
      <xdr:spPr>
        <a:xfrm>
          <a:off x="165989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57150</xdr:rowOff>
    </xdr:from>
    <xdr:to>
      <xdr:col>78</xdr:col>
      <xdr:colOff>120650</xdr:colOff>
      <xdr:row>19</xdr:row>
      <xdr:rowOff>158750</xdr:rowOff>
    </xdr:to>
    <xdr:sp macro="" textlink="">
      <xdr:nvSpPr>
        <xdr:cNvPr id="146" name="楕円 145"/>
        <xdr:cNvSpPr/>
      </xdr:nvSpPr>
      <xdr:spPr>
        <a:xfrm>
          <a:off x="15621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143527</xdr:rowOff>
    </xdr:from>
    <xdr:ext cx="736600" cy="259045"/>
    <xdr:sp macro="" textlink="">
      <xdr:nvSpPr>
        <xdr:cNvPr id="147" name="テキスト ボックス 146"/>
        <xdr:cNvSpPr txBox="1"/>
      </xdr:nvSpPr>
      <xdr:spPr>
        <a:xfrm>
          <a:off x="15290800" y="340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3810</xdr:rowOff>
    </xdr:from>
    <xdr:to>
      <xdr:col>74</xdr:col>
      <xdr:colOff>31750</xdr:colOff>
      <xdr:row>19</xdr:row>
      <xdr:rowOff>105410</xdr:rowOff>
    </xdr:to>
    <xdr:sp macro="" textlink="">
      <xdr:nvSpPr>
        <xdr:cNvPr id="148" name="楕円 147"/>
        <xdr:cNvSpPr/>
      </xdr:nvSpPr>
      <xdr:spPr>
        <a:xfrm>
          <a:off x="147320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90187</xdr:rowOff>
    </xdr:from>
    <xdr:ext cx="762000" cy="259045"/>
    <xdr:sp macro="" textlink="">
      <xdr:nvSpPr>
        <xdr:cNvPr id="149" name="テキスト ボックス 148"/>
        <xdr:cNvSpPr txBox="1"/>
      </xdr:nvSpPr>
      <xdr:spPr>
        <a:xfrm>
          <a:off x="14401800" y="334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144780</xdr:rowOff>
    </xdr:from>
    <xdr:to>
      <xdr:col>69</xdr:col>
      <xdr:colOff>142875</xdr:colOff>
      <xdr:row>19</xdr:row>
      <xdr:rowOff>74930</xdr:rowOff>
    </xdr:to>
    <xdr:sp macro="" textlink="">
      <xdr:nvSpPr>
        <xdr:cNvPr id="150" name="楕円 149"/>
        <xdr:cNvSpPr/>
      </xdr:nvSpPr>
      <xdr:spPr>
        <a:xfrm>
          <a:off x="13843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59707</xdr:rowOff>
    </xdr:from>
    <xdr:ext cx="762000" cy="259045"/>
    <xdr:sp macro="" textlink="">
      <xdr:nvSpPr>
        <xdr:cNvPr id="151" name="テキスト ボックス 150"/>
        <xdr:cNvSpPr txBox="1"/>
      </xdr:nvSpPr>
      <xdr:spPr>
        <a:xfrm>
          <a:off x="135128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160020</xdr:rowOff>
    </xdr:from>
    <xdr:to>
      <xdr:col>65</xdr:col>
      <xdr:colOff>53975</xdr:colOff>
      <xdr:row>19</xdr:row>
      <xdr:rowOff>90170</xdr:rowOff>
    </xdr:to>
    <xdr:sp macro="" textlink="">
      <xdr:nvSpPr>
        <xdr:cNvPr id="152" name="楕円 151"/>
        <xdr:cNvSpPr/>
      </xdr:nvSpPr>
      <xdr:spPr>
        <a:xfrm>
          <a:off x="129540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74947</xdr:rowOff>
    </xdr:from>
    <xdr:ext cx="762000" cy="259045"/>
    <xdr:sp macro="" textlink="">
      <xdr:nvSpPr>
        <xdr:cNvPr id="153" name="テキスト ボックス 152"/>
        <xdr:cNvSpPr txBox="1"/>
      </xdr:nvSpPr>
      <xdr:spPr>
        <a:xfrm>
          <a:off x="12623800" y="333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型コロナウイルス感染症の影響により医療給付などの減少があり、令和２年度は減少となった。しかし、社会情勢の変化の影響により、生活保護受給者数や障害福祉サービス費、児童福祉に係る扶助委託が増加しており、扶助費は増加傾向にある。今後も就労支援や適正な資格審査等の実施など、扶助費の適正な水準の確保を図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26307</xdr:rowOff>
    </xdr:from>
    <xdr:to>
      <xdr:col>24</xdr:col>
      <xdr:colOff>25400</xdr:colOff>
      <xdr:row>57</xdr:row>
      <xdr:rowOff>167822</xdr:rowOff>
    </xdr:to>
    <xdr:cxnSp macro="">
      <xdr:nvCxnSpPr>
        <xdr:cNvPr id="188" name="直線コネクタ 187"/>
        <xdr:cNvCxnSpPr/>
      </xdr:nvCxnSpPr>
      <xdr:spPr>
        <a:xfrm flipV="1">
          <a:off x="3987800" y="9798957"/>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89"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154215</xdr:rowOff>
    </xdr:from>
    <xdr:to>
      <xdr:col>19</xdr:col>
      <xdr:colOff>187325</xdr:colOff>
      <xdr:row>57</xdr:row>
      <xdr:rowOff>167822</xdr:rowOff>
    </xdr:to>
    <xdr:cxnSp macro="">
      <xdr:nvCxnSpPr>
        <xdr:cNvPr id="191" name="直線コネクタ 190"/>
        <xdr:cNvCxnSpPr/>
      </xdr:nvCxnSpPr>
      <xdr:spPr>
        <a:xfrm>
          <a:off x="3098800" y="9755415"/>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193" name="テキスト ボックス 192"/>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99785</xdr:rowOff>
    </xdr:from>
    <xdr:to>
      <xdr:col>15</xdr:col>
      <xdr:colOff>98425</xdr:colOff>
      <xdr:row>56</xdr:row>
      <xdr:rowOff>154215</xdr:rowOff>
    </xdr:to>
    <xdr:cxnSp macro="">
      <xdr:nvCxnSpPr>
        <xdr:cNvPr id="194" name="直線コネクタ 193"/>
        <xdr:cNvCxnSpPr/>
      </xdr:nvCxnSpPr>
      <xdr:spPr>
        <a:xfrm>
          <a:off x="2209800" y="97009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6" name="テキスト ボックス 195"/>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99785</xdr:rowOff>
    </xdr:from>
    <xdr:to>
      <xdr:col>11</xdr:col>
      <xdr:colOff>9525</xdr:colOff>
      <xdr:row>56</xdr:row>
      <xdr:rowOff>99785</xdr:rowOff>
    </xdr:to>
    <xdr:cxnSp macro="">
      <xdr:nvCxnSpPr>
        <xdr:cNvPr id="197" name="直線コネクタ 196"/>
        <xdr:cNvCxnSpPr/>
      </xdr:nvCxnSpPr>
      <xdr:spPr>
        <a:xfrm>
          <a:off x="1320800" y="9700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199" name="テキスト ボックス 198"/>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1" name="テキスト ボックス 200"/>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146957</xdr:rowOff>
    </xdr:from>
    <xdr:to>
      <xdr:col>24</xdr:col>
      <xdr:colOff>76200</xdr:colOff>
      <xdr:row>57</xdr:row>
      <xdr:rowOff>77107</xdr:rowOff>
    </xdr:to>
    <xdr:sp macro="" textlink="">
      <xdr:nvSpPr>
        <xdr:cNvPr id="207" name="楕円 206"/>
        <xdr:cNvSpPr/>
      </xdr:nvSpPr>
      <xdr:spPr>
        <a:xfrm>
          <a:off x="4775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119034</xdr:rowOff>
    </xdr:from>
    <xdr:ext cx="762000" cy="259045"/>
    <xdr:sp macro="" textlink="">
      <xdr:nvSpPr>
        <xdr:cNvPr id="208" name="扶助費該当値テキスト"/>
        <xdr:cNvSpPr txBox="1"/>
      </xdr:nvSpPr>
      <xdr:spPr>
        <a:xfrm>
          <a:off x="4914900" y="972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117022</xdr:rowOff>
    </xdr:from>
    <xdr:to>
      <xdr:col>20</xdr:col>
      <xdr:colOff>38100</xdr:colOff>
      <xdr:row>58</xdr:row>
      <xdr:rowOff>47172</xdr:rowOff>
    </xdr:to>
    <xdr:sp macro="" textlink="">
      <xdr:nvSpPr>
        <xdr:cNvPr id="209" name="楕円 208"/>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10" name="テキスト ボックス 209"/>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103415</xdr:rowOff>
    </xdr:from>
    <xdr:to>
      <xdr:col>15</xdr:col>
      <xdr:colOff>149225</xdr:colOff>
      <xdr:row>57</xdr:row>
      <xdr:rowOff>33565</xdr:rowOff>
    </xdr:to>
    <xdr:sp macro="" textlink="">
      <xdr:nvSpPr>
        <xdr:cNvPr id="211" name="楕円 210"/>
        <xdr:cNvSpPr/>
      </xdr:nvSpPr>
      <xdr:spPr>
        <a:xfrm>
          <a:off x="3048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18342</xdr:rowOff>
    </xdr:from>
    <xdr:ext cx="762000" cy="259045"/>
    <xdr:sp macro="" textlink="">
      <xdr:nvSpPr>
        <xdr:cNvPr id="212" name="テキスト ボックス 211"/>
        <xdr:cNvSpPr txBox="1"/>
      </xdr:nvSpPr>
      <xdr:spPr>
        <a:xfrm>
          <a:off x="2717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48985</xdr:rowOff>
    </xdr:from>
    <xdr:to>
      <xdr:col>11</xdr:col>
      <xdr:colOff>60325</xdr:colOff>
      <xdr:row>56</xdr:row>
      <xdr:rowOff>150585</xdr:rowOff>
    </xdr:to>
    <xdr:sp macro="" textlink="">
      <xdr:nvSpPr>
        <xdr:cNvPr id="213" name="楕円 212"/>
        <xdr:cNvSpPr/>
      </xdr:nvSpPr>
      <xdr:spPr>
        <a:xfrm>
          <a:off x="2159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214" name="テキスト ボックス 213"/>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48985</xdr:rowOff>
    </xdr:from>
    <xdr:to>
      <xdr:col>6</xdr:col>
      <xdr:colOff>171450</xdr:colOff>
      <xdr:row>56</xdr:row>
      <xdr:rowOff>150585</xdr:rowOff>
    </xdr:to>
    <xdr:sp macro="" textlink="">
      <xdr:nvSpPr>
        <xdr:cNvPr id="215" name="楕円 214"/>
        <xdr:cNvSpPr/>
      </xdr:nvSpPr>
      <xdr:spPr>
        <a:xfrm>
          <a:off x="1270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135362</xdr:rowOff>
    </xdr:from>
    <xdr:ext cx="762000" cy="259045"/>
    <xdr:sp macro="" textlink="">
      <xdr:nvSpPr>
        <xdr:cNvPr id="216" name="テキスト ボックス 215"/>
        <xdr:cNvSpPr txBox="1"/>
      </xdr:nvSpPr>
      <xdr:spPr>
        <a:xfrm>
          <a:off x="939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公共施設の老朽化による維持補修費の増加により、前年度と比較して０．１ポイント増加し、類似団体内平均値を上回る結果となっている。今後も経常経費の削減に努め、より効率的な財政運営を図る。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22225</xdr:rowOff>
    </xdr:from>
    <xdr:to>
      <xdr:col>82</xdr:col>
      <xdr:colOff>107950</xdr:colOff>
      <xdr:row>58</xdr:row>
      <xdr:rowOff>31750</xdr:rowOff>
    </xdr:to>
    <xdr:cxnSp macro="">
      <xdr:nvCxnSpPr>
        <xdr:cNvPr id="253" name="直線コネクタ 252"/>
        <xdr:cNvCxnSpPr/>
      </xdr:nvCxnSpPr>
      <xdr:spPr>
        <a:xfrm>
          <a:off x="15671800" y="99663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4"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22225</xdr:rowOff>
    </xdr:from>
    <xdr:to>
      <xdr:col>78</xdr:col>
      <xdr:colOff>69850</xdr:colOff>
      <xdr:row>58</xdr:row>
      <xdr:rowOff>41275</xdr:rowOff>
    </xdr:to>
    <xdr:cxnSp macro="">
      <xdr:nvCxnSpPr>
        <xdr:cNvPr id="256" name="直線コネクタ 255"/>
        <xdr:cNvCxnSpPr/>
      </xdr:nvCxnSpPr>
      <xdr:spPr>
        <a:xfrm flipV="1">
          <a:off x="14782800" y="99663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95902</xdr:rowOff>
    </xdr:from>
    <xdr:ext cx="736600" cy="259045"/>
    <xdr:sp macro="" textlink="">
      <xdr:nvSpPr>
        <xdr:cNvPr id="258" name="テキスト ボックス 257"/>
        <xdr:cNvSpPr txBox="1"/>
      </xdr:nvSpPr>
      <xdr:spPr>
        <a:xfrm>
          <a:off x="15290800" y="1004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41275</xdr:rowOff>
    </xdr:to>
    <xdr:cxnSp macro="">
      <xdr:nvCxnSpPr>
        <xdr:cNvPr id="259" name="直線コネクタ 258"/>
        <xdr:cNvCxnSpPr/>
      </xdr:nvCxnSpPr>
      <xdr:spPr>
        <a:xfrm>
          <a:off x="13893800" y="99568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134002</xdr:rowOff>
    </xdr:from>
    <xdr:ext cx="762000" cy="259045"/>
    <xdr:sp macro="" textlink="">
      <xdr:nvSpPr>
        <xdr:cNvPr id="261" name="テキスト ボックス 260"/>
        <xdr:cNvSpPr txBox="1"/>
      </xdr:nvSpPr>
      <xdr:spPr>
        <a:xfrm>
          <a:off x="14401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165100</xdr:rowOff>
    </xdr:from>
    <xdr:to>
      <xdr:col>69</xdr:col>
      <xdr:colOff>92075</xdr:colOff>
      <xdr:row>58</xdr:row>
      <xdr:rowOff>12700</xdr:rowOff>
    </xdr:to>
    <xdr:cxnSp macro="">
      <xdr:nvCxnSpPr>
        <xdr:cNvPr id="262" name="直線コネクタ 261"/>
        <xdr:cNvCxnSpPr/>
      </xdr:nvCxnSpPr>
      <xdr:spPr>
        <a:xfrm>
          <a:off x="13004800" y="9937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64" name="テキスト ボックス 263"/>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652</xdr:rowOff>
    </xdr:from>
    <xdr:ext cx="762000" cy="259045"/>
    <xdr:sp macro="" textlink="">
      <xdr:nvSpPr>
        <xdr:cNvPr id="266" name="テキスト ボックス 265"/>
        <xdr:cNvSpPr txBox="1"/>
      </xdr:nvSpPr>
      <xdr:spPr>
        <a:xfrm>
          <a:off x="12623800" y="101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152400</xdr:rowOff>
    </xdr:from>
    <xdr:to>
      <xdr:col>82</xdr:col>
      <xdr:colOff>158750</xdr:colOff>
      <xdr:row>58</xdr:row>
      <xdr:rowOff>82550</xdr:rowOff>
    </xdr:to>
    <xdr:sp macro="" textlink="">
      <xdr:nvSpPr>
        <xdr:cNvPr id="272" name="楕円 271"/>
        <xdr:cNvSpPr/>
      </xdr:nvSpPr>
      <xdr:spPr>
        <a:xfrm>
          <a:off x="16459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124477</xdr:rowOff>
    </xdr:from>
    <xdr:ext cx="762000" cy="259045"/>
    <xdr:sp macro="" textlink="">
      <xdr:nvSpPr>
        <xdr:cNvPr id="273" name="その他該当値テキスト"/>
        <xdr:cNvSpPr txBox="1"/>
      </xdr:nvSpPr>
      <xdr:spPr>
        <a:xfrm>
          <a:off x="165989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142875</xdr:rowOff>
    </xdr:from>
    <xdr:to>
      <xdr:col>78</xdr:col>
      <xdr:colOff>120650</xdr:colOff>
      <xdr:row>58</xdr:row>
      <xdr:rowOff>73025</xdr:rowOff>
    </xdr:to>
    <xdr:sp macro="" textlink="">
      <xdr:nvSpPr>
        <xdr:cNvPr id="274" name="楕円 273"/>
        <xdr:cNvSpPr/>
      </xdr:nvSpPr>
      <xdr:spPr>
        <a:xfrm>
          <a:off x="15621000" y="991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83202</xdr:rowOff>
    </xdr:from>
    <xdr:ext cx="736600" cy="259045"/>
    <xdr:sp macro="" textlink="">
      <xdr:nvSpPr>
        <xdr:cNvPr id="275" name="テキスト ボックス 274"/>
        <xdr:cNvSpPr txBox="1"/>
      </xdr:nvSpPr>
      <xdr:spPr>
        <a:xfrm>
          <a:off x="15290800" y="9684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161925</xdr:rowOff>
    </xdr:from>
    <xdr:to>
      <xdr:col>74</xdr:col>
      <xdr:colOff>31750</xdr:colOff>
      <xdr:row>58</xdr:row>
      <xdr:rowOff>92075</xdr:rowOff>
    </xdr:to>
    <xdr:sp macro="" textlink="">
      <xdr:nvSpPr>
        <xdr:cNvPr id="276" name="楕円 275"/>
        <xdr:cNvSpPr/>
      </xdr:nvSpPr>
      <xdr:spPr>
        <a:xfrm>
          <a:off x="14732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102252</xdr:rowOff>
    </xdr:from>
    <xdr:ext cx="762000" cy="259045"/>
    <xdr:sp macro="" textlink="">
      <xdr:nvSpPr>
        <xdr:cNvPr id="277" name="テキスト ボックス 276"/>
        <xdr:cNvSpPr txBox="1"/>
      </xdr:nvSpPr>
      <xdr:spPr>
        <a:xfrm>
          <a:off x="14401800" y="970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8" name="楕円 277"/>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79" name="テキスト ボックス 278"/>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114300</xdr:rowOff>
    </xdr:from>
    <xdr:to>
      <xdr:col>65</xdr:col>
      <xdr:colOff>53975</xdr:colOff>
      <xdr:row>58</xdr:row>
      <xdr:rowOff>44450</xdr:rowOff>
    </xdr:to>
    <xdr:sp macro="" textlink="">
      <xdr:nvSpPr>
        <xdr:cNvPr id="280" name="楕円 279"/>
        <xdr:cNvSpPr/>
      </xdr:nvSpPr>
      <xdr:spPr>
        <a:xfrm>
          <a:off x="12954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54627</xdr:rowOff>
    </xdr:from>
    <xdr:ext cx="762000" cy="259045"/>
    <xdr:sp macro="" textlink="">
      <xdr:nvSpPr>
        <xdr:cNvPr id="281" name="テキスト ボックス 280"/>
        <xdr:cNvSpPr txBox="1"/>
      </xdr:nvSpPr>
      <xdr:spPr>
        <a:xfrm>
          <a:off x="12623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令和２年度は類似団体内平均値を下回る結果となった。これは、補助金等の制度変更や見直しによるものである。今後も補助金等の見直し作業を進め、更なる適正化を図る。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36</xdr:row>
      <xdr:rowOff>117856</xdr:rowOff>
    </xdr:to>
    <xdr:cxnSp macro="">
      <xdr:nvCxnSpPr>
        <xdr:cNvPr id="311" name="直線コネクタ 310"/>
        <xdr:cNvCxnSpPr/>
      </xdr:nvCxnSpPr>
      <xdr:spPr>
        <a:xfrm flipV="1">
          <a:off x="15671800" y="62626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2"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36</xdr:row>
      <xdr:rowOff>117856</xdr:rowOff>
    </xdr:to>
    <xdr:cxnSp macro="">
      <xdr:nvCxnSpPr>
        <xdr:cNvPr id="314" name="直線コネクタ 313"/>
        <xdr:cNvCxnSpPr/>
      </xdr:nvCxnSpPr>
      <xdr:spPr>
        <a:xfrm>
          <a:off x="14782800" y="62580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6" name="テキスト ボックス 315"/>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36</xdr:row>
      <xdr:rowOff>94996</xdr:rowOff>
    </xdr:to>
    <xdr:cxnSp macro="">
      <xdr:nvCxnSpPr>
        <xdr:cNvPr id="317" name="直線コネクタ 316"/>
        <xdr:cNvCxnSpPr/>
      </xdr:nvCxnSpPr>
      <xdr:spPr>
        <a:xfrm flipV="1">
          <a:off x="13893800" y="6258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9" name="テキスト ボックス 318"/>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99568</xdr:rowOff>
    </xdr:to>
    <xdr:cxnSp macro="">
      <xdr:nvCxnSpPr>
        <xdr:cNvPr id="320" name="直線コネクタ 319"/>
        <xdr:cNvCxnSpPr/>
      </xdr:nvCxnSpPr>
      <xdr:spPr>
        <a:xfrm flipV="1">
          <a:off x="13004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30" name="楕円 329"/>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56151</xdr:rowOff>
    </xdr:from>
    <xdr:ext cx="762000" cy="259045"/>
    <xdr:sp macro="" textlink="">
      <xdr:nvSpPr>
        <xdr:cNvPr id="331" name="補助費等該当値テキスト"/>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32" name="楕円 331"/>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153433</xdr:rowOff>
    </xdr:from>
    <xdr:ext cx="736600" cy="259045"/>
    <xdr:sp macro="" textlink="">
      <xdr:nvSpPr>
        <xdr:cNvPr id="333" name="テキスト ボックス 332"/>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34" name="楕円 333"/>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146829</xdr:rowOff>
    </xdr:from>
    <xdr:ext cx="762000" cy="259045"/>
    <xdr:sp macro="" textlink="">
      <xdr:nvSpPr>
        <xdr:cNvPr id="335" name="テキスト ボックス 334"/>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36" name="楕円 335"/>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37" name="テキスト ボックス 336"/>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38" name="楕円 337"/>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39" name="テキスト ボックス 338"/>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ここ数年と同様類似団体内平均値を下回っている。起債対象事業の精査により、償還が多額とならないようにしており、今後も適正な水準の維持を図る。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145287</xdr:rowOff>
    </xdr:from>
    <xdr:to>
      <xdr:col>24</xdr:col>
      <xdr:colOff>25400</xdr:colOff>
      <xdr:row>76</xdr:row>
      <xdr:rowOff>159004</xdr:rowOff>
    </xdr:to>
    <xdr:cxnSp macro="">
      <xdr:nvCxnSpPr>
        <xdr:cNvPr id="369" name="直線コネクタ 368"/>
        <xdr:cNvCxnSpPr/>
      </xdr:nvCxnSpPr>
      <xdr:spPr>
        <a:xfrm flipV="1">
          <a:off x="3987800" y="13175487"/>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70"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136144</xdr:rowOff>
    </xdr:from>
    <xdr:to>
      <xdr:col>19</xdr:col>
      <xdr:colOff>187325</xdr:colOff>
      <xdr:row>76</xdr:row>
      <xdr:rowOff>159004</xdr:rowOff>
    </xdr:to>
    <xdr:cxnSp macro="">
      <xdr:nvCxnSpPr>
        <xdr:cNvPr id="372" name="直線コネクタ 371"/>
        <xdr:cNvCxnSpPr/>
      </xdr:nvCxnSpPr>
      <xdr:spPr>
        <a:xfrm>
          <a:off x="3098800" y="13166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136144</xdr:rowOff>
    </xdr:from>
    <xdr:to>
      <xdr:col>15</xdr:col>
      <xdr:colOff>98425</xdr:colOff>
      <xdr:row>76</xdr:row>
      <xdr:rowOff>136144</xdr:rowOff>
    </xdr:to>
    <xdr:cxnSp macro="">
      <xdr:nvCxnSpPr>
        <xdr:cNvPr id="375" name="直線コネクタ 374"/>
        <xdr:cNvCxnSpPr/>
      </xdr:nvCxnSpPr>
      <xdr:spPr>
        <a:xfrm>
          <a:off x="2209800" y="13166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7" name="テキスト ボックス 376"/>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136144</xdr:rowOff>
    </xdr:from>
    <xdr:to>
      <xdr:col>11</xdr:col>
      <xdr:colOff>9525</xdr:colOff>
      <xdr:row>76</xdr:row>
      <xdr:rowOff>140715</xdr:rowOff>
    </xdr:to>
    <xdr:cxnSp macro="">
      <xdr:nvCxnSpPr>
        <xdr:cNvPr id="378" name="直線コネクタ 377"/>
        <xdr:cNvCxnSpPr/>
      </xdr:nvCxnSpPr>
      <xdr:spPr>
        <a:xfrm flipV="1">
          <a:off x="1320800" y="131663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0" name="テキスト ボックス 379"/>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2" name="テキスト ボックス 381"/>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94487</xdr:rowOff>
    </xdr:from>
    <xdr:to>
      <xdr:col>24</xdr:col>
      <xdr:colOff>76200</xdr:colOff>
      <xdr:row>77</xdr:row>
      <xdr:rowOff>24637</xdr:rowOff>
    </xdr:to>
    <xdr:sp macro="" textlink="">
      <xdr:nvSpPr>
        <xdr:cNvPr id="388" name="楕円 387"/>
        <xdr:cNvSpPr/>
      </xdr:nvSpPr>
      <xdr:spPr>
        <a:xfrm>
          <a:off x="4775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111014</xdr:rowOff>
    </xdr:from>
    <xdr:ext cx="762000" cy="259045"/>
    <xdr:sp macro="" textlink="">
      <xdr:nvSpPr>
        <xdr:cNvPr id="389" name="公債費該当値テキスト"/>
        <xdr:cNvSpPr txBox="1"/>
      </xdr:nvSpPr>
      <xdr:spPr>
        <a:xfrm>
          <a:off x="4914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108204</xdr:rowOff>
    </xdr:from>
    <xdr:to>
      <xdr:col>20</xdr:col>
      <xdr:colOff>38100</xdr:colOff>
      <xdr:row>77</xdr:row>
      <xdr:rowOff>38354</xdr:rowOff>
    </xdr:to>
    <xdr:sp macro="" textlink="">
      <xdr:nvSpPr>
        <xdr:cNvPr id="390" name="楕円 389"/>
        <xdr:cNvSpPr/>
      </xdr:nvSpPr>
      <xdr:spPr>
        <a:xfrm>
          <a:off x="3937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91" name="テキスト ボックス 390"/>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85344</xdr:rowOff>
    </xdr:from>
    <xdr:to>
      <xdr:col>15</xdr:col>
      <xdr:colOff>149225</xdr:colOff>
      <xdr:row>77</xdr:row>
      <xdr:rowOff>15494</xdr:rowOff>
    </xdr:to>
    <xdr:sp macro="" textlink="">
      <xdr:nvSpPr>
        <xdr:cNvPr id="392" name="楕円 391"/>
        <xdr:cNvSpPr/>
      </xdr:nvSpPr>
      <xdr:spPr>
        <a:xfrm>
          <a:off x="3048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25671</xdr:rowOff>
    </xdr:from>
    <xdr:ext cx="762000" cy="259045"/>
    <xdr:sp macro="" textlink="">
      <xdr:nvSpPr>
        <xdr:cNvPr id="393" name="テキスト ボックス 392"/>
        <xdr:cNvSpPr txBox="1"/>
      </xdr:nvSpPr>
      <xdr:spPr>
        <a:xfrm>
          <a:off x="2717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85344</xdr:rowOff>
    </xdr:from>
    <xdr:to>
      <xdr:col>11</xdr:col>
      <xdr:colOff>60325</xdr:colOff>
      <xdr:row>77</xdr:row>
      <xdr:rowOff>15494</xdr:rowOff>
    </xdr:to>
    <xdr:sp macro="" textlink="">
      <xdr:nvSpPr>
        <xdr:cNvPr id="394" name="楕円 393"/>
        <xdr:cNvSpPr/>
      </xdr:nvSpPr>
      <xdr:spPr>
        <a:xfrm>
          <a:off x="2159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25671</xdr:rowOff>
    </xdr:from>
    <xdr:ext cx="762000" cy="259045"/>
    <xdr:sp macro="" textlink="">
      <xdr:nvSpPr>
        <xdr:cNvPr id="395" name="テキスト ボックス 394"/>
        <xdr:cNvSpPr txBox="1"/>
      </xdr:nvSpPr>
      <xdr:spPr>
        <a:xfrm>
          <a:off x="1828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89915</xdr:rowOff>
    </xdr:from>
    <xdr:to>
      <xdr:col>6</xdr:col>
      <xdr:colOff>171450</xdr:colOff>
      <xdr:row>77</xdr:row>
      <xdr:rowOff>20065</xdr:rowOff>
    </xdr:to>
    <xdr:sp macro="" textlink="">
      <xdr:nvSpPr>
        <xdr:cNvPr id="396" name="楕円 395"/>
        <xdr:cNvSpPr/>
      </xdr:nvSpPr>
      <xdr:spPr>
        <a:xfrm>
          <a:off x="1270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30243</xdr:rowOff>
    </xdr:from>
    <xdr:ext cx="762000" cy="259045"/>
    <xdr:sp macro="" textlink="">
      <xdr:nvSpPr>
        <xdr:cNvPr id="397" name="テキスト ボックス 396"/>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と同様、類似団体内平均値を上回っている。これは、公債費について起債対象事業の精査により多額とならないよう努めていることにより経常収支比率における公債費の割合が低くなっているものであり、今後も適正な水準の確保を図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10413</xdr:rowOff>
    </xdr:from>
    <xdr:to>
      <xdr:col>82</xdr:col>
      <xdr:colOff>107950</xdr:colOff>
      <xdr:row>79</xdr:row>
      <xdr:rowOff>101854</xdr:rowOff>
    </xdr:to>
    <xdr:cxnSp macro="">
      <xdr:nvCxnSpPr>
        <xdr:cNvPr id="428" name="直線コネクタ 427"/>
        <xdr:cNvCxnSpPr/>
      </xdr:nvCxnSpPr>
      <xdr:spPr>
        <a:xfrm flipV="1">
          <a:off x="15671800" y="13554963"/>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99585</xdr:rowOff>
    </xdr:from>
    <xdr:ext cx="762000" cy="259045"/>
    <xdr:sp macro="" textlink="">
      <xdr:nvSpPr>
        <xdr:cNvPr id="429"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131572</xdr:rowOff>
    </xdr:from>
    <xdr:to>
      <xdr:col>78</xdr:col>
      <xdr:colOff>69850</xdr:colOff>
      <xdr:row>79</xdr:row>
      <xdr:rowOff>101854</xdr:rowOff>
    </xdr:to>
    <xdr:cxnSp macro="">
      <xdr:nvCxnSpPr>
        <xdr:cNvPr id="431" name="直線コネクタ 430"/>
        <xdr:cNvCxnSpPr/>
      </xdr:nvCxnSpPr>
      <xdr:spPr>
        <a:xfrm>
          <a:off x="14782800" y="1350467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94996</xdr:rowOff>
    </xdr:from>
    <xdr:to>
      <xdr:col>73</xdr:col>
      <xdr:colOff>180975</xdr:colOff>
      <xdr:row>78</xdr:row>
      <xdr:rowOff>131572</xdr:rowOff>
    </xdr:to>
    <xdr:cxnSp macro="">
      <xdr:nvCxnSpPr>
        <xdr:cNvPr id="434" name="直線コネクタ 433"/>
        <xdr:cNvCxnSpPr/>
      </xdr:nvCxnSpPr>
      <xdr:spPr>
        <a:xfrm>
          <a:off x="13893800" y="134680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6" name="テキスト ボックス 435"/>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94996</xdr:rowOff>
    </xdr:from>
    <xdr:to>
      <xdr:col>69</xdr:col>
      <xdr:colOff>92075</xdr:colOff>
      <xdr:row>78</xdr:row>
      <xdr:rowOff>99568</xdr:rowOff>
    </xdr:to>
    <xdr:cxnSp macro="">
      <xdr:nvCxnSpPr>
        <xdr:cNvPr id="437" name="直線コネクタ 436"/>
        <xdr:cNvCxnSpPr/>
      </xdr:nvCxnSpPr>
      <xdr:spPr>
        <a:xfrm flipV="1">
          <a:off x="13004800" y="134680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39" name="テキスト ボックス 438"/>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1" name="テキスト ボックス 440"/>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131063</xdr:rowOff>
    </xdr:from>
    <xdr:to>
      <xdr:col>82</xdr:col>
      <xdr:colOff>158750</xdr:colOff>
      <xdr:row>79</xdr:row>
      <xdr:rowOff>61213</xdr:rowOff>
    </xdr:to>
    <xdr:sp macro="" textlink="">
      <xdr:nvSpPr>
        <xdr:cNvPr id="447" name="楕円 446"/>
        <xdr:cNvSpPr/>
      </xdr:nvSpPr>
      <xdr:spPr>
        <a:xfrm>
          <a:off x="16459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103140</xdr:rowOff>
    </xdr:from>
    <xdr:ext cx="762000" cy="259045"/>
    <xdr:sp macro="" textlink="">
      <xdr:nvSpPr>
        <xdr:cNvPr id="448" name="公債費以外該当値テキスト"/>
        <xdr:cNvSpPr txBox="1"/>
      </xdr:nvSpPr>
      <xdr:spPr>
        <a:xfrm>
          <a:off x="165989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51054</xdr:rowOff>
    </xdr:from>
    <xdr:to>
      <xdr:col>78</xdr:col>
      <xdr:colOff>120650</xdr:colOff>
      <xdr:row>79</xdr:row>
      <xdr:rowOff>152654</xdr:rowOff>
    </xdr:to>
    <xdr:sp macro="" textlink="">
      <xdr:nvSpPr>
        <xdr:cNvPr id="449" name="楕円 448"/>
        <xdr:cNvSpPr/>
      </xdr:nvSpPr>
      <xdr:spPr>
        <a:xfrm>
          <a:off x="15621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137431</xdr:rowOff>
    </xdr:from>
    <xdr:ext cx="736600" cy="259045"/>
    <xdr:sp macro="" textlink="">
      <xdr:nvSpPr>
        <xdr:cNvPr id="450" name="テキスト ボックス 449"/>
        <xdr:cNvSpPr txBox="1"/>
      </xdr:nvSpPr>
      <xdr:spPr>
        <a:xfrm>
          <a:off x="15290800" y="1368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80772</xdr:rowOff>
    </xdr:from>
    <xdr:to>
      <xdr:col>74</xdr:col>
      <xdr:colOff>31750</xdr:colOff>
      <xdr:row>79</xdr:row>
      <xdr:rowOff>10922</xdr:rowOff>
    </xdr:to>
    <xdr:sp macro="" textlink="">
      <xdr:nvSpPr>
        <xdr:cNvPr id="451" name="楕円 450"/>
        <xdr:cNvSpPr/>
      </xdr:nvSpPr>
      <xdr:spPr>
        <a:xfrm>
          <a:off x="14732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167149</xdr:rowOff>
    </xdr:from>
    <xdr:ext cx="762000" cy="259045"/>
    <xdr:sp macro="" textlink="">
      <xdr:nvSpPr>
        <xdr:cNvPr id="452" name="テキスト ボックス 451"/>
        <xdr:cNvSpPr txBox="1"/>
      </xdr:nvSpPr>
      <xdr:spPr>
        <a:xfrm>
          <a:off x="14401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44196</xdr:rowOff>
    </xdr:from>
    <xdr:to>
      <xdr:col>69</xdr:col>
      <xdr:colOff>142875</xdr:colOff>
      <xdr:row>78</xdr:row>
      <xdr:rowOff>145796</xdr:rowOff>
    </xdr:to>
    <xdr:sp macro="" textlink="">
      <xdr:nvSpPr>
        <xdr:cNvPr id="453" name="楕円 452"/>
        <xdr:cNvSpPr/>
      </xdr:nvSpPr>
      <xdr:spPr>
        <a:xfrm>
          <a:off x="13843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130573</xdr:rowOff>
    </xdr:from>
    <xdr:ext cx="762000" cy="259045"/>
    <xdr:sp macro="" textlink="">
      <xdr:nvSpPr>
        <xdr:cNvPr id="454" name="テキスト ボックス 453"/>
        <xdr:cNvSpPr txBox="1"/>
      </xdr:nvSpPr>
      <xdr:spPr>
        <a:xfrm>
          <a:off x="13512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48768</xdr:rowOff>
    </xdr:from>
    <xdr:to>
      <xdr:col>65</xdr:col>
      <xdr:colOff>53975</xdr:colOff>
      <xdr:row>78</xdr:row>
      <xdr:rowOff>150368</xdr:rowOff>
    </xdr:to>
    <xdr:sp macro="" textlink="">
      <xdr:nvSpPr>
        <xdr:cNvPr id="455" name="楕円 454"/>
        <xdr:cNvSpPr/>
      </xdr:nvSpPr>
      <xdr:spPr>
        <a:xfrm>
          <a:off x="12954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135145</xdr:rowOff>
    </xdr:from>
    <xdr:ext cx="762000" cy="259045"/>
    <xdr:sp macro="" textlink="">
      <xdr:nvSpPr>
        <xdr:cNvPr id="456" name="テキスト ボックス 455"/>
        <xdr:cNvSpPr txBox="1"/>
      </xdr:nvSpPr>
      <xdr:spPr>
        <a:xfrm>
          <a:off x="12623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埼玉県東松山市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56080</xdr:rowOff>
    </xdr:from>
    <xdr:to>
      <xdr:col>29</xdr:col>
      <xdr:colOff>127000</xdr:colOff>
      <xdr:row>18</xdr:row>
      <xdr:rowOff>58121</xdr:rowOff>
    </xdr:to>
    <xdr:cxnSp macro="">
      <xdr:nvCxnSpPr>
        <xdr:cNvPr id="52" name="直線コネクタ 51"/>
        <xdr:cNvCxnSpPr/>
      </xdr:nvCxnSpPr>
      <xdr:spPr bwMode="auto">
        <a:xfrm>
          <a:off x="5003800" y="3189805"/>
          <a:ext cx="647700" cy="2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xdr:rowOff>
    </xdr:from>
    <xdr:ext cx="762000" cy="259045"/>
    <xdr:sp macro="" textlink="">
      <xdr:nvSpPr>
        <xdr:cNvPr id="53" name="人口1人当たり決算額の推移平均値テキスト130"/>
        <xdr:cNvSpPr txBox="1"/>
      </xdr:nvSpPr>
      <xdr:spPr>
        <a:xfrm>
          <a:off x="5740400" y="27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56080</xdr:rowOff>
    </xdr:from>
    <xdr:to>
      <xdr:col>26</xdr:col>
      <xdr:colOff>50800</xdr:colOff>
      <xdr:row>18</xdr:row>
      <xdr:rowOff>65779</xdr:rowOff>
    </xdr:to>
    <xdr:cxnSp macro="">
      <xdr:nvCxnSpPr>
        <xdr:cNvPr id="55" name="直線コネクタ 54"/>
        <xdr:cNvCxnSpPr/>
      </xdr:nvCxnSpPr>
      <xdr:spPr bwMode="auto">
        <a:xfrm flipV="1">
          <a:off x="4305300" y="3189805"/>
          <a:ext cx="698500" cy="9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123310</xdr:rowOff>
    </xdr:from>
    <xdr:ext cx="736600" cy="259045"/>
    <xdr:sp macro="" textlink="">
      <xdr:nvSpPr>
        <xdr:cNvPr id="57" name="テキスト ボックス 56"/>
        <xdr:cNvSpPr txBox="1"/>
      </xdr:nvSpPr>
      <xdr:spPr>
        <a:xfrm>
          <a:off x="4622800" y="27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65779</xdr:rowOff>
    </xdr:from>
    <xdr:to>
      <xdr:col>22</xdr:col>
      <xdr:colOff>114300</xdr:colOff>
      <xdr:row>18</xdr:row>
      <xdr:rowOff>83054</xdr:rowOff>
    </xdr:to>
    <xdr:cxnSp macro="">
      <xdr:nvCxnSpPr>
        <xdr:cNvPr id="58" name="直線コネクタ 57"/>
        <xdr:cNvCxnSpPr/>
      </xdr:nvCxnSpPr>
      <xdr:spPr bwMode="auto">
        <a:xfrm flipV="1">
          <a:off x="3606800" y="3199504"/>
          <a:ext cx="698500" cy="17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143721</xdr:rowOff>
    </xdr:from>
    <xdr:ext cx="762000" cy="259045"/>
    <xdr:sp macro="" textlink="">
      <xdr:nvSpPr>
        <xdr:cNvPr id="60" name="テキスト ボックス 59"/>
        <xdr:cNvSpPr txBox="1"/>
      </xdr:nvSpPr>
      <xdr:spPr>
        <a:xfrm>
          <a:off x="39243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83054</xdr:rowOff>
    </xdr:from>
    <xdr:to>
      <xdr:col>18</xdr:col>
      <xdr:colOff>177800</xdr:colOff>
      <xdr:row>18</xdr:row>
      <xdr:rowOff>93750</xdr:rowOff>
    </xdr:to>
    <xdr:cxnSp macro="">
      <xdr:nvCxnSpPr>
        <xdr:cNvPr id="61" name="直線コネクタ 60"/>
        <xdr:cNvCxnSpPr/>
      </xdr:nvCxnSpPr>
      <xdr:spPr bwMode="auto">
        <a:xfrm flipV="1">
          <a:off x="2908300" y="3216779"/>
          <a:ext cx="698500" cy="10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161340</xdr:rowOff>
    </xdr:from>
    <xdr:ext cx="762000" cy="259045"/>
    <xdr:sp macro="" textlink="">
      <xdr:nvSpPr>
        <xdr:cNvPr id="63" name="テキスト ボックス 62"/>
        <xdr:cNvSpPr txBox="1"/>
      </xdr:nvSpPr>
      <xdr:spPr>
        <a:xfrm>
          <a:off x="32258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4308</xdr:rowOff>
    </xdr:from>
    <xdr:ext cx="762000" cy="259045"/>
    <xdr:sp macro="" textlink="">
      <xdr:nvSpPr>
        <xdr:cNvPr id="65" name="テキスト ボックス 64"/>
        <xdr:cNvSpPr txBox="1"/>
      </xdr:nvSpPr>
      <xdr:spPr>
        <a:xfrm>
          <a:off x="2527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7321</xdr:rowOff>
    </xdr:from>
    <xdr:to>
      <xdr:col>29</xdr:col>
      <xdr:colOff>177800</xdr:colOff>
      <xdr:row>18</xdr:row>
      <xdr:rowOff>108921</xdr:rowOff>
    </xdr:to>
    <xdr:sp macro="" textlink="">
      <xdr:nvSpPr>
        <xdr:cNvPr id="71" name="楕円 70"/>
        <xdr:cNvSpPr/>
      </xdr:nvSpPr>
      <xdr:spPr bwMode="auto">
        <a:xfrm>
          <a:off x="5600700" y="3141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150848</xdr:rowOff>
    </xdr:from>
    <xdr:ext cx="762000" cy="259045"/>
    <xdr:sp macro="" textlink="">
      <xdr:nvSpPr>
        <xdr:cNvPr id="72" name="人口1人当たり決算額の推移該当値テキスト130"/>
        <xdr:cNvSpPr txBox="1"/>
      </xdr:nvSpPr>
      <xdr:spPr>
        <a:xfrm>
          <a:off x="5740400" y="311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5280</xdr:rowOff>
    </xdr:from>
    <xdr:to>
      <xdr:col>26</xdr:col>
      <xdr:colOff>101600</xdr:colOff>
      <xdr:row>18</xdr:row>
      <xdr:rowOff>106880</xdr:rowOff>
    </xdr:to>
    <xdr:sp macro="" textlink="">
      <xdr:nvSpPr>
        <xdr:cNvPr id="73" name="楕円 72"/>
        <xdr:cNvSpPr/>
      </xdr:nvSpPr>
      <xdr:spPr bwMode="auto">
        <a:xfrm>
          <a:off x="4953000" y="3139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91657</xdr:rowOff>
    </xdr:from>
    <xdr:ext cx="736600" cy="259045"/>
    <xdr:sp macro="" textlink="">
      <xdr:nvSpPr>
        <xdr:cNvPr id="74" name="テキスト ボックス 73"/>
        <xdr:cNvSpPr txBox="1"/>
      </xdr:nvSpPr>
      <xdr:spPr>
        <a:xfrm>
          <a:off x="4622800" y="322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14979</xdr:rowOff>
    </xdr:from>
    <xdr:to>
      <xdr:col>22</xdr:col>
      <xdr:colOff>165100</xdr:colOff>
      <xdr:row>18</xdr:row>
      <xdr:rowOff>116579</xdr:rowOff>
    </xdr:to>
    <xdr:sp macro="" textlink="">
      <xdr:nvSpPr>
        <xdr:cNvPr id="75" name="楕円 74"/>
        <xdr:cNvSpPr/>
      </xdr:nvSpPr>
      <xdr:spPr bwMode="auto">
        <a:xfrm>
          <a:off x="4254500" y="3148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101356</xdr:rowOff>
    </xdr:from>
    <xdr:ext cx="762000" cy="259045"/>
    <xdr:sp macro="" textlink="">
      <xdr:nvSpPr>
        <xdr:cNvPr id="76" name="テキスト ボックス 75"/>
        <xdr:cNvSpPr txBox="1"/>
      </xdr:nvSpPr>
      <xdr:spPr>
        <a:xfrm>
          <a:off x="3924300" y="323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32254</xdr:rowOff>
    </xdr:from>
    <xdr:to>
      <xdr:col>19</xdr:col>
      <xdr:colOff>38100</xdr:colOff>
      <xdr:row>18</xdr:row>
      <xdr:rowOff>133855</xdr:rowOff>
    </xdr:to>
    <xdr:sp macro="" textlink="">
      <xdr:nvSpPr>
        <xdr:cNvPr id="77" name="楕円 76"/>
        <xdr:cNvSpPr/>
      </xdr:nvSpPr>
      <xdr:spPr bwMode="auto">
        <a:xfrm>
          <a:off x="3556000" y="316597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118631</xdr:rowOff>
    </xdr:from>
    <xdr:ext cx="762000" cy="259045"/>
    <xdr:sp macro="" textlink="">
      <xdr:nvSpPr>
        <xdr:cNvPr id="78" name="テキスト ボックス 77"/>
        <xdr:cNvSpPr txBox="1"/>
      </xdr:nvSpPr>
      <xdr:spPr>
        <a:xfrm>
          <a:off x="3225800" y="3252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42950</xdr:rowOff>
    </xdr:from>
    <xdr:to>
      <xdr:col>15</xdr:col>
      <xdr:colOff>101600</xdr:colOff>
      <xdr:row>18</xdr:row>
      <xdr:rowOff>144549</xdr:rowOff>
    </xdr:to>
    <xdr:sp macro="" textlink="">
      <xdr:nvSpPr>
        <xdr:cNvPr id="79" name="楕円 78"/>
        <xdr:cNvSpPr/>
      </xdr:nvSpPr>
      <xdr:spPr bwMode="auto">
        <a:xfrm>
          <a:off x="2857500" y="317667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129327</xdr:rowOff>
    </xdr:from>
    <xdr:ext cx="762000" cy="259045"/>
    <xdr:sp macro="" textlink="">
      <xdr:nvSpPr>
        <xdr:cNvPr id="80" name="テキスト ボックス 79"/>
        <xdr:cNvSpPr txBox="1"/>
      </xdr:nvSpPr>
      <xdr:spPr>
        <a:xfrm>
          <a:off x="2527300" y="3263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217488</xdr:rowOff>
    </xdr:from>
    <xdr:to>
      <xdr:col>29</xdr:col>
      <xdr:colOff>127000</xdr:colOff>
      <xdr:row>37</xdr:row>
      <xdr:rowOff>241986</xdr:rowOff>
    </xdr:to>
    <xdr:cxnSp macro="">
      <xdr:nvCxnSpPr>
        <xdr:cNvPr id="114" name="直線コネクタ 113"/>
        <xdr:cNvCxnSpPr/>
      </xdr:nvCxnSpPr>
      <xdr:spPr bwMode="auto">
        <a:xfrm>
          <a:off x="5003800" y="7342188"/>
          <a:ext cx="647700" cy="24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242384</xdr:rowOff>
    </xdr:from>
    <xdr:ext cx="762000" cy="259045"/>
    <xdr:sp macro="" textlink="">
      <xdr:nvSpPr>
        <xdr:cNvPr id="115" name="人口1人当たり決算額の推移平均値テキスト445"/>
        <xdr:cNvSpPr txBox="1"/>
      </xdr:nvSpPr>
      <xdr:spPr>
        <a:xfrm>
          <a:off x="5740400" y="6852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217488</xdr:rowOff>
    </xdr:from>
    <xdr:to>
      <xdr:col>26</xdr:col>
      <xdr:colOff>50800</xdr:colOff>
      <xdr:row>37</xdr:row>
      <xdr:rowOff>253340</xdr:rowOff>
    </xdr:to>
    <xdr:cxnSp macro="">
      <xdr:nvCxnSpPr>
        <xdr:cNvPr id="117" name="直線コネクタ 116"/>
        <xdr:cNvCxnSpPr/>
      </xdr:nvCxnSpPr>
      <xdr:spPr bwMode="auto">
        <a:xfrm flipV="1">
          <a:off x="4305300" y="7342188"/>
          <a:ext cx="698500" cy="35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166908</xdr:rowOff>
    </xdr:from>
    <xdr:ext cx="736600" cy="259045"/>
    <xdr:sp macro="" textlink="">
      <xdr:nvSpPr>
        <xdr:cNvPr id="119" name="テキスト ボックス 118"/>
        <xdr:cNvSpPr txBox="1"/>
      </xdr:nvSpPr>
      <xdr:spPr>
        <a:xfrm>
          <a:off x="4622800" y="677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225336</xdr:rowOff>
    </xdr:from>
    <xdr:to>
      <xdr:col>22</xdr:col>
      <xdr:colOff>114300</xdr:colOff>
      <xdr:row>37</xdr:row>
      <xdr:rowOff>253340</xdr:rowOff>
    </xdr:to>
    <xdr:cxnSp macro="">
      <xdr:nvCxnSpPr>
        <xdr:cNvPr id="120" name="直線コネクタ 119"/>
        <xdr:cNvCxnSpPr/>
      </xdr:nvCxnSpPr>
      <xdr:spPr bwMode="auto">
        <a:xfrm>
          <a:off x="3606800" y="7350036"/>
          <a:ext cx="698500" cy="28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149724</xdr:rowOff>
    </xdr:from>
    <xdr:ext cx="762000" cy="259045"/>
    <xdr:sp macro="" textlink="">
      <xdr:nvSpPr>
        <xdr:cNvPr id="122" name="テキスト ボックス 121"/>
        <xdr:cNvSpPr txBox="1"/>
      </xdr:nvSpPr>
      <xdr:spPr>
        <a:xfrm>
          <a:off x="39243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188988</xdr:rowOff>
    </xdr:from>
    <xdr:to>
      <xdr:col>18</xdr:col>
      <xdr:colOff>177800</xdr:colOff>
      <xdr:row>37</xdr:row>
      <xdr:rowOff>225336</xdr:rowOff>
    </xdr:to>
    <xdr:cxnSp macro="">
      <xdr:nvCxnSpPr>
        <xdr:cNvPr id="123" name="直線コネクタ 122"/>
        <xdr:cNvCxnSpPr/>
      </xdr:nvCxnSpPr>
      <xdr:spPr bwMode="auto">
        <a:xfrm>
          <a:off x="2908300" y="7313688"/>
          <a:ext cx="698500" cy="36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119283</xdr:rowOff>
    </xdr:from>
    <xdr:ext cx="762000" cy="259045"/>
    <xdr:sp macro="" textlink="">
      <xdr:nvSpPr>
        <xdr:cNvPr id="125" name="テキスト ボックス 124"/>
        <xdr:cNvSpPr txBox="1"/>
      </xdr:nvSpPr>
      <xdr:spPr>
        <a:xfrm>
          <a:off x="32258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105757</xdr:rowOff>
    </xdr:from>
    <xdr:ext cx="762000" cy="259045"/>
    <xdr:sp macro="" textlink="">
      <xdr:nvSpPr>
        <xdr:cNvPr id="127" name="テキスト ボックス 126"/>
        <xdr:cNvSpPr txBox="1"/>
      </xdr:nvSpPr>
      <xdr:spPr>
        <a:xfrm>
          <a:off x="2527300" y="67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191186</xdr:rowOff>
    </xdr:from>
    <xdr:to>
      <xdr:col>29</xdr:col>
      <xdr:colOff>177800</xdr:colOff>
      <xdr:row>37</xdr:row>
      <xdr:rowOff>292786</xdr:rowOff>
    </xdr:to>
    <xdr:sp macro="" textlink="">
      <xdr:nvSpPr>
        <xdr:cNvPr id="133" name="楕円 132"/>
        <xdr:cNvSpPr/>
      </xdr:nvSpPr>
      <xdr:spPr bwMode="auto">
        <a:xfrm>
          <a:off x="5600700" y="7315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163263</xdr:rowOff>
    </xdr:from>
    <xdr:ext cx="762000" cy="259045"/>
    <xdr:sp macro="" textlink="">
      <xdr:nvSpPr>
        <xdr:cNvPr id="134" name="人口1人当たり決算額の推移該当値テキスト445"/>
        <xdr:cNvSpPr txBox="1"/>
      </xdr:nvSpPr>
      <xdr:spPr>
        <a:xfrm>
          <a:off x="5740400" y="728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166688</xdr:rowOff>
    </xdr:from>
    <xdr:to>
      <xdr:col>26</xdr:col>
      <xdr:colOff>101600</xdr:colOff>
      <xdr:row>37</xdr:row>
      <xdr:rowOff>268288</xdr:rowOff>
    </xdr:to>
    <xdr:sp macro="" textlink="">
      <xdr:nvSpPr>
        <xdr:cNvPr id="135" name="楕円 134"/>
        <xdr:cNvSpPr/>
      </xdr:nvSpPr>
      <xdr:spPr bwMode="auto">
        <a:xfrm>
          <a:off x="4953000" y="7291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253065</xdr:rowOff>
    </xdr:from>
    <xdr:ext cx="736600" cy="259045"/>
    <xdr:sp macro="" textlink="">
      <xdr:nvSpPr>
        <xdr:cNvPr id="136" name="テキスト ボックス 135"/>
        <xdr:cNvSpPr txBox="1"/>
      </xdr:nvSpPr>
      <xdr:spPr>
        <a:xfrm>
          <a:off x="4622800" y="737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202540</xdr:rowOff>
    </xdr:from>
    <xdr:to>
      <xdr:col>22</xdr:col>
      <xdr:colOff>165100</xdr:colOff>
      <xdr:row>37</xdr:row>
      <xdr:rowOff>304140</xdr:rowOff>
    </xdr:to>
    <xdr:sp macro="" textlink="">
      <xdr:nvSpPr>
        <xdr:cNvPr id="137" name="楕円 136"/>
        <xdr:cNvSpPr/>
      </xdr:nvSpPr>
      <xdr:spPr bwMode="auto">
        <a:xfrm>
          <a:off x="4254500" y="7327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288917</xdr:rowOff>
    </xdr:from>
    <xdr:ext cx="762000" cy="259045"/>
    <xdr:sp macro="" textlink="">
      <xdr:nvSpPr>
        <xdr:cNvPr id="138" name="テキスト ボックス 137"/>
        <xdr:cNvSpPr txBox="1"/>
      </xdr:nvSpPr>
      <xdr:spPr>
        <a:xfrm>
          <a:off x="3924300" y="74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174536</xdr:rowOff>
    </xdr:from>
    <xdr:to>
      <xdr:col>19</xdr:col>
      <xdr:colOff>38100</xdr:colOff>
      <xdr:row>37</xdr:row>
      <xdr:rowOff>276136</xdr:rowOff>
    </xdr:to>
    <xdr:sp macro="" textlink="">
      <xdr:nvSpPr>
        <xdr:cNvPr id="139" name="楕円 138"/>
        <xdr:cNvSpPr/>
      </xdr:nvSpPr>
      <xdr:spPr bwMode="auto">
        <a:xfrm>
          <a:off x="3556000" y="7299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260913</xdr:rowOff>
    </xdr:from>
    <xdr:ext cx="762000" cy="259045"/>
    <xdr:sp macro="" textlink="">
      <xdr:nvSpPr>
        <xdr:cNvPr id="140" name="テキスト ボックス 139"/>
        <xdr:cNvSpPr txBox="1"/>
      </xdr:nvSpPr>
      <xdr:spPr>
        <a:xfrm>
          <a:off x="3225800" y="738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138188</xdr:rowOff>
    </xdr:from>
    <xdr:to>
      <xdr:col>15</xdr:col>
      <xdr:colOff>101600</xdr:colOff>
      <xdr:row>37</xdr:row>
      <xdr:rowOff>239788</xdr:rowOff>
    </xdr:to>
    <xdr:sp macro="" textlink="">
      <xdr:nvSpPr>
        <xdr:cNvPr id="141" name="楕円 140"/>
        <xdr:cNvSpPr/>
      </xdr:nvSpPr>
      <xdr:spPr bwMode="auto">
        <a:xfrm>
          <a:off x="2857500" y="7262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224565</xdr:rowOff>
    </xdr:from>
    <xdr:ext cx="762000" cy="259045"/>
    <xdr:sp macro="" textlink="">
      <xdr:nvSpPr>
        <xdr:cNvPr id="142" name="テキスト ボックス 141"/>
        <xdr:cNvSpPr txBox="1"/>
      </xdr:nvSpPr>
      <xdr:spPr>
        <a:xfrm>
          <a:off x="2527300" y="734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埼玉県東松山市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90,456
87,726
65.35
44,169,376
42,627,081
1,452,938
18,351,734
27,958,957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112097</xdr:rowOff>
    </xdr:from>
    <xdr:to>
      <xdr:col>24</xdr:col>
      <xdr:colOff>63500</xdr:colOff>
      <xdr:row>38</xdr:row>
      <xdr:rowOff>12408</xdr:rowOff>
    </xdr:to>
    <xdr:cxnSp macro="">
      <xdr:nvCxnSpPr>
        <xdr:cNvPr id="61" name="直線コネクタ 60"/>
        <xdr:cNvCxnSpPr/>
      </xdr:nvCxnSpPr>
      <xdr:spPr>
        <a:xfrm flipV="1">
          <a:off x="3797300" y="6455747"/>
          <a:ext cx="838200" cy="7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119454</xdr:rowOff>
    </xdr:from>
    <xdr:ext cx="534377" cy="259045"/>
    <xdr:sp macro="" textlink="">
      <xdr:nvSpPr>
        <xdr:cNvPr id="62" name="人件費平均値テキスト"/>
        <xdr:cNvSpPr txBox="1"/>
      </xdr:nvSpPr>
      <xdr:spPr>
        <a:xfrm>
          <a:off x="4686300" y="59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12408</xdr:rowOff>
    </xdr:from>
    <xdr:to>
      <xdr:col>19</xdr:col>
      <xdr:colOff>177800</xdr:colOff>
      <xdr:row>38</xdr:row>
      <xdr:rowOff>28029</xdr:rowOff>
    </xdr:to>
    <xdr:cxnSp macro="">
      <xdr:nvCxnSpPr>
        <xdr:cNvPr id="64" name="直線コネクタ 63"/>
        <xdr:cNvCxnSpPr/>
      </xdr:nvCxnSpPr>
      <xdr:spPr>
        <a:xfrm flipV="1">
          <a:off x="2908300" y="6527508"/>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10831</xdr:rowOff>
    </xdr:from>
    <xdr:ext cx="534377" cy="259045"/>
    <xdr:sp macro="" textlink="">
      <xdr:nvSpPr>
        <xdr:cNvPr id="66" name="テキスト ボックス 65"/>
        <xdr:cNvSpPr txBox="1"/>
      </xdr:nvSpPr>
      <xdr:spPr>
        <a:xfrm>
          <a:off x="3530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28029</xdr:rowOff>
    </xdr:from>
    <xdr:to>
      <xdr:col>15</xdr:col>
      <xdr:colOff>50800</xdr:colOff>
      <xdr:row>38</xdr:row>
      <xdr:rowOff>30811</xdr:rowOff>
    </xdr:to>
    <xdr:cxnSp macro="">
      <xdr:nvCxnSpPr>
        <xdr:cNvPr id="67" name="直線コネクタ 66"/>
        <xdr:cNvCxnSpPr/>
      </xdr:nvCxnSpPr>
      <xdr:spPr>
        <a:xfrm flipV="1">
          <a:off x="2019300" y="6543129"/>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23252</xdr:rowOff>
    </xdr:from>
    <xdr:ext cx="534377" cy="259045"/>
    <xdr:sp macro="" textlink="">
      <xdr:nvSpPr>
        <xdr:cNvPr id="69" name="テキスト ボックス 68"/>
        <xdr:cNvSpPr txBox="1"/>
      </xdr:nvSpPr>
      <xdr:spPr>
        <a:xfrm>
          <a:off x="2641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30811</xdr:rowOff>
    </xdr:from>
    <xdr:to>
      <xdr:col>10</xdr:col>
      <xdr:colOff>114300</xdr:colOff>
      <xdr:row>38</xdr:row>
      <xdr:rowOff>44545</xdr:rowOff>
    </xdr:to>
    <xdr:cxnSp macro="">
      <xdr:nvCxnSpPr>
        <xdr:cNvPr id="70" name="直線コネクタ 69"/>
        <xdr:cNvCxnSpPr/>
      </xdr:nvCxnSpPr>
      <xdr:spPr>
        <a:xfrm flipV="1">
          <a:off x="1130300" y="6545911"/>
          <a:ext cx="889000" cy="1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38511</xdr:rowOff>
    </xdr:from>
    <xdr:ext cx="534377" cy="259045"/>
    <xdr:sp macro="" textlink="">
      <xdr:nvSpPr>
        <xdr:cNvPr id="72" name="テキスト ボックス 71"/>
        <xdr:cNvSpPr txBox="1"/>
      </xdr:nvSpPr>
      <xdr:spPr>
        <a:xfrm>
          <a:off x="1752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34605</xdr:rowOff>
    </xdr:from>
    <xdr:ext cx="534377" cy="259045"/>
    <xdr:sp macro="" textlink="">
      <xdr:nvSpPr>
        <xdr:cNvPr id="74" name="テキスト ボックス 73"/>
        <xdr:cNvSpPr txBox="1"/>
      </xdr:nvSpPr>
      <xdr:spPr>
        <a:xfrm>
          <a:off x="863111" y="60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61297</xdr:rowOff>
    </xdr:from>
    <xdr:to>
      <xdr:col>24</xdr:col>
      <xdr:colOff>114300</xdr:colOff>
      <xdr:row>37</xdr:row>
      <xdr:rowOff>162897</xdr:rowOff>
    </xdr:to>
    <xdr:sp macro="" textlink="">
      <xdr:nvSpPr>
        <xdr:cNvPr id="80" name="楕円 79"/>
        <xdr:cNvSpPr/>
      </xdr:nvSpPr>
      <xdr:spPr>
        <a:xfrm>
          <a:off x="4584700" y="640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39724</xdr:rowOff>
    </xdr:from>
    <xdr:ext cx="534377" cy="259045"/>
    <xdr:sp macro="" textlink="">
      <xdr:nvSpPr>
        <xdr:cNvPr id="81" name="人件費該当値テキスト"/>
        <xdr:cNvSpPr txBox="1"/>
      </xdr:nvSpPr>
      <xdr:spPr>
        <a:xfrm>
          <a:off x="4686300" y="638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133058</xdr:rowOff>
    </xdr:from>
    <xdr:to>
      <xdr:col>20</xdr:col>
      <xdr:colOff>38100</xdr:colOff>
      <xdr:row>38</xdr:row>
      <xdr:rowOff>63208</xdr:rowOff>
    </xdr:to>
    <xdr:sp macro="" textlink="">
      <xdr:nvSpPr>
        <xdr:cNvPr id="82" name="楕円 81"/>
        <xdr:cNvSpPr/>
      </xdr:nvSpPr>
      <xdr:spPr>
        <a:xfrm>
          <a:off x="3746500" y="647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54335</xdr:rowOff>
    </xdr:from>
    <xdr:ext cx="534377" cy="259045"/>
    <xdr:sp macro="" textlink="">
      <xdr:nvSpPr>
        <xdr:cNvPr id="83" name="テキスト ボックス 82"/>
        <xdr:cNvSpPr txBox="1"/>
      </xdr:nvSpPr>
      <xdr:spPr>
        <a:xfrm>
          <a:off x="3530111" y="656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148679</xdr:rowOff>
    </xdr:from>
    <xdr:to>
      <xdr:col>15</xdr:col>
      <xdr:colOff>101600</xdr:colOff>
      <xdr:row>38</xdr:row>
      <xdr:rowOff>78829</xdr:rowOff>
    </xdr:to>
    <xdr:sp macro="" textlink="">
      <xdr:nvSpPr>
        <xdr:cNvPr id="84" name="楕円 83"/>
        <xdr:cNvSpPr/>
      </xdr:nvSpPr>
      <xdr:spPr>
        <a:xfrm>
          <a:off x="2857500" y="649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69956</xdr:rowOff>
    </xdr:from>
    <xdr:ext cx="534377" cy="259045"/>
    <xdr:sp macro="" textlink="">
      <xdr:nvSpPr>
        <xdr:cNvPr id="85" name="テキスト ボックス 84"/>
        <xdr:cNvSpPr txBox="1"/>
      </xdr:nvSpPr>
      <xdr:spPr>
        <a:xfrm>
          <a:off x="2641111" y="658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151460</xdr:rowOff>
    </xdr:from>
    <xdr:to>
      <xdr:col>10</xdr:col>
      <xdr:colOff>165100</xdr:colOff>
      <xdr:row>38</xdr:row>
      <xdr:rowOff>81611</xdr:rowOff>
    </xdr:to>
    <xdr:sp macro="" textlink="">
      <xdr:nvSpPr>
        <xdr:cNvPr id="86" name="楕円 85"/>
        <xdr:cNvSpPr/>
      </xdr:nvSpPr>
      <xdr:spPr>
        <a:xfrm>
          <a:off x="1968500" y="64951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72738</xdr:rowOff>
    </xdr:from>
    <xdr:ext cx="534377" cy="259045"/>
    <xdr:sp macro="" textlink="">
      <xdr:nvSpPr>
        <xdr:cNvPr id="87" name="テキスト ボックス 86"/>
        <xdr:cNvSpPr txBox="1"/>
      </xdr:nvSpPr>
      <xdr:spPr>
        <a:xfrm>
          <a:off x="1752111" y="65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165195</xdr:rowOff>
    </xdr:from>
    <xdr:to>
      <xdr:col>6</xdr:col>
      <xdr:colOff>38100</xdr:colOff>
      <xdr:row>38</xdr:row>
      <xdr:rowOff>95345</xdr:rowOff>
    </xdr:to>
    <xdr:sp macro="" textlink="">
      <xdr:nvSpPr>
        <xdr:cNvPr id="88" name="楕円 87"/>
        <xdr:cNvSpPr/>
      </xdr:nvSpPr>
      <xdr:spPr>
        <a:xfrm>
          <a:off x="1079500" y="65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86472</xdr:rowOff>
    </xdr:from>
    <xdr:ext cx="534377" cy="259045"/>
    <xdr:sp macro="" textlink="">
      <xdr:nvSpPr>
        <xdr:cNvPr id="89" name="テキスト ボックス 88"/>
        <xdr:cNvSpPr txBox="1"/>
      </xdr:nvSpPr>
      <xdr:spPr>
        <a:xfrm>
          <a:off x="863111" y="660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31572</xdr:rowOff>
    </xdr:from>
    <xdr:to>
      <xdr:col>24</xdr:col>
      <xdr:colOff>63500</xdr:colOff>
      <xdr:row>58</xdr:row>
      <xdr:rowOff>75372</xdr:rowOff>
    </xdr:to>
    <xdr:cxnSp macro="">
      <xdr:nvCxnSpPr>
        <xdr:cNvPr id="117" name="直線コネクタ 116"/>
        <xdr:cNvCxnSpPr/>
      </xdr:nvCxnSpPr>
      <xdr:spPr>
        <a:xfrm flipV="1">
          <a:off x="3797300" y="9975672"/>
          <a:ext cx="838200" cy="4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138030</xdr:rowOff>
    </xdr:from>
    <xdr:ext cx="534377" cy="259045"/>
    <xdr:sp macro="" textlink="">
      <xdr:nvSpPr>
        <xdr:cNvPr id="118" name="物件費平均値テキスト"/>
        <xdr:cNvSpPr txBox="1"/>
      </xdr:nvSpPr>
      <xdr:spPr>
        <a:xfrm>
          <a:off x="4686300" y="973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75372</xdr:rowOff>
    </xdr:from>
    <xdr:to>
      <xdr:col>19</xdr:col>
      <xdr:colOff>177800</xdr:colOff>
      <xdr:row>58</xdr:row>
      <xdr:rowOff>136856</xdr:rowOff>
    </xdr:to>
    <xdr:cxnSp macro="">
      <xdr:nvCxnSpPr>
        <xdr:cNvPr id="120" name="直線コネクタ 119"/>
        <xdr:cNvCxnSpPr/>
      </xdr:nvCxnSpPr>
      <xdr:spPr>
        <a:xfrm flipV="1">
          <a:off x="2908300" y="10019472"/>
          <a:ext cx="889000" cy="6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74229</xdr:rowOff>
    </xdr:from>
    <xdr:ext cx="534377" cy="259045"/>
    <xdr:sp macro="" textlink="">
      <xdr:nvSpPr>
        <xdr:cNvPr id="122" name="テキスト ボックス 121"/>
        <xdr:cNvSpPr txBox="1"/>
      </xdr:nvSpPr>
      <xdr:spPr>
        <a:xfrm>
          <a:off x="3530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135338</xdr:rowOff>
    </xdr:from>
    <xdr:to>
      <xdr:col>15</xdr:col>
      <xdr:colOff>50800</xdr:colOff>
      <xdr:row>58</xdr:row>
      <xdr:rowOff>136856</xdr:rowOff>
    </xdr:to>
    <xdr:cxnSp macro="">
      <xdr:nvCxnSpPr>
        <xdr:cNvPr id="123" name="直線コネクタ 122"/>
        <xdr:cNvCxnSpPr/>
      </xdr:nvCxnSpPr>
      <xdr:spPr>
        <a:xfrm>
          <a:off x="2019300" y="10079438"/>
          <a:ext cx="889000" cy="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100015</xdr:rowOff>
    </xdr:from>
    <xdr:ext cx="534377" cy="259045"/>
    <xdr:sp macro="" textlink="">
      <xdr:nvSpPr>
        <xdr:cNvPr id="125" name="テキスト ボックス 124"/>
        <xdr:cNvSpPr txBox="1"/>
      </xdr:nvSpPr>
      <xdr:spPr>
        <a:xfrm>
          <a:off x="2641111" y="97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135338</xdr:rowOff>
    </xdr:from>
    <xdr:to>
      <xdr:col>10</xdr:col>
      <xdr:colOff>114300</xdr:colOff>
      <xdr:row>58</xdr:row>
      <xdr:rowOff>139727</xdr:rowOff>
    </xdr:to>
    <xdr:cxnSp macro="">
      <xdr:nvCxnSpPr>
        <xdr:cNvPr id="126" name="直線コネクタ 125"/>
        <xdr:cNvCxnSpPr/>
      </xdr:nvCxnSpPr>
      <xdr:spPr>
        <a:xfrm flipV="1">
          <a:off x="1130300" y="10079438"/>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101816</xdr:rowOff>
    </xdr:from>
    <xdr:ext cx="534377" cy="259045"/>
    <xdr:sp macro="" textlink="">
      <xdr:nvSpPr>
        <xdr:cNvPr id="128" name="テキスト ボックス 127"/>
        <xdr:cNvSpPr txBox="1"/>
      </xdr:nvSpPr>
      <xdr:spPr>
        <a:xfrm>
          <a:off x="1752111" y="97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152222</xdr:rowOff>
    </xdr:from>
    <xdr:to>
      <xdr:col>24</xdr:col>
      <xdr:colOff>114300</xdr:colOff>
      <xdr:row>58</xdr:row>
      <xdr:rowOff>82372</xdr:rowOff>
    </xdr:to>
    <xdr:sp macro="" textlink="">
      <xdr:nvSpPr>
        <xdr:cNvPr id="136" name="楕円 135"/>
        <xdr:cNvSpPr/>
      </xdr:nvSpPr>
      <xdr:spPr>
        <a:xfrm>
          <a:off x="4584700" y="992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130649</xdr:rowOff>
    </xdr:from>
    <xdr:ext cx="534377" cy="259045"/>
    <xdr:sp macro="" textlink="">
      <xdr:nvSpPr>
        <xdr:cNvPr id="137" name="物件費該当値テキスト"/>
        <xdr:cNvSpPr txBox="1"/>
      </xdr:nvSpPr>
      <xdr:spPr>
        <a:xfrm>
          <a:off x="4686300" y="990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24572</xdr:rowOff>
    </xdr:from>
    <xdr:to>
      <xdr:col>20</xdr:col>
      <xdr:colOff>38100</xdr:colOff>
      <xdr:row>58</xdr:row>
      <xdr:rowOff>126172</xdr:rowOff>
    </xdr:to>
    <xdr:sp macro="" textlink="">
      <xdr:nvSpPr>
        <xdr:cNvPr id="138" name="楕円 137"/>
        <xdr:cNvSpPr/>
      </xdr:nvSpPr>
      <xdr:spPr>
        <a:xfrm>
          <a:off x="3746500" y="9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117299</xdr:rowOff>
    </xdr:from>
    <xdr:ext cx="534377" cy="259045"/>
    <xdr:sp macro="" textlink="">
      <xdr:nvSpPr>
        <xdr:cNvPr id="139" name="テキスト ボックス 138"/>
        <xdr:cNvSpPr txBox="1"/>
      </xdr:nvSpPr>
      <xdr:spPr>
        <a:xfrm>
          <a:off x="3530111" y="100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86056</xdr:rowOff>
    </xdr:from>
    <xdr:to>
      <xdr:col>15</xdr:col>
      <xdr:colOff>101600</xdr:colOff>
      <xdr:row>59</xdr:row>
      <xdr:rowOff>16206</xdr:rowOff>
    </xdr:to>
    <xdr:sp macro="" textlink="">
      <xdr:nvSpPr>
        <xdr:cNvPr id="140" name="楕円 139"/>
        <xdr:cNvSpPr/>
      </xdr:nvSpPr>
      <xdr:spPr>
        <a:xfrm>
          <a:off x="2857500" y="1003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7333</xdr:rowOff>
    </xdr:from>
    <xdr:ext cx="534377" cy="259045"/>
    <xdr:sp macro="" textlink="">
      <xdr:nvSpPr>
        <xdr:cNvPr id="141" name="テキスト ボックス 140"/>
        <xdr:cNvSpPr txBox="1"/>
      </xdr:nvSpPr>
      <xdr:spPr>
        <a:xfrm>
          <a:off x="2641111" y="1012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84538</xdr:rowOff>
    </xdr:from>
    <xdr:to>
      <xdr:col>10</xdr:col>
      <xdr:colOff>165100</xdr:colOff>
      <xdr:row>59</xdr:row>
      <xdr:rowOff>14688</xdr:rowOff>
    </xdr:to>
    <xdr:sp macro="" textlink="">
      <xdr:nvSpPr>
        <xdr:cNvPr id="142" name="楕円 141"/>
        <xdr:cNvSpPr/>
      </xdr:nvSpPr>
      <xdr:spPr>
        <a:xfrm>
          <a:off x="1968500" y="1002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5815</xdr:rowOff>
    </xdr:from>
    <xdr:ext cx="534377" cy="259045"/>
    <xdr:sp macro="" textlink="">
      <xdr:nvSpPr>
        <xdr:cNvPr id="143" name="テキスト ボックス 142"/>
        <xdr:cNvSpPr txBox="1"/>
      </xdr:nvSpPr>
      <xdr:spPr>
        <a:xfrm>
          <a:off x="1752111" y="1012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88927</xdr:rowOff>
    </xdr:from>
    <xdr:to>
      <xdr:col>6</xdr:col>
      <xdr:colOff>38100</xdr:colOff>
      <xdr:row>59</xdr:row>
      <xdr:rowOff>19077</xdr:rowOff>
    </xdr:to>
    <xdr:sp macro="" textlink="">
      <xdr:nvSpPr>
        <xdr:cNvPr id="144" name="楕円 143"/>
        <xdr:cNvSpPr/>
      </xdr:nvSpPr>
      <xdr:spPr>
        <a:xfrm>
          <a:off x="1079500" y="1003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10204</xdr:rowOff>
    </xdr:from>
    <xdr:ext cx="534377" cy="259045"/>
    <xdr:sp macro="" textlink="">
      <xdr:nvSpPr>
        <xdr:cNvPr id="145" name="テキスト ボックス 144"/>
        <xdr:cNvSpPr txBox="1"/>
      </xdr:nvSpPr>
      <xdr:spPr>
        <a:xfrm>
          <a:off x="863111" y="1012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5911</xdr:rowOff>
    </xdr:from>
    <xdr:to>
      <xdr:col>24</xdr:col>
      <xdr:colOff>63500</xdr:colOff>
      <xdr:row>77</xdr:row>
      <xdr:rowOff>6311</xdr:rowOff>
    </xdr:to>
    <xdr:cxnSp macro="">
      <xdr:nvCxnSpPr>
        <xdr:cNvPr id="170" name="直線コネクタ 169"/>
        <xdr:cNvCxnSpPr/>
      </xdr:nvCxnSpPr>
      <xdr:spPr>
        <a:xfrm>
          <a:off x="3797300" y="13207561"/>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5911</xdr:rowOff>
    </xdr:from>
    <xdr:to>
      <xdr:col>19</xdr:col>
      <xdr:colOff>177800</xdr:colOff>
      <xdr:row>77</xdr:row>
      <xdr:rowOff>19514</xdr:rowOff>
    </xdr:to>
    <xdr:cxnSp macro="">
      <xdr:nvCxnSpPr>
        <xdr:cNvPr id="173" name="直線コネクタ 172"/>
        <xdr:cNvCxnSpPr/>
      </xdr:nvCxnSpPr>
      <xdr:spPr>
        <a:xfrm flipV="1">
          <a:off x="2908300" y="13207561"/>
          <a:ext cx="889000" cy="1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3054</xdr:rowOff>
    </xdr:from>
    <xdr:to>
      <xdr:col>15</xdr:col>
      <xdr:colOff>50800</xdr:colOff>
      <xdr:row>77</xdr:row>
      <xdr:rowOff>19514</xdr:rowOff>
    </xdr:to>
    <xdr:cxnSp macro="">
      <xdr:nvCxnSpPr>
        <xdr:cNvPr id="176" name="直線コネクタ 175"/>
        <xdr:cNvCxnSpPr/>
      </xdr:nvCxnSpPr>
      <xdr:spPr>
        <a:xfrm>
          <a:off x="2019300" y="13204704"/>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3054</xdr:rowOff>
    </xdr:from>
    <xdr:to>
      <xdr:col>10</xdr:col>
      <xdr:colOff>114300</xdr:colOff>
      <xdr:row>77</xdr:row>
      <xdr:rowOff>10140</xdr:rowOff>
    </xdr:to>
    <xdr:cxnSp macro="">
      <xdr:nvCxnSpPr>
        <xdr:cNvPr id="179" name="直線コネクタ 178"/>
        <xdr:cNvCxnSpPr/>
      </xdr:nvCxnSpPr>
      <xdr:spPr>
        <a:xfrm flipV="1">
          <a:off x="1130300" y="13204704"/>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126961</xdr:rowOff>
    </xdr:from>
    <xdr:to>
      <xdr:col>24</xdr:col>
      <xdr:colOff>114300</xdr:colOff>
      <xdr:row>77</xdr:row>
      <xdr:rowOff>57111</xdr:rowOff>
    </xdr:to>
    <xdr:sp macro="" textlink="">
      <xdr:nvSpPr>
        <xdr:cNvPr id="189" name="楕円 188"/>
        <xdr:cNvSpPr/>
      </xdr:nvSpPr>
      <xdr:spPr>
        <a:xfrm>
          <a:off x="4584700" y="131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105388</xdr:rowOff>
    </xdr:from>
    <xdr:ext cx="469744" cy="259045"/>
    <xdr:sp macro="" textlink="">
      <xdr:nvSpPr>
        <xdr:cNvPr id="190" name="維持補修費該当値テキスト"/>
        <xdr:cNvSpPr txBox="1"/>
      </xdr:nvSpPr>
      <xdr:spPr>
        <a:xfrm>
          <a:off x="4686300" y="1313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126561</xdr:rowOff>
    </xdr:from>
    <xdr:to>
      <xdr:col>20</xdr:col>
      <xdr:colOff>38100</xdr:colOff>
      <xdr:row>77</xdr:row>
      <xdr:rowOff>56711</xdr:rowOff>
    </xdr:to>
    <xdr:sp macro="" textlink="">
      <xdr:nvSpPr>
        <xdr:cNvPr id="191" name="楕円 190"/>
        <xdr:cNvSpPr/>
      </xdr:nvSpPr>
      <xdr:spPr>
        <a:xfrm>
          <a:off x="3746500" y="1315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47838</xdr:rowOff>
    </xdr:from>
    <xdr:ext cx="469744" cy="259045"/>
    <xdr:sp macro="" textlink="">
      <xdr:nvSpPr>
        <xdr:cNvPr id="192" name="テキスト ボックス 191"/>
        <xdr:cNvSpPr txBox="1"/>
      </xdr:nvSpPr>
      <xdr:spPr>
        <a:xfrm>
          <a:off x="3562428" y="1324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140164</xdr:rowOff>
    </xdr:from>
    <xdr:to>
      <xdr:col>15</xdr:col>
      <xdr:colOff>101600</xdr:colOff>
      <xdr:row>77</xdr:row>
      <xdr:rowOff>70314</xdr:rowOff>
    </xdr:to>
    <xdr:sp macro="" textlink="">
      <xdr:nvSpPr>
        <xdr:cNvPr id="193" name="楕円 192"/>
        <xdr:cNvSpPr/>
      </xdr:nvSpPr>
      <xdr:spPr>
        <a:xfrm>
          <a:off x="2857500" y="1317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61441</xdr:rowOff>
    </xdr:from>
    <xdr:ext cx="469744" cy="259045"/>
    <xdr:sp macro="" textlink="">
      <xdr:nvSpPr>
        <xdr:cNvPr id="194" name="テキスト ボックス 193"/>
        <xdr:cNvSpPr txBox="1"/>
      </xdr:nvSpPr>
      <xdr:spPr>
        <a:xfrm>
          <a:off x="2673428" y="1326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123704</xdr:rowOff>
    </xdr:from>
    <xdr:to>
      <xdr:col>10</xdr:col>
      <xdr:colOff>165100</xdr:colOff>
      <xdr:row>77</xdr:row>
      <xdr:rowOff>53854</xdr:rowOff>
    </xdr:to>
    <xdr:sp macro="" textlink="">
      <xdr:nvSpPr>
        <xdr:cNvPr id="195" name="楕円 194"/>
        <xdr:cNvSpPr/>
      </xdr:nvSpPr>
      <xdr:spPr>
        <a:xfrm>
          <a:off x="1968500" y="13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44981</xdr:rowOff>
    </xdr:from>
    <xdr:ext cx="469744" cy="259045"/>
    <xdr:sp macro="" textlink="">
      <xdr:nvSpPr>
        <xdr:cNvPr id="196" name="テキスト ボックス 195"/>
        <xdr:cNvSpPr txBox="1"/>
      </xdr:nvSpPr>
      <xdr:spPr>
        <a:xfrm>
          <a:off x="1784428" y="1324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130790</xdr:rowOff>
    </xdr:from>
    <xdr:to>
      <xdr:col>6</xdr:col>
      <xdr:colOff>38100</xdr:colOff>
      <xdr:row>77</xdr:row>
      <xdr:rowOff>60940</xdr:rowOff>
    </xdr:to>
    <xdr:sp macro="" textlink="">
      <xdr:nvSpPr>
        <xdr:cNvPr id="197" name="楕円 196"/>
        <xdr:cNvSpPr/>
      </xdr:nvSpPr>
      <xdr:spPr>
        <a:xfrm>
          <a:off x="1079500" y="131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52067</xdr:rowOff>
    </xdr:from>
    <xdr:ext cx="469744" cy="259045"/>
    <xdr:sp macro="" textlink="">
      <xdr:nvSpPr>
        <xdr:cNvPr id="198" name="テキスト ボックス 197"/>
        <xdr:cNvSpPr txBox="1"/>
      </xdr:nvSpPr>
      <xdr:spPr>
        <a:xfrm>
          <a:off x="895428" y="132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126836</xdr:rowOff>
    </xdr:from>
    <xdr:to>
      <xdr:col>24</xdr:col>
      <xdr:colOff>63500</xdr:colOff>
      <xdr:row>97</xdr:row>
      <xdr:rowOff>13843</xdr:rowOff>
    </xdr:to>
    <xdr:cxnSp macro="">
      <xdr:nvCxnSpPr>
        <xdr:cNvPr id="228" name="直線コネクタ 227"/>
        <xdr:cNvCxnSpPr/>
      </xdr:nvCxnSpPr>
      <xdr:spPr>
        <a:xfrm flipV="1">
          <a:off x="3797300" y="16586036"/>
          <a:ext cx="838200" cy="5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136695</xdr:rowOff>
    </xdr:from>
    <xdr:ext cx="534377" cy="259045"/>
    <xdr:sp macro="" textlink="">
      <xdr:nvSpPr>
        <xdr:cNvPr id="229" name="扶助費平均値テキスト"/>
        <xdr:cNvSpPr txBox="1"/>
      </xdr:nvSpPr>
      <xdr:spPr>
        <a:xfrm>
          <a:off x="4686300" y="16595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13843</xdr:rowOff>
    </xdr:from>
    <xdr:to>
      <xdr:col>19</xdr:col>
      <xdr:colOff>177800</xdr:colOff>
      <xdr:row>97</xdr:row>
      <xdr:rowOff>126670</xdr:rowOff>
    </xdr:to>
    <xdr:cxnSp macro="">
      <xdr:nvCxnSpPr>
        <xdr:cNvPr id="231" name="直線コネクタ 230"/>
        <xdr:cNvCxnSpPr/>
      </xdr:nvCxnSpPr>
      <xdr:spPr>
        <a:xfrm flipV="1">
          <a:off x="2908300" y="16644493"/>
          <a:ext cx="889000" cy="1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124210</xdr:rowOff>
    </xdr:from>
    <xdr:ext cx="534377" cy="259045"/>
    <xdr:sp macro="" textlink="">
      <xdr:nvSpPr>
        <xdr:cNvPr id="233" name="テキスト ボックス 232"/>
        <xdr:cNvSpPr txBox="1"/>
      </xdr:nvSpPr>
      <xdr:spPr>
        <a:xfrm>
          <a:off x="3530111" y="16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126670</xdr:rowOff>
    </xdr:from>
    <xdr:to>
      <xdr:col>15</xdr:col>
      <xdr:colOff>50800</xdr:colOff>
      <xdr:row>97</xdr:row>
      <xdr:rowOff>129705</xdr:rowOff>
    </xdr:to>
    <xdr:cxnSp macro="">
      <xdr:nvCxnSpPr>
        <xdr:cNvPr id="234" name="直線コネクタ 233"/>
        <xdr:cNvCxnSpPr/>
      </xdr:nvCxnSpPr>
      <xdr:spPr>
        <a:xfrm flipV="1">
          <a:off x="2019300" y="16757320"/>
          <a:ext cx="889000" cy="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2252</xdr:rowOff>
    </xdr:from>
    <xdr:ext cx="534377" cy="259045"/>
    <xdr:sp macro="" textlink="">
      <xdr:nvSpPr>
        <xdr:cNvPr id="236" name="テキスト ボックス 235"/>
        <xdr:cNvSpPr txBox="1"/>
      </xdr:nvSpPr>
      <xdr:spPr>
        <a:xfrm>
          <a:off x="2641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129705</xdr:rowOff>
    </xdr:from>
    <xdr:to>
      <xdr:col>10</xdr:col>
      <xdr:colOff>114300</xdr:colOff>
      <xdr:row>97</xdr:row>
      <xdr:rowOff>155194</xdr:rowOff>
    </xdr:to>
    <xdr:cxnSp macro="">
      <xdr:nvCxnSpPr>
        <xdr:cNvPr id="237" name="直線コネクタ 236"/>
        <xdr:cNvCxnSpPr/>
      </xdr:nvCxnSpPr>
      <xdr:spPr>
        <a:xfrm flipV="1">
          <a:off x="1130300" y="16760355"/>
          <a:ext cx="8890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5529</xdr:rowOff>
    </xdr:from>
    <xdr:ext cx="534377" cy="259045"/>
    <xdr:sp macro="" textlink="">
      <xdr:nvSpPr>
        <xdr:cNvPr id="239" name="テキスト ボックス 238"/>
        <xdr:cNvSpPr txBox="1"/>
      </xdr:nvSpPr>
      <xdr:spPr>
        <a:xfrm>
          <a:off x="1752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39628</xdr:rowOff>
    </xdr:from>
    <xdr:ext cx="534377" cy="259045"/>
    <xdr:sp macro="" textlink="">
      <xdr:nvSpPr>
        <xdr:cNvPr id="241" name="テキスト ボックス 240"/>
        <xdr:cNvSpPr txBox="1"/>
      </xdr:nvSpPr>
      <xdr:spPr>
        <a:xfrm>
          <a:off x="863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76036</xdr:rowOff>
    </xdr:from>
    <xdr:to>
      <xdr:col>24</xdr:col>
      <xdr:colOff>114300</xdr:colOff>
      <xdr:row>97</xdr:row>
      <xdr:rowOff>6186</xdr:rowOff>
    </xdr:to>
    <xdr:sp macro="" textlink="">
      <xdr:nvSpPr>
        <xdr:cNvPr id="247" name="楕円 246"/>
        <xdr:cNvSpPr/>
      </xdr:nvSpPr>
      <xdr:spPr>
        <a:xfrm>
          <a:off x="4584700" y="1653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98913</xdr:rowOff>
    </xdr:from>
    <xdr:ext cx="534377" cy="259045"/>
    <xdr:sp macro="" textlink="">
      <xdr:nvSpPr>
        <xdr:cNvPr id="248" name="扶助費該当値テキスト"/>
        <xdr:cNvSpPr txBox="1"/>
      </xdr:nvSpPr>
      <xdr:spPr>
        <a:xfrm>
          <a:off x="4686300" y="163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134493</xdr:rowOff>
    </xdr:from>
    <xdr:to>
      <xdr:col>20</xdr:col>
      <xdr:colOff>38100</xdr:colOff>
      <xdr:row>97</xdr:row>
      <xdr:rowOff>64643</xdr:rowOff>
    </xdr:to>
    <xdr:sp macro="" textlink="">
      <xdr:nvSpPr>
        <xdr:cNvPr id="249" name="楕円 248"/>
        <xdr:cNvSpPr/>
      </xdr:nvSpPr>
      <xdr:spPr>
        <a:xfrm>
          <a:off x="3746500" y="1659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81170</xdr:rowOff>
    </xdr:from>
    <xdr:ext cx="534377" cy="259045"/>
    <xdr:sp macro="" textlink="">
      <xdr:nvSpPr>
        <xdr:cNvPr id="250" name="テキスト ボックス 249"/>
        <xdr:cNvSpPr txBox="1"/>
      </xdr:nvSpPr>
      <xdr:spPr>
        <a:xfrm>
          <a:off x="3530111" y="1636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75870</xdr:rowOff>
    </xdr:from>
    <xdr:to>
      <xdr:col>15</xdr:col>
      <xdr:colOff>101600</xdr:colOff>
      <xdr:row>98</xdr:row>
      <xdr:rowOff>6020</xdr:rowOff>
    </xdr:to>
    <xdr:sp macro="" textlink="">
      <xdr:nvSpPr>
        <xdr:cNvPr id="251" name="楕円 250"/>
        <xdr:cNvSpPr/>
      </xdr:nvSpPr>
      <xdr:spPr>
        <a:xfrm>
          <a:off x="2857500" y="167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22547</xdr:rowOff>
    </xdr:from>
    <xdr:ext cx="534377" cy="259045"/>
    <xdr:sp macro="" textlink="">
      <xdr:nvSpPr>
        <xdr:cNvPr id="252" name="テキスト ボックス 251"/>
        <xdr:cNvSpPr txBox="1"/>
      </xdr:nvSpPr>
      <xdr:spPr>
        <a:xfrm>
          <a:off x="2641111" y="164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78905</xdr:rowOff>
    </xdr:from>
    <xdr:to>
      <xdr:col>10</xdr:col>
      <xdr:colOff>165100</xdr:colOff>
      <xdr:row>98</xdr:row>
      <xdr:rowOff>9055</xdr:rowOff>
    </xdr:to>
    <xdr:sp macro="" textlink="">
      <xdr:nvSpPr>
        <xdr:cNvPr id="253" name="楕円 252"/>
        <xdr:cNvSpPr/>
      </xdr:nvSpPr>
      <xdr:spPr>
        <a:xfrm>
          <a:off x="1968500" y="167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25582</xdr:rowOff>
    </xdr:from>
    <xdr:ext cx="534377" cy="259045"/>
    <xdr:sp macro="" textlink="">
      <xdr:nvSpPr>
        <xdr:cNvPr id="254" name="テキスト ボックス 253"/>
        <xdr:cNvSpPr txBox="1"/>
      </xdr:nvSpPr>
      <xdr:spPr>
        <a:xfrm>
          <a:off x="1752111" y="1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104394</xdr:rowOff>
    </xdr:from>
    <xdr:to>
      <xdr:col>6</xdr:col>
      <xdr:colOff>38100</xdr:colOff>
      <xdr:row>98</xdr:row>
      <xdr:rowOff>34544</xdr:rowOff>
    </xdr:to>
    <xdr:sp macro="" textlink="">
      <xdr:nvSpPr>
        <xdr:cNvPr id="255" name="楕円 254"/>
        <xdr:cNvSpPr/>
      </xdr:nvSpPr>
      <xdr:spPr>
        <a:xfrm>
          <a:off x="1079500" y="1673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25671</xdr:rowOff>
    </xdr:from>
    <xdr:ext cx="534377" cy="259045"/>
    <xdr:sp macro="" textlink="">
      <xdr:nvSpPr>
        <xdr:cNvPr id="256" name="テキスト ボックス 255"/>
        <xdr:cNvSpPr txBox="1"/>
      </xdr:nvSpPr>
      <xdr:spPr>
        <a:xfrm>
          <a:off x="863111" y="168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164567</xdr:rowOff>
    </xdr:from>
    <xdr:to>
      <xdr:col>55</xdr:col>
      <xdr:colOff>0</xdr:colOff>
      <xdr:row>37</xdr:row>
      <xdr:rowOff>121984</xdr:rowOff>
    </xdr:to>
    <xdr:cxnSp macro="">
      <xdr:nvCxnSpPr>
        <xdr:cNvPr id="283" name="直線コネクタ 282"/>
        <xdr:cNvCxnSpPr/>
      </xdr:nvCxnSpPr>
      <xdr:spPr>
        <a:xfrm flipV="1">
          <a:off x="9639300" y="5993867"/>
          <a:ext cx="838200" cy="47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55006</xdr:rowOff>
    </xdr:from>
    <xdr:ext cx="599010" cy="259045"/>
    <xdr:sp macro="" textlink="">
      <xdr:nvSpPr>
        <xdr:cNvPr id="284" name="補助費等平均値テキスト"/>
        <xdr:cNvSpPr txBox="1"/>
      </xdr:nvSpPr>
      <xdr:spPr>
        <a:xfrm>
          <a:off x="10528300" y="5712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121984</xdr:rowOff>
    </xdr:from>
    <xdr:to>
      <xdr:col>50</xdr:col>
      <xdr:colOff>114300</xdr:colOff>
      <xdr:row>37</xdr:row>
      <xdr:rowOff>144747</xdr:rowOff>
    </xdr:to>
    <xdr:cxnSp macro="">
      <xdr:nvCxnSpPr>
        <xdr:cNvPr id="286" name="直線コネクタ 285"/>
        <xdr:cNvCxnSpPr/>
      </xdr:nvCxnSpPr>
      <xdr:spPr>
        <a:xfrm flipV="1">
          <a:off x="8750300" y="6465634"/>
          <a:ext cx="889000" cy="2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152771</xdr:rowOff>
    </xdr:from>
    <xdr:ext cx="534377" cy="259045"/>
    <xdr:sp macro="" textlink="">
      <xdr:nvSpPr>
        <xdr:cNvPr id="288" name="テキスト ボックス 287"/>
        <xdr:cNvSpPr txBox="1"/>
      </xdr:nvSpPr>
      <xdr:spPr>
        <a:xfrm>
          <a:off x="9372111" y="61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144747</xdr:rowOff>
    </xdr:from>
    <xdr:to>
      <xdr:col>45</xdr:col>
      <xdr:colOff>177800</xdr:colOff>
      <xdr:row>37</xdr:row>
      <xdr:rowOff>149256</xdr:rowOff>
    </xdr:to>
    <xdr:cxnSp macro="">
      <xdr:nvCxnSpPr>
        <xdr:cNvPr id="289" name="直線コネクタ 288"/>
        <xdr:cNvCxnSpPr/>
      </xdr:nvCxnSpPr>
      <xdr:spPr>
        <a:xfrm flipV="1">
          <a:off x="7861300" y="6488397"/>
          <a:ext cx="889000" cy="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171</xdr:rowOff>
    </xdr:from>
    <xdr:ext cx="534377" cy="259045"/>
    <xdr:sp macro="" textlink="">
      <xdr:nvSpPr>
        <xdr:cNvPr id="291" name="テキスト ボックス 290"/>
        <xdr:cNvSpPr txBox="1"/>
      </xdr:nvSpPr>
      <xdr:spPr>
        <a:xfrm>
          <a:off x="8483111" y="61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149256</xdr:rowOff>
    </xdr:from>
    <xdr:to>
      <xdr:col>41</xdr:col>
      <xdr:colOff>50800</xdr:colOff>
      <xdr:row>37</xdr:row>
      <xdr:rowOff>160146</xdr:rowOff>
    </xdr:to>
    <xdr:cxnSp macro="">
      <xdr:nvCxnSpPr>
        <xdr:cNvPr id="292" name="直線コネクタ 291"/>
        <xdr:cNvCxnSpPr/>
      </xdr:nvCxnSpPr>
      <xdr:spPr>
        <a:xfrm flipV="1">
          <a:off x="6972300" y="6492906"/>
          <a:ext cx="889000" cy="1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294" name="テキスト ボックス 293"/>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7436</xdr:rowOff>
    </xdr:from>
    <xdr:ext cx="534377" cy="259045"/>
    <xdr:sp macro="" textlink="">
      <xdr:nvSpPr>
        <xdr:cNvPr id="296" name="テキスト ボックス 295"/>
        <xdr:cNvSpPr txBox="1"/>
      </xdr:nvSpPr>
      <xdr:spPr>
        <a:xfrm>
          <a:off x="6705111" y="61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113767</xdr:rowOff>
    </xdr:from>
    <xdr:to>
      <xdr:col>55</xdr:col>
      <xdr:colOff>50800</xdr:colOff>
      <xdr:row>35</xdr:row>
      <xdr:rowOff>43917</xdr:rowOff>
    </xdr:to>
    <xdr:sp macro="" textlink="">
      <xdr:nvSpPr>
        <xdr:cNvPr id="302" name="楕円 301"/>
        <xdr:cNvSpPr/>
      </xdr:nvSpPr>
      <xdr:spPr>
        <a:xfrm>
          <a:off x="10426700" y="594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28694</xdr:rowOff>
    </xdr:from>
    <xdr:ext cx="599010" cy="259045"/>
    <xdr:sp macro="" textlink="">
      <xdr:nvSpPr>
        <xdr:cNvPr id="303" name="補助費等該当値テキスト"/>
        <xdr:cNvSpPr txBox="1"/>
      </xdr:nvSpPr>
      <xdr:spPr>
        <a:xfrm>
          <a:off x="10528300" y="58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71184</xdr:rowOff>
    </xdr:from>
    <xdr:to>
      <xdr:col>50</xdr:col>
      <xdr:colOff>165100</xdr:colOff>
      <xdr:row>38</xdr:row>
      <xdr:rowOff>1333</xdr:rowOff>
    </xdr:to>
    <xdr:sp macro="" textlink="">
      <xdr:nvSpPr>
        <xdr:cNvPr id="304" name="楕円 303"/>
        <xdr:cNvSpPr/>
      </xdr:nvSpPr>
      <xdr:spPr>
        <a:xfrm>
          <a:off x="9588500" y="64148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163910</xdr:rowOff>
    </xdr:from>
    <xdr:ext cx="534377" cy="259045"/>
    <xdr:sp macro="" textlink="">
      <xdr:nvSpPr>
        <xdr:cNvPr id="305" name="テキスト ボックス 304"/>
        <xdr:cNvSpPr txBox="1"/>
      </xdr:nvSpPr>
      <xdr:spPr>
        <a:xfrm>
          <a:off x="9372111" y="650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93947</xdr:rowOff>
    </xdr:from>
    <xdr:to>
      <xdr:col>46</xdr:col>
      <xdr:colOff>38100</xdr:colOff>
      <xdr:row>38</xdr:row>
      <xdr:rowOff>24098</xdr:rowOff>
    </xdr:to>
    <xdr:sp macro="" textlink="">
      <xdr:nvSpPr>
        <xdr:cNvPr id="306" name="楕円 305"/>
        <xdr:cNvSpPr/>
      </xdr:nvSpPr>
      <xdr:spPr>
        <a:xfrm>
          <a:off x="8699500" y="64375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15225</xdr:rowOff>
    </xdr:from>
    <xdr:ext cx="534377" cy="259045"/>
    <xdr:sp macro="" textlink="">
      <xdr:nvSpPr>
        <xdr:cNvPr id="307" name="テキスト ボックス 306"/>
        <xdr:cNvSpPr txBox="1"/>
      </xdr:nvSpPr>
      <xdr:spPr>
        <a:xfrm>
          <a:off x="8483111" y="653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98456</xdr:rowOff>
    </xdr:from>
    <xdr:to>
      <xdr:col>41</xdr:col>
      <xdr:colOff>101600</xdr:colOff>
      <xdr:row>38</xdr:row>
      <xdr:rowOff>28606</xdr:rowOff>
    </xdr:to>
    <xdr:sp macro="" textlink="">
      <xdr:nvSpPr>
        <xdr:cNvPr id="308" name="楕円 307"/>
        <xdr:cNvSpPr/>
      </xdr:nvSpPr>
      <xdr:spPr>
        <a:xfrm>
          <a:off x="7810500" y="644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19732</xdr:rowOff>
    </xdr:from>
    <xdr:ext cx="534377" cy="259045"/>
    <xdr:sp macro="" textlink="">
      <xdr:nvSpPr>
        <xdr:cNvPr id="309" name="テキスト ボックス 308"/>
        <xdr:cNvSpPr txBox="1"/>
      </xdr:nvSpPr>
      <xdr:spPr>
        <a:xfrm>
          <a:off x="7594111" y="653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109346</xdr:rowOff>
    </xdr:from>
    <xdr:to>
      <xdr:col>36</xdr:col>
      <xdr:colOff>165100</xdr:colOff>
      <xdr:row>38</xdr:row>
      <xdr:rowOff>39496</xdr:rowOff>
    </xdr:to>
    <xdr:sp macro="" textlink="">
      <xdr:nvSpPr>
        <xdr:cNvPr id="310" name="楕円 309"/>
        <xdr:cNvSpPr/>
      </xdr:nvSpPr>
      <xdr:spPr>
        <a:xfrm>
          <a:off x="6921500" y="645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30623</xdr:rowOff>
    </xdr:from>
    <xdr:ext cx="534377" cy="259045"/>
    <xdr:sp macro="" textlink="">
      <xdr:nvSpPr>
        <xdr:cNvPr id="311" name="テキスト ボックス 310"/>
        <xdr:cNvSpPr txBox="1"/>
      </xdr:nvSpPr>
      <xdr:spPr>
        <a:xfrm>
          <a:off x="6705111" y="654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149373</xdr:rowOff>
    </xdr:from>
    <xdr:to>
      <xdr:col>55</xdr:col>
      <xdr:colOff>0</xdr:colOff>
      <xdr:row>58</xdr:row>
      <xdr:rowOff>152129</xdr:rowOff>
    </xdr:to>
    <xdr:cxnSp macro="">
      <xdr:nvCxnSpPr>
        <xdr:cNvPr id="342" name="直線コネクタ 341"/>
        <xdr:cNvCxnSpPr/>
      </xdr:nvCxnSpPr>
      <xdr:spPr>
        <a:xfrm flipV="1">
          <a:off x="9639300" y="10093473"/>
          <a:ext cx="838200" cy="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152129</xdr:rowOff>
    </xdr:from>
    <xdr:to>
      <xdr:col>50</xdr:col>
      <xdr:colOff>114300</xdr:colOff>
      <xdr:row>58</xdr:row>
      <xdr:rowOff>159121</xdr:rowOff>
    </xdr:to>
    <xdr:cxnSp macro="">
      <xdr:nvCxnSpPr>
        <xdr:cNvPr id="345" name="直線コネクタ 344"/>
        <xdr:cNvCxnSpPr/>
      </xdr:nvCxnSpPr>
      <xdr:spPr>
        <a:xfrm flipV="1">
          <a:off x="8750300" y="10096229"/>
          <a:ext cx="889000" cy="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133931</xdr:rowOff>
    </xdr:from>
    <xdr:ext cx="534377" cy="259045"/>
    <xdr:sp macro="" textlink="">
      <xdr:nvSpPr>
        <xdr:cNvPr id="347" name="テキスト ボックス 346"/>
        <xdr:cNvSpPr txBox="1"/>
      </xdr:nvSpPr>
      <xdr:spPr>
        <a:xfrm>
          <a:off x="9372111" y="97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133322</xdr:rowOff>
    </xdr:from>
    <xdr:to>
      <xdr:col>45</xdr:col>
      <xdr:colOff>177800</xdr:colOff>
      <xdr:row>58</xdr:row>
      <xdr:rowOff>159121</xdr:rowOff>
    </xdr:to>
    <xdr:cxnSp macro="">
      <xdr:nvCxnSpPr>
        <xdr:cNvPr id="348" name="直線コネクタ 347"/>
        <xdr:cNvCxnSpPr/>
      </xdr:nvCxnSpPr>
      <xdr:spPr>
        <a:xfrm>
          <a:off x="7861300" y="10077422"/>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159073</xdr:rowOff>
    </xdr:from>
    <xdr:ext cx="534377" cy="259045"/>
    <xdr:sp macro="" textlink="">
      <xdr:nvSpPr>
        <xdr:cNvPr id="350" name="テキスト ボックス 349"/>
        <xdr:cNvSpPr txBox="1"/>
      </xdr:nvSpPr>
      <xdr:spPr>
        <a:xfrm>
          <a:off x="8483111" y="97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128711</xdr:rowOff>
    </xdr:from>
    <xdr:to>
      <xdr:col>41</xdr:col>
      <xdr:colOff>50800</xdr:colOff>
      <xdr:row>58</xdr:row>
      <xdr:rowOff>133322</xdr:rowOff>
    </xdr:to>
    <xdr:cxnSp macro="">
      <xdr:nvCxnSpPr>
        <xdr:cNvPr id="351" name="直線コネクタ 350"/>
        <xdr:cNvCxnSpPr/>
      </xdr:nvCxnSpPr>
      <xdr:spPr>
        <a:xfrm>
          <a:off x="6972300" y="10072811"/>
          <a:ext cx="8890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3" name="テキスト ボックス 352"/>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150547</xdr:rowOff>
    </xdr:from>
    <xdr:ext cx="534377" cy="259045"/>
    <xdr:sp macro="" textlink="">
      <xdr:nvSpPr>
        <xdr:cNvPr id="355" name="テキスト ボックス 354"/>
        <xdr:cNvSpPr txBox="1"/>
      </xdr:nvSpPr>
      <xdr:spPr>
        <a:xfrm>
          <a:off x="6705111" y="97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98573</xdr:rowOff>
    </xdr:from>
    <xdr:to>
      <xdr:col>55</xdr:col>
      <xdr:colOff>50800</xdr:colOff>
      <xdr:row>59</xdr:row>
      <xdr:rowOff>28723</xdr:rowOff>
    </xdr:to>
    <xdr:sp macro="" textlink="">
      <xdr:nvSpPr>
        <xdr:cNvPr id="361" name="楕円 360"/>
        <xdr:cNvSpPr/>
      </xdr:nvSpPr>
      <xdr:spPr>
        <a:xfrm>
          <a:off x="10426700" y="1004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13500</xdr:rowOff>
    </xdr:from>
    <xdr:ext cx="534377" cy="259045"/>
    <xdr:sp macro="" textlink="">
      <xdr:nvSpPr>
        <xdr:cNvPr id="362" name="普通建設事業費該当値テキスト"/>
        <xdr:cNvSpPr txBox="1"/>
      </xdr:nvSpPr>
      <xdr:spPr>
        <a:xfrm>
          <a:off x="10528300" y="995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101329</xdr:rowOff>
    </xdr:from>
    <xdr:to>
      <xdr:col>50</xdr:col>
      <xdr:colOff>165100</xdr:colOff>
      <xdr:row>59</xdr:row>
      <xdr:rowOff>31479</xdr:rowOff>
    </xdr:to>
    <xdr:sp macro="" textlink="">
      <xdr:nvSpPr>
        <xdr:cNvPr id="363" name="楕円 362"/>
        <xdr:cNvSpPr/>
      </xdr:nvSpPr>
      <xdr:spPr>
        <a:xfrm>
          <a:off x="9588500" y="1004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22606</xdr:rowOff>
    </xdr:from>
    <xdr:ext cx="534377" cy="259045"/>
    <xdr:sp macro="" textlink="">
      <xdr:nvSpPr>
        <xdr:cNvPr id="364" name="テキスト ボックス 363"/>
        <xdr:cNvSpPr txBox="1"/>
      </xdr:nvSpPr>
      <xdr:spPr>
        <a:xfrm>
          <a:off x="9372111" y="1013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108321</xdr:rowOff>
    </xdr:from>
    <xdr:to>
      <xdr:col>46</xdr:col>
      <xdr:colOff>38100</xdr:colOff>
      <xdr:row>59</xdr:row>
      <xdr:rowOff>38471</xdr:rowOff>
    </xdr:to>
    <xdr:sp macro="" textlink="">
      <xdr:nvSpPr>
        <xdr:cNvPr id="365" name="楕円 364"/>
        <xdr:cNvSpPr/>
      </xdr:nvSpPr>
      <xdr:spPr>
        <a:xfrm>
          <a:off x="8699500" y="1005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29598</xdr:rowOff>
    </xdr:from>
    <xdr:ext cx="534377" cy="259045"/>
    <xdr:sp macro="" textlink="">
      <xdr:nvSpPr>
        <xdr:cNvPr id="366" name="テキスト ボックス 365"/>
        <xdr:cNvSpPr txBox="1"/>
      </xdr:nvSpPr>
      <xdr:spPr>
        <a:xfrm>
          <a:off x="8483111" y="1014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82522</xdr:rowOff>
    </xdr:from>
    <xdr:to>
      <xdr:col>41</xdr:col>
      <xdr:colOff>101600</xdr:colOff>
      <xdr:row>59</xdr:row>
      <xdr:rowOff>12672</xdr:rowOff>
    </xdr:to>
    <xdr:sp macro="" textlink="">
      <xdr:nvSpPr>
        <xdr:cNvPr id="367" name="楕円 366"/>
        <xdr:cNvSpPr/>
      </xdr:nvSpPr>
      <xdr:spPr>
        <a:xfrm>
          <a:off x="7810500" y="1002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3799</xdr:rowOff>
    </xdr:from>
    <xdr:ext cx="534377" cy="259045"/>
    <xdr:sp macro="" textlink="">
      <xdr:nvSpPr>
        <xdr:cNvPr id="368" name="テキスト ボックス 367"/>
        <xdr:cNvSpPr txBox="1"/>
      </xdr:nvSpPr>
      <xdr:spPr>
        <a:xfrm>
          <a:off x="7594111" y="1011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77911</xdr:rowOff>
    </xdr:from>
    <xdr:to>
      <xdr:col>36</xdr:col>
      <xdr:colOff>165100</xdr:colOff>
      <xdr:row>59</xdr:row>
      <xdr:rowOff>8061</xdr:rowOff>
    </xdr:to>
    <xdr:sp macro="" textlink="">
      <xdr:nvSpPr>
        <xdr:cNvPr id="369" name="楕円 368"/>
        <xdr:cNvSpPr/>
      </xdr:nvSpPr>
      <xdr:spPr>
        <a:xfrm>
          <a:off x="6921500" y="100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170638</xdr:rowOff>
    </xdr:from>
    <xdr:ext cx="534377" cy="259045"/>
    <xdr:sp macro="" textlink="">
      <xdr:nvSpPr>
        <xdr:cNvPr id="370" name="テキスト ボックス 369"/>
        <xdr:cNvSpPr txBox="1"/>
      </xdr:nvSpPr>
      <xdr:spPr>
        <a:xfrm>
          <a:off x="6705111" y="1011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73803</xdr:rowOff>
    </xdr:from>
    <xdr:to>
      <xdr:col>55</xdr:col>
      <xdr:colOff>0</xdr:colOff>
      <xdr:row>78</xdr:row>
      <xdr:rowOff>75637</xdr:rowOff>
    </xdr:to>
    <xdr:cxnSp macro="">
      <xdr:nvCxnSpPr>
        <xdr:cNvPr id="397" name="直線コネクタ 396"/>
        <xdr:cNvCxnSpPr/>
      </xdr:nvCxnSpPr>
      <xdr:spPr>
        <a:xfrm flipV="1">
          <a:off x="9639300" y="13446903"/>
          <a:ext cx="838200" cy="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75637</xdr:rowOff>
    </xdr:from>
    <xdr:to>
      <xdr:col>50</xdr:col>
      <xdr:colOff>114300</xdr:colOff>
      <xdr:row>78</xdr:row>
      <xdr:rowOff>87661</xdr:rowOff>
    </xdr:to>
    <xdr:cxnSp macro="">
      <xdr:nvCxnSpPr>
        <xdr:cNvPr id="400" name="直線コネクタ 399"/>
        <xdr:cNvCxnSpPr/>
      </xdr:nvCxnSpPr>
      <xdr:spPr>
        <a:xfrm flipV="1">
          <a:off x="8750300" y="13448737"/>
          <a:ext cx="889000" cy="1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127469</xdr:rowOff>
    </xdr:from>
    <xdr:ext cx="534377" cy="259045"/>
    <xdr:sp macro="" textlink="">
      <xdr:nvSpPr>
        <xdr:cNvPr id="402" name="テキスト ボックス 401"/>
        <xdr:cNvSpPr txBox="1"/>
      </xdr:nvSpPr>
      <xdr:spPr>
        <a:xfrm>
          <a:off x="9372111" y="13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80310</xdr:rowOff>
    </xdr:from>
    <xdr:to>
      <xdr:col>45</xdr:col>
      <xdr:colOff>177800</xdr:colOff>
      <xdr:row>78</xdr:row>
      <xdr:rowOff>87661</xdr:rowOff>
    </xdr:to>
    <xdr:cxnSp macro="">
      <xdr:nvCxnSpPr>
        <xdr:cNvPr id="403" name="直線コネクタ 402"/>
        <xdr:cNvCxnSpPr/>
      </xdr:nvCxnSpPr>
      <xdr:spPr>
        <a:xfrm>
          <a:off x="7861300" y="13453410"/>
          <a:ext cx="889000" cy="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80310</xdr:rowOff>
    </xdr:from>
    <xdr:to>
      <xdr:col>41</xdr:col>
      <xdr:colOff>50800</xdr:colOff>
      <xdr:row>78</xdr:row>
      <xdr:rowOff>80685</xdr:rowOff>
    </xdr:to>
    <xdr:cxnSp macro="">
      <xdr:nvCxnSpPr>
        <xdr:cNvPr id="406" name="直線コネクタ 405"/>
        <xdr:cNvCxnSpPr/>
      </xdr:nvCxnSpPr>
      <xdr:spPr>
        <a:xfrm flipV="1">
          <a:off x="6972300" y="13453410"/>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23003</xdr:rowOff>
    </xdr:from>
    <xdr:to>
      <xdr:col>55</xdr:col>
      <xdr:colOff>50800</xdr:colOff>
      <xdr:row>78</xdr:row>
      <xdr:rowOff>124603</xdr:rowOff>
    </xdr:to>
    <xdr:sp macro="" textlink="">
      <xdr:nvSpPr>
        <xdr:cNvPr id="416" name="楕円 415"/>
        <xdr:cNvSpPr/>
      </xdr:nvSpPr>
      <xdr:spPr>
        <a:xfrm>
          <a:off x="10426700" y="1339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153988</xdr:rowOff>
    </xdr:from>
    <xdr:ext cx="534377" cy="259045"/>
    <xdr:sp macro="" textlink="">
      <xdr:nvSpPr>
        <xdr:cNvPr id="417" name="普通建設事業費 （ うち新規整備　）該当値テキスト"/>
        <xdr:cNvSpPr txBox="1"/>
      </xdr:nvSpPr>
      <xdr:spPr>
        <a:xfrm>
          <a:off x="10528300" y="133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24837</xdr:rowOff>
    </xdr:from>
    <xdr:to>
      <xdr:col>50</xdr:col>
      <xdr:colOff>165100</xdr:colOff>
      <xdr:row>78</xdr:row>
      <xdr:rowOff>126437</xdr:rowOff>
    </xdr:to>
    <xdr:sp macro="" textlink="">
      <xdr:nvSpPr>
        <xdr:cNvPr id="418" name="楕円 417"/>
        <xdr:cNvSpPr/>
      </xdr:nvSpPr>
      <xdr:spPr>
        <a:xfrm>
          <a:off x="9588500" y="1339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117564</xdr:rowOff>
    </xdr:from>
    <xdr:ext cx="534377" cy="259045"/>
    <xdr:sp macro="" textlink="">
      <xdr:nvSpPr>
        <xdr:cNvPr id="419" name="テキスト ボックス 418"/>
        <xdr:cNvSpPr txBox="1"/>
      </xdr:nvSpPr>
      <xdr:spPr>
        <a:xfrm>
          <a:off x="9372111" y="1349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36861</xdr:rowOff>
    </xdr:from>
    <xdr:to>
      <xdr:col>46</xdr:col>
      <xdr:colOff>38100</xdr:colOff>
      <xdr:row>78</xdr:row>
      <xdr:rowOff>138461</xdr:rowOff>
    </xdr:to>
    <xdr:sp macro="" textlink="">
      <xdr:nvSpPr>
        <xdr:cNvPr id="420" name="楕円 419"/>
        <xdr:cNvSpPr/>
      </xdr:nvSpPr>
      <xdr:spPr>
        <a:xfrm>
          <a:off x="8699500" y="1340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129588</xdr:rowOff>
    </xdr:from>
    <xdr:ext cx="534377" cy="259045"/>
    <xdr:sp macro="" textlink="">
      <xdr:nvSpPr>
        <xdr:cNvPr id="421" name="テキスト ボックス 420"/>
        <xdr:cNvSpPr txBox="1"/>
      </xdr:nvSpPr>
      <xdr:spPr>
        <a:xfrm>
          <a:off x="8483111" y="1350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29510</xdr:rowOff>
    </xdr:from>
    <xdr:to>
      <xdr:col>41</xdr:col>
      <xdr:colOff>101600</xdr:colOff>
      <xdr:row>78</xdr:row>
      <xdr:rowOff>131110</xdr:rowOff>
    </xdr:to>
    <xdr:sp macro="" textlink="">
      <xdr:nvSpPr>
        <xdr:cNvPr id="422" name="楕円 421"/>
        <xdr:cNvSpPr/>
      </xdr:nvSpPr>
      <xdr:spPr>
        <a:xfrm>
          <a:off x="7810500" y="1340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122237</xdr:rowOff>
    </xdr:from>
    <xdr:ext cx="534377" cy="259045"/>
    <xdr:sp macro="" textlink="">
      <xdr:nvSpPr>
        <xdr:cNvPr id="423" name="テキスト ボックス 422"/>
        <xdr:cNvSpPr txBox="1"/>
      </xdr:nvSpPr>
      <xdr:spPr>
        <a:xfrm>
          <a:off x="7594111" y="1349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29885</xdr:rowOff>
    </xdr:from>
    <xdr:to>
      <xdr:col>36</xdr:col>
      <xdr:colOff>165100</xdr:colOff>
      <xdr:row>78</xdr:row>
      <xdr:rowOff>131485</xdr:rowOff>
    </xdr:to>
    <xdr:sp macro="" textlink="">
      <xdr:nvSpPr>
        <xdr:cNvPr id="424" name="楕円 423"/>
        <xdr:cNvSpPr/>
      </xdr:nvSpPr>
      <xdr:spPr>
        <a:xfrm>
          <a:off x="6921500" y="134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122612</xdr:rowOff>
    </xdr:from>
    <xdr:ext cx="534377" cy="259045"/>
    <xdr:sp macro="" textlink="">
      <xdr:nvSpPr>
        <xdr:cNvPr id="425" name="テキスト ボックス 424"/>
        <xdr:cNvSpPr txBox="1"/>
      </xdr:nvSpPr>
      <xdr:spPr>
        <a:xfrm>
          <a:off x="6705111" y="134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115664</xdr:rowOff>
    </xdr:from>
    <xdr:to>
      <xdr:col>55</xdr:col>
      <xdr:colOff>0</xdr:colOff>
      <xdr:row>98</xdr:row>
      <xdr:rowOff>130175</xdr:rowOff>
    </xdr:to>
    <xdr:cxnSp macro="">
      <xdr:nvCxnSpPr>
        <xdr:cNvPr id="456" name="直線コネクタ 455"/>
        <xdr:cNvCxnSpPr/>
      </xdr:nvCxnSpPr>
      <xdr:spPr>
        <a:xfrm>
          <a:off x="9639300" y="16917764"/>
          <a:ext cx="838200" cy="1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15287</xdr:rowOff>
    </xdr:from>
    <xdr:ext cx="534377" cy="259045"/>
    <xdr:sp macro="" textlink="">
      <xdr:nvSpPr>
        <xdr:cNvPr id="457" name="普通建設事業費 （ うち更新整備　）平均値テキスト"/>
        <xdr:cNvSpPr txBox="1"/>
      </xdr:nvSpPr>
      <xdr:spPr>
        <a:xfrm>
          <a:off x="10528300" y="1647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115664</xdr:rowOff>
    </xdr:from>
    <xdr:to>
      <xdr:col>50</xdr:col>
      <xdr:colOff>114300</xdr:colOff>
      <xdr:row>98</xdr:row>
      <xdr:rowOff>119159</xdr:rowOff>
    </xdr:to>
    <xdr:cxnSp macro="">
      <xdr:nvCxnSpPr>
        <xdr:cNvPr id="459" name="直線コネクタ 458"/>
        <xdr:cNvCxnSpPr/>
      </xdr:nvCxnSpPr>
      <xdr:spPr>
        <a:xfrm flipV="1">
          <a:off x="8750300" y="16917764"/>
          <a:ext cx="8890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129847</xdr:rowOff>
    </xdr:from>
    <xdr:ext cx="534377" cy="259045"/>
    <xdr:sp macro="" textlink="">
      <xdr:nvSpPr>
        <xdr:cNvPr id="461" name="テキスト ボックス 460"/>
        <xdr:cNvSpPr txBox="1"/>
      </xdr:nvSpPr>
      <xdr:spPr>
        <a:xfrm>
          <a:off x="9372111" y="164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119159</xdr:rowOff>
    </xdr:from>
    <xdr:to>
      <xdr:col>45</xdr:col>
      <xdr:colOff>177800</xdr:colOff>
      <xdr:row>98</xdr:row>
      <xdr:rowOff>142008</xdr:rowOff>
    </xdr:to>
    <xdr:cxnSp macro="">
      <xdr:nvCxnSpPr>
        <xdr:cNvPr id="462" name="直線コネクタ 461"/>
        <xdr:cNvCxnSpPr/>
      </xdr:nvCxnSpPr>
      <xdr:spPr>
        <a:xfrm flipV="1">
          <a:off x="7861300" y="16921259"/>
          <a:ext cx="889000" cy="2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8287</xdr:rowOff>
    </xdr:from>
    <xdr:ext cx="534377" cy="259045"/>
    <xdr:sp macro="" textlink="">
      <xdr:nvSpPr>
        <xdr:cNvPr id="464" name="テキスト ボックス 463"/>
        <xdr:cNvSpPr txBox="1"/>
      </xdr:nvSpPr>
      <xdr:spPr>
        <a:xfrm>
          <a:off x="8483111" y="16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98823</xdr:rowOff>
    </xdr:from>
    <xdr:to>
      <xdr:col>41</xdr:col>
      <xdr:colOff>50800</xdr:colOff>
      <xdr:row>98</xdr:row>
      <xdr:rowOff>142008</xdr:rowOff>
    </xdr:to>
    <xdr:cxnSp macro="">
      <xdr:nvCxnSpPr>
        <xdr:cNvPr id="465" name="直線コネクタ 464"/>
        <xdr:cNvCxnSpPr/>
      </xdr:nvCxnSpPr>
      <xdr:spPr>
        <a:xfrm>
          <a:off x="6972300" y="16900923"/>
          <a:ext cx="889000" cy="4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37471</xdr:rowOff>
    </xdr:from>
    <xdr:ext cx="534377" cy="259045"/>
    <xdr:sp macro="" textlink="">
      <xdr:nvSpPr>
        <xdr:cNvPr id="467" name="テキスト ボックス 466"/>
        <xdr:cNvSpPr txBox="1"/>
      </xdr:nvSpPr>
      <xdr:spPr>
        <a:xfrm>
          <a:off x="7594111" y="164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27151</xdr:rowOff>
    </xdr:from>
    <xdr:ext cx="534377" cy="259045"/>
    <xdr:sp macro="" textlink="">
      <xdr:nvSpPr>
        <xdr:cNvPr id="469" name="テキスト ボックス 468"/>
        <xdr:cNvSpPr txBox="1"/>
      </xdr:nvSpPr>
      <xdr:spPr>
        <a:xfrm>
          <a:off x="6705111" y="164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79375</xdr:rowOff>
    </xdr:from>
    <xdr:to>
      <xdr:col>55</xdr:col>
      <xdr:colOff>50800</xdr:colOff>
      <xdr:row>99</xdr:row>
      <xdr:rowOff>9525</xdr:rowOff>
    </xdr:to>
    <xdr:sp macro="" textlink="">
      <xdr:nvSpPr>
        <xdr:cNvPr id="475" name="楕円 474"/>
        <xdr:cNvSpPr/>
      </xdr:nvSpPr>
      <xdr:spPr>
        <a:xfrm>
          <a:off x="10426700" y="1688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165752</xdr:rowOff>
    </xdr:from>
    <xdr:ext cx="534377" cy="259045"/>
    <xdr:sp macro="" textlink="">
      <xdr:nvSpPr>
        <xdr:cNvPr id="476" name="普通建設事業費 （ うち更新整備　）該当値テキスト"/>
        <xdr:cNvSpPr txBox="1"/>
      </xdr:nvSpPr>
      <xdr:spPr>
        <a:xfrm>
          <a:off x="10528300" y="1679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64864</xdr:rowOff>
    </xdr:from>
    <xdr:to>
      <xdr:col>50</xdr:col>
      <xdr:colOff>165100</xdr:colOff>
      <xdr:row>98</xdr:row>
      <xdr:rowOff>166464</xdr:rowOff>
    </xdr:to>
    <xdr:sp macro="" textlink="">
      <xdr:nvSpPr>
        <xdr:cNvPr id="477" name="楕円 476"/>
        <xdr:cNvSpPr/>
      </xdr:nvSpPr>
      <xdr:spPr>
        <a:xfrm>
          <a:off x="9588500" y="1686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157591</xdr:rowOff>
    </xdr:from>
    <xdr:ext cx="534377" cy="259045"/>
    <xdr:sp macro="" textlink="">
      <xdr:nvSpPr>
        <xdr:cNvPr id="478" name="テキスト ボックス 477"/>
        <xdr:cNvSpPr txBox="1"/>
      </xdr:nvSpPr>
      <xdr:spPr>
        <a:xfrm>
          <a:off x="9372111" y="1695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68359</xdr:rowOff>
    </xdr:from>
    <xdr:to>
      <xdr:col>46</xdr:col>
      <xdr:colOff>38100</xdr:colOff>
      <xdr:row>98</xdr:row>
      <xdr:rowOff>169959</xdr:rowOff>
    </xdr:to>
    <xdr:sp macro="" textlink="">
      <xdr:nvSpPr>
        <xdr:cNvPr id="479" name="楕円 478"/>
        <xdr:cNvSpPr/>
      </xdr:nvSpPr>
      <xdr:spPr>
        <a:xfrm>
          <a:off x="8699500" y="1687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161086</xdr:rowOff>
    </xdr:from>
    <xdr:ext cx="534377" cy="259045"/>
    <xdr:sp macro="" textlink="">
      <xdr:nvSpPr>
        <xdr:cNvPr id="480" name="テキスト ボックス 479"/>
        <xdr:cNvSpPr txBox="1"/>
      </xdr:nvSpPr>
      <xdr:spPr>
        <a:xfrm>
          <a:off x="8483111" y="1696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91208</xdr:rowOff>
    </xdr:from>
    <xdr:to>
      <xdr:col>41</xdr:col>
      <xdr:colOff>101600</xdr:colOff>
      <xdr:row>99</xdr:row>
      <xdr:rowOff>21358</xdr:rowOff>
    </xdr:to>
    <xdr:sp macro="" textlink="">
      <xdr:nvSpPr>
        <xdr:cNvPr id="481" name="楕円 480"/>
        <xdr:cNvSpPr/>
      </xdr:nvSpPr>
      <xdr:spPr>
        <a:xfrm>
          <a:off x="7810500" y="1689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12485</xdr:rowOff>
    </xdr:from>
    <xdr:ext cx="534377" cy="259045"/>
    <xdr:sp macro="" textlink="">
      <xdr:nvSpPr>
        <xdr:cNvPr id="482" name="テキスト ボックス 481"/>
        <xdr:cNvSpPr txBox="1"/>
      </xdr:nvSpPr>
      <xdr:spPr>
        <a:xfrm>
          <a:off x="7594111" y="1698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48023</xdr:rowOff>
    </xdr:from>
    <xdr:to>
      <xdr:col>36</xdr:col>
      <xdr:colOff>165100</xdr:colOff>
      <xdr:row>98</xdr:row>
      <xdr:rowOff>149623</xdr:rowOff>
    </xdr:to>
    <xdr:sp macro="" textlink="">
      <xdr:nvSpPr>
        <xdr:cNvPr id="483" name="楕円 482"/>
        <xdr:cNvSpPr/>
      </xdr:nvSpPr>
      <xdr:spPr>
        <a:xfrm>
          <a:off x="6921500" y="1685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140750</xdr:rowOff>
    </xdr:from>
    <xdr:ext cx="534377" cy="259045"/>
    <xdr:sp macro="" textlink="">
      <xdr:nvSpPr>
        <xdr:cNvPr id="484" name="テキスト ボックス 483"/>
        <xdr:cNvSpPr txBox="1"/>
      </xdr:nvSpPr>
      <xdr:spPr>
        <a:xfrm>
          <a:off x="6705111" y="1694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24714</xdr:rowOff>
    </xdr:from>
    <xdr:to>
      <xdr:col>85</xdr:col>
      <xdr:colOff>127000</xdr:colOff>
      <xdr:row>39</xdr:row>
      <xdr:rowOff>31123</xdr:rowOff>
    </xdr:to>
    <xdr:cxnSp macro="">
      <xdr:nvCxnSpPr>
        <xdr:cNvPr id="513" name="直線コネクタ 512"/>
        <xdr:cNvCxnSpPr/>
      </xdr:nvCxnSpPr>
      <xdr:spPr>
        <a:xfrm flipV="1">
          <a:off x="15481300" y="6711264"/>
          <a:ext cx="838200" cy="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31123</xdr:rowOff>
    </xdr:from>
    <xdr:to>
      <xdr:col>81</xdr:col>
      <xdr:colOff>50800</xdr:colOff>
      <xdr:row>39</xdr:row>
      <xdr:rowOff>44450</xdr:rowOff>
    </xdr:to>
    <xdr:cxnSp macro="">
      <xdr:nvCxnSpPr>
        <xdr:cNvPr id="516" name="直線コネクタ 515"/>
        <xdr:cNvCxnSpPr/>
      </xdr:nvCxnSpPr>
      <xdr:spPr>
        <a:xfrm flipV="1">
          <a:off x="14592300" y="6717673"/>
          <a:ext cx="889000" cy="1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145364</xdr:rowOff>
    </xdr:from>
    <xdr:to>
      <xdr:col>85</xdr:col>
      <xdr:colOff>177800</xdr:colOff>
      <xdr:row>39</xdr:row>
      <xdr:rowOff>75514</xdr:rowOff>
    </xdr:to>
    <xdr:sp macro="" textlink="">
      <xdr:nvSpPr>
        <xdr:cNvPr id="532" name="楕円 531"/>
        <xdr:cNvSpPr/>
      </xdr:nvSpPr>
      <xdr:spPr>
        <a:xfrm>
          <a:off x="16268700" y="66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469744" cy="259045"/>
    <xdr:sp macro="" textlink="">
      <xdr:nvSpPr>
        <xdr:cNvPr id="533" name="災害復旧事業費該当値テキスト"/>
        <xdr:cNvSpPr txBox="1"/>
      </xdr:nvSpPr>
      <xdr:spPr>
        <a:xfrm>
          <a:off x="16370300" y="662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151773</xdr:rowOff>
    </xdr:from>
    <xdr:to>
      <xdr:col>81</xdr:col>
      <xdr:colOff>101600</xdr:colOff>
      <xdr:row>39</xdr:row>
      <xdr:rowOff>81923</xdr:rowOff>
    </xdr:to>
    <xdr:sp macro="" textlink="">
      <xdr:nvSpPr>
        <xdr:cNvPr id="534" name="楕円 533"/>
        <xdr:cNvSpPr/>
      </xdr:nvSpPr>
      <xdr:spPr>
        <a:xfrm>
          <a:off x="15430500" y="666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73050</xdr:rowOff>
    </xdr:from>
    <xdr:ext cx="469744" cy="259045"/>
    <xdr:sp macro="" textlink="">
      <xdr:nvSpPr>
        <xdr:cNvPr id="535" name="テキスト ボックス 534"/>
        <xdr:cNvSpPr txBox="1"/>
      </xdr:nvSpPr>
      <xdr:spPr>
        <a:xfrm>
          <a:off x="15246428" y="675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55347</xdr:rowOff>
    </xdr:from>
    <xdr:to>
      <xdr:col>85</xdr:col>
      <xdr:colOff>127000</xdr:colOff>
      <xdr:row>76</xdr:row>
      <xdr:rowOff>55614</xdr:rowOff>
    </xdr:to>
    <xdr:cxnSp macro="">
      <xdr:nvCxnSpPr>
        <xdr:cNvPr id="619" name="直線コネクタ 618"/>
        <xdr:cNvCxnSpPr/>
      </xdr:nvCxnSpPr>
      <xdr:spPr>
        <a:xfrm flipV="1">
          <a:off x="15481300" y="13085547"/>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0" name="公債費平均値テキスト"/>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55614</xdr:rowOff>
    </xdr:from>
    <xdr:to>
      <xdr:col>81</xdr:col>
      <xdr:colOff>50800</xdr:colOff>
      <xdr:row>76</xdr:row>
      <xdr:rowOff>74549</xdr:rowOff>
    </xdr:to>
    <xdr:cxnSp macro="">
      <xdr:nvCxnSpPr>
        <xdr:cNvPr id="622" name="直線コネクタ 621"/>
        <xdr:cNvCxnSpPr/>
      </xdr:nvCxnSpPr>
      <xdr:spPr>
        <a:xfrm flipV="1">
          <a:off x="14592300" y="13085814"/>
          <a:ext cx="889000" cy="1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4" name="テキスト ボックス 623"/>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74549</xdr:rowOff>
    </xdr:from>
    <xdr:to>
      <xdr:col>76</xdr:col>
      <xdr:colOff>114300</xdr:colOff>
      <xdr:row>76</xdr:row>
      <xdr:rowOff>80397</xdr:rowOff>
    </xdr:to>
    <xdr:cxnSp macro="">
      <xdr:nvCxnSpPr>
        <xdr:cNvPr id="625" name="直線コネクタ 624"/>
        <xdr:cNvCxnSpPr/>
      </xdr:nvCxnSpPr>
      <xdr:spPr>
        <a:xfrm flipV="1">
          <a:off x="13703300" y="13104749"/>
          <a:ext cx="8890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7" name="テキスト ボックス 626"/>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80397</xdr:rowOff>
    </xdr:from>
    <xdr:to>
      <xdr:col>71</xdr:col>
      <xdr:colOff>177800</xdr:colOff>
      <xdr:row>76</xdr:row>
      <xdr:rowOff>81769</xdr:rowOff>
    </xdr:to>
    <xdr:cxnSp macro="">
      <xdr:nvCxnSpPr>
        <xdr:cNvPr id="628" name="直線コネクタ 627"/>
        <xdr:cNvCxnSpPr/>
      </xdr:nvCxnSpPr>
      <xdr:spPr>
        <a:xfrm flipV="1">
          <a:off x="12814300" y="1311059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20585</xdr:rowOff>
    </xdr:from>
    <xdr:ext cx="534377" cy="259045"/>
    <xdr:sp macro="" textlink="">
      <xdr:nvSpPr>
        <xdr:cNvPr id="630" name="テキスト ボックス 629"/>
        <xdr:cNvSpPr txBox="1"/>
      </xdr:nvSpPr>
      <xdr:spPr>
        <a:xfrm>
          <a:off x="13436111" y="12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20794</xdr:rowOff>
    </xdr:from>
    <xdr:ext cx="534377" cy="259045"/>
    <xdr:sp macro="" textlink="">
      <xdr:nvSpPr>
        <xdr:cNvPr id="632" name="テキスト ボックス 631"/>
        <xdr:cNvSpPr txBox="1"/>
      </xdr:nvSpPr>
      <xdr:spPr>
        <a:xfrm>
          <a:off x="12547111" y="125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4547</xdr:rowOff>
    </xdr:from>
    <xdr:to>
      <xdr:col>85</xdr:col>
      <xdr:colOff>177800</xdr:colOff>
      <xdr:row>76</xdr:row>
      <xdr:rowOff>106147</xdr:rowOff>
    </xdr:to>
    <xdr:sp macro="" textlink="">
      <xdr:nvSpPr>
        <xdr:cNvPr id="638" name="楕円 637"/>
        <xdr:cNvSpPr/>
      </xdr:nvSpPr>
      <xdr:spPr>
        <a:xfrm>
          <a:off x="16268700" y="1303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154424</xdr:rowOff>
    </xdr:from>
    <xdr:ext cx="534377" cy="259045"/>
    <xdr:sp macro="" textlink="">
      <xdr:nvSpPr>
        <xdr:cNvPr id="639" name="公債費該当値テキスト"/>
        <xdr:cNvSpPr txBox="1"/>
      </xdr:nvSpPr>
      <xdr:spPr>
        <a:xfrm>
          <a:off x="16370300" y="1301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4814</xdr:rowOff>
    </xdr:from>
    <xdr:to>
      <xdr:col>81</xdr:col>
      <xdr:colOff>101600</xdr:colOff>
      <xdr:row>76</xdr:row>
      <xdr:rowOff>106414</xdr:rowOff>
    </xdr:to>
    <xdr:sp macro="" textlink="">
      <xdr:nvSpPr>
        <xdr:cNvPr id="640" name="楕円 639"/>
        <xdr:cNvSpPr/>
      </xdr:nvSpPr>
      <xdr:spPr>
        <a:xfrm>
          <a:off x="15430500" y="130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97541</xdr:rowOff>
    </xdr:from>
    <xdr:ext cx="534377" cy="259045"/>
    <xdr:sp macro="" textlink="">
      <xdr:nvSpPr>
        <xdr:cNvPr id="641" name="テキスト ボックス 640"/>
        <xdr:cNvSpPr txBox="1"/>
      </xdr:nvSpPr>
      <xdr:spPr>
        <a:xfrm>
          <a:off x="15214111" y="131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23749</xdr:rowOff>
    </xdr:from>
    <xdr:to>
      <xdr:col>76</xdr:col>
      <xdr:colOff>165100</xdr:colOff>
      <xdr:row>76</xdr:row>
      <xdr:rowOff>125349</xdr:rowOff>
    </xdr:to>
    <xdr:sp macro="" textlink="">
      <xdr:nvSpPr>
        <xdr:cNvPr id="642" name="楕円 641"/>
        <xdr:cNvSpPr/>
      </xdr:nvSpPr>
      <xdr:spPr>
        <a:xfrm>
          <a:off x="14541500" y="1305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116476</xdr:rowOff>
    </xdr:from>
    <xdr:ext cx="534377" cy="259045"/>
    <xdr:sp macro="" textlink="">
      <xdr:nvSpPr>
        <xdr:cNvPr id="643" name="テキスト ボックス 642"/>
        <xdr:cNvSpPr txBox="1"/>
      </xdr:nvSpPr>
      <xdr:spPr>
        <a:xfrm>
          <a:off x="14325111" y="1314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29597</xdr:rowOff>
    </xdr:from>
    <xdr:to>
      <xdr:col>72</xdr:col>
      <xdr:colOff>38100</xdr:colOff>
      <xdr:row>76</xdr:row>
      <xdr:rowOff>131197</xdr:rowOff>
    </xdr:to>
    <xdr:sp macro="" textlink="">
      <xdr:nvSpPr>
        <xdr:cNvPr id="644" name="楕円 643"/>
        <xdr:cNvSpPr/>
      </xdr:nvSpPr>
      <xdr:spPr>
        <a:xfrm>
          <a:off x="13652500" y="1305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122324</xdr:rowOff>
    </xdr:from>
    <xdr:ext cx="534377" cy="259045"/>
    <xdr:sp macro="" textlink="">
      <xdr:nvSpPr>
        <xdr:cNvPr id="645" name="テキスト ボックス 644"/>
        <xdr:cNvSpPr txBox="1"/>
      </xdr:nvSpPr>
      <xdr:spPr>
        <a:xfrm>
          <a:off x="13436111" y="1315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30969</xdr:rowOff>
    </xdr:from>
    <xdr:to>
      <xdr:col>67</xdr:col>
      <xdr:colOff>101600</xdr:colOff>
      <xdr:row>76</xdr:row>
      <xdr:rowOff>132569</xdr:rowOff>
    </xdr:to>
    <xdr:sp macro="" textlink="">
      <xdr:nvSpPr>
        <xdr:cNvPr id="646" name="楕円 645"/>
        <xdr:cNvSpPr/>
      </xdr:nvSpPr>
      <xdr:spPr>
        <a:xfrm>
          <a:off x="12763500" y="1306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123696</xdr:rowOff>
    </xdr:from>
    <xdr:ext cx="534377" cy="259045"/>
    <xdr:sp macro="" textlink="">
      <xdr:nvSpPr>
        <xdr:cNvPr id="647" name="テキスト ボックス 646"/>
        <xdr:cNvSpPr txBox="1"/>
      </xdr:nvSpPr>
      <xdr:spPr>
        <a:xfrm>
          <a:off x="12547111" y="1315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12967</xdr:rowOff>
    </xdr:from>
    <xdr:to>
      <xdr:col>85</xdr:col>
      <xdr:colOff>127000</xdr:colOff>
      <xdr:row>98</xdr:row>
      <xdr:rowOff>15557</xdr:rowOff>
    </xdr:to>
    <xdr:cxnSp macro="">
      <xdr:nvCxnSpPr>
        <xdr:cNvPr id="676" name="直線コネクタ 675"/>
        <xdr:cNvCxnSpPr/>
      </xdr:nvCxnSpPr>
      <xdr:spPr>
        <a:xfrm>
          <a:off x="15481300" y="16815067"/>
          <a:ext cx="8382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7" name="積立金平均値テキスト"/>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12967</xdr:rowOff>
    </xdr:from>
    <xdr:to>
      <xdr:col>81</xdr:col>
      <xdr:colOff>50800</xdr:colOff>
      <xdr:row>98</xdr:row>
      <xdr:rowOff>72313</xdr:rowOff>
    </xdr:to>
    <xdr:cxnSp macro="">
      <xdr:nvCxnSpPr>
        <xdr:cNvPr id="679" name="直線コネクタ 678"/>
        <xdr:cNvCxnSpPr/>
      </xdr:nvCxnSpPr>
      <xdr:spPr>
        <a:xfrm flipV="1">
          <a:off x="14592300" y="16815067"/>
          <a:ext cx="889000" cy="5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83938</xdr:rowOff>
    </xdr:from>
    <xdr:ext cx="534377" cy="259045"/>
    <xdr:sp macro="" textlink="">
      <xdr:nvSpPr>
        <xdr:cNvPr id="681" name="テキスト ボックス 680"/>
        <xdr:cNvSpPr txBox="1"/>
      </xdr:nvSpPr>
      <xdr:spPr>
        <a:xfrm>
          <a:off x="15214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72313</xdr:rowOff>
    </xdr:from>
    <xdr:to>
      <xdr:col>76</xdr:col>
      <xdr:colOff>114300</xdr:colOff>
      <xdr:row>98</xdr:row>
      <xdr:rowOff>97206</xdr:rowOff>
    </xdr:to>
    <xdr:cxnSp macro="">
      <xdr:nvCxnSpPr>
        <xdr:cNvPr id="682" name="直線コネクタ 681"/>
        <xdr:cNvCxnSpPr/>
      </xdr:nvCxnSpPr>
      <xdr:spPr>
        <a:xfrm flipV="1">
          <a:off x="13703300" y="16874413"/>
          <a:ext cx="889000" cy="2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4" name="テキスト ボックス 683"/>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158598</xdr:rowOff>
    </xdr:from>
    <xdr:to>
      <xdr:col>71</xdr:col>
      <xdr:colOff>177800</xdr:colOff>
      <xdr:row>98</xdr:row>
      <xdr:rowOff>97206</xdr:rowOff>
    </xdr:to>
    <xdr:cxnSp macro="">
      <xdr:nvCxnSpPr>
        <xdr:cNvPr id="685" name="直線コネクタ 684"/>
        <xdr:cNvCxnSpPr/>
      </xdr:nvCxnSpPr>
      <xdr:spPr>
        <a:xfrm>
          <a:off x="12814300" y="16789248"/>
          <a:ext cx="889000" cy="1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87" name="テキスト ボックス 686"/>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70362</xdr:rowOff>
    </xdr:from>
    <xdr:ext cx="534377" cy="259045"/>
    <xdr:sp macro="" textlink="">
      <xdr:nvSpPr>
        <xdr:cNvPr id="689" name="テキスト ボックス 688"/>
        <xdr:cNvSpPr txBox="1"/>
      </xdr:nvSpPr>
      <xdr:spPr>
        <a:xfrm>
          <a:off x="12547111" y="1687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136207</xdr:rowOff>
    </xdr:from>
    <xdr:to>
      <xdr:col>85</xdr:col>
      <xdr:colOff>177800</xdr:colOff>
      <xdr:row>98</xdr:row>
      <xdr:rowOff>66357</xdr:rowOff>
    </xdr:to>
    <xdr:sp macro="" textlink="">
      <xdr:nvSpPr>
        <xdr:cNvPr id="695" name="楕円 694"/>
        <xdr:cNvSpPr/>
      </xdr:nvSpPr>
      <xdr:spPr>
        <a:xfrm>
          <a:off x="16268700" y="167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114634</xdr:rowOff>
    </xdr:from>
    <xdr:ext cx="534377" cy="259045"/>
    <xdr:sp macro="" textlink="">
      <xdr:nvSpPr>
        <xdr:cNvPr id="696" name="積立金該当値テキスト"/>
        <xdr:cNvSpPr txBox="1"/>
      </xdr:nvSpPr>
      <xdr:spPr>
        <a:xfrm>
          <a:off x="16370300" y="1674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133617</xdr:rowOff>
    </xdr:from>
    <xdr:to>
      <xdr:col>81</xdr:col>
      <xdr:colOff>101600</xdr:colOff>
      <xdr:row>98</xdr:row>
      <xdr:rowOff>63767</xdr:rowOff>
    </xdr:to>
    <xdr:sp macro="" textlink="">
      <xdr:nvSpPr>
        <xdr:cNvPr id="697" name="楕円 696"/>
        <xdr:cNvSpPr/>
      </xdr:nvSpPr>
      <xdr:spPr>
        <a:xfrm>
          <a:off x="15430500" y="1676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80294</xdr:rowOff>
    </xdr:from>
    <xdr:ext cx="534377" cy="259045"/>
    <xdr:sp macro="" textlink="">
      <xdr:nvSpPr>
        <xdr:cNvPr id="698" name="テキスト ボックス 697"/>
        <xdr:cNvSpPr txBox="1"/>
      </xdr:nvSpPr>
      <xdr:spPr>
        <a:xfrm>
          <a:off x="15214111" y="1653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21513</xdr:rowOff>
    </xdr:from>
    <xdr:to>
      <xdr:col>76</xdr:col>
      <xdr:colOff>165100</xdr:colOff>
      <xdr:row>98</xdr:row>
      <xdr:rowOff>123113</xdr:rowOff>
    </xdr:to>
    <xdr:sp macro="" textlink="">
      <xdr:nvSpPr>
        <xdr:cNvPr id="699" name="楕円 698"/>
        <xdr:cNvSpPr/>
      </xdr:nvSpPr>
      <xdr:spPr>
        <a:xfrm>
          <a:off x="14541500" y="168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114240</xdr:rowOff>
    </xdr:from>
    <xdr:ext cx="534377" cy="259045"/>
    <xdr:sp macro="" textlink="">
      <xdr:nvSpPr>
        <xdr:cNvPr id="700" name="テキスト ボックス 699"/>
        <xdr:cNvSpPr txBox="1"/>
      </xdr:nvSpPr>
      <xdr:spPr>
        <a:xfrm>
          <a:off x="14325111" y="1691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46406</xdr:rowOff>
    </xdr:from>
    <xdr:to>
      <xdr:col>72</xdr:col>
      <xdr:colOff>38100</xdr:colOff>
      <xdr:row>98</xdr:row>
      <xdr:rowOff>148006</xdr:rowOff>
    </xdr:to>
    <xdr:sp macro="" textlink="">
      <xdr:nvSpPr>
        <xdr:cNvPr id="701" name="楕円 700"/>
        <xdr:cNvSpPr/>
      </xdr:nvSpPr>
      <xdr:spPr>
        <a:xfrm>
          <a:off x="13652500" y="1684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139133</xdr:rowOff>
    </xdr:from>
    <xdr:ext cx="469744" cy="259045"/>
    <xdr:sp macro="" textlink="">
      <xdr:nvSpPr>
        <xdr:cNvPr id="702" name="テキスト ボックス 701"/>
        <xdr:cNvSpPr txBox="1"/>
      </xdr:nvSpPr>
      <xdr:spPr>
        <a:xfrm>
          <a:off x="13468428" y="1694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107798</xdr:rowOff>
    </xdr:from>
    <xdr:to>
      <xdr:col>67</xdr:col>
      <xdr:colOff>101600</xdr:colOff>
      <xdr:row>98</xdr:row>
      <xdr:rowOff>37948</xdr:rowOff>
    </xdr:to>
    <xdr:sp macro="" textlink="">
      <xdr:nvSpPr>
        <xdr:cNvPr id="703" name="楕円 702"/>
        <xdr:cNvSpPr/>
      </xdr:nvSpPr>
      <xdr:spPr>
        <a:xfrm>
          <a:off x="12763500" y="1673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54475</xdr:rowOff>
    </xdr:from>
    <xdr:ext cx="534377" cy="259045"/>
    <xdr:sp macro="" textlink="">
      <xdr:nvSpPr>
        <xdr:cNvPr id="704" name="テキスト ボックス 703"/>
        <xdr:cNvSpPr txBox="1"/>
      </xdr:nvSpPr>
      <xdr:spPr>
        <a:xfrm>
          <a:off x="12547111" y="1651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21171</xdr:rowOff>
    </xdr:from>
    <xdr:to>
      <xdr:col>116</xdr:col>
      <xdr:colOff>63500</xdr:colOff>
      <xdr:row>39</xdr:row>
      <xdr:rowOff>36830</xdr:rowOff>
    </xdr:to>
    <xdr:cxnSp macro="">
      <xdr:nvCxnSpPr>
        <xdr:cNvPr id="733" name="直線コネクタ 732"/>
        <xdr:cNvCxnSpPr/>
      </xdr:nvCxnSpPr>
      <xdr:spPr>
        <a:xfrm flipV="1">
          <a:off x="21323300" y="6707721"/>
          <a:ext cx="8382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21666</xdr:rowOff>
    </xdr:from>
    <xdr:to>
      <xdr:col>111</xdr:col>
      <xdr:colOff>177800</xdr:colOff>
      <xdr:row>39</xdr:row>
      <xdr:rowOff>36830</xdr:rowOff>
    </xdr:to>
    <xdr:cxnSp macro="">
      <xdr:nvCxnSpPr>
        <xdr:cNvPr id="736" name="直線コネクタ 735"/>
        <xdr:cNvCxnSpPr/>
      </xdr:nvCxnSpPr>
      <xdr:spPr>
        <a:xfrm>
          <a:off x="20434300" y="6708216"/>
          <a:ext cx="8890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21666</xdr:rowOff>
    </xdr:from>
    <xdr:to>
      <xdr:col>107</xdr:col>
      <xdr:colOff>50800</xdr:colOff>
      <xdr:row>39</xdr:row>
      <xdr:rowOff>30544</xdr:rowOff>
    </xdr:to>
    <xdr:cxnSp macro="">
      <xdr:nvCxnSpPr>
        <xdr:cNvPr id="739" name="直線コネクタ 738"/>
        <xdr:cNvCxnSpPr/>
      </xdr:nvCxnSpPr>
      <xdr:spPr>
        <a:xfrm flipV="1">
          <a:off x="19545300" y="6708216"/>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165227</xdr:rowOff>
    </xdr:from>
    <xdr:to>
      <xdr:col>102</xdr:col>
      <xdr:colOff>114300</xdr:colOff>
      <xdr:row>39</xdr:row>
      <xdr:rowOff>30544</xdr:rowOff>
    </xdr:to>
    <xdr:cxnSp macro="">
      <xdr:nvCxnSpPr>
        <xdr:cNvPr id="742" name="直線コネクタ 741"/>
        <xdr:cNvCxnSpPr/>
      </xdr:nvCxnSpPr>
      <xdr:spPr>
        <a:xfrm>
          <a:off x="18656300" y="6680327"/>
          <a:ext cx="889000" cy="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141821</xdr:rowOff>
    </xdr:from>
    <xdr:to>
      <xdr:col>116</xdr:col>
      <xdr:colOff>114300</xdr:colOff>
      <xdr:row>39</xdr:row>
      <xdr:rowOff>71971</xdr:rowOff>
    </xdr:to>
    <xdr:sp macro="" textlink="">
      <xdr:nvSpPr>
        <xdr:cNvPr id="752" name="楕円 751"/>
        <xdr:cNvSpPr/>
      </xdr:nvSpPr>
      <xdr:spPr>
        <a:xfrm>
          <a:off x="22110700" y="665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56748</xdr:rowOff>
    </xdr:from>
    <xdr:ext cx="378565" cy="259045"/>
    <xdr:sp macro="" textlink="">
      <xdr:nvSpPr>
        <xdr:cNvPr id="753" name="投資及び出資金該当値テキスト"/>
        <xdr:cNvSpPr txBox="1"/>
      </xdr:nvSpPr>
      <xdr:spPr>
        <a:xfrm>
          <a:off x="22212300" y="6571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157480</xdr:rowOff>
    </xdr:from>
    <xdr:to>
      <xdr:col>112</xdr:col>
      <xdr:colOff>38100</xdr:colOff>
      <xdr:row>39</xdr:row>
      <xdr:rowOff>87630</xdr:rowOff>
    </xdr:to>
    <xdr:sp macro="" textlink="">
      <xdr:nvSpPr>
        <xdr:cNvPr id="754" name="楕円 753"/>
        <xdr:cNvSpPr/>
      </xdr:nvSpPr>
      <xdr:spPr>
        <a:xfrm>
          <a:off x="21272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78757</xdr:rowOff>
    </xdr:from>
    <xdr:ext cx="378565" cy="259045"/>
    <xdr:sp macro="" textlink="">
      <xdr:nvSpPr>
        <xdr:cNvPr id="755" name="テキスト ボックス 754"/>
        <xdr:cNvSpPr txBox="1"/>
      </xdr:nvSpPr>
      <xdr:spPr>
        <a:xfrm>
          <a:off x="21134017" y="6765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142316</xdr:rowOff>
    </xdr:from>
    <xdr:to>
      <xdr:col>107</xdr:col>
      <xdr:colOff>101600</xdr:colOff>
      <xdr:row>39</xdr:row>
      <xdr:rowOff>72466</xdr:rowOff>
    </xdr:to>
    <xdr:sp macro="" textlink="">
      <xdr:nvSpPr>
        <xdr:cNvPr id="756" name="楕円 755"/>
        <xdr:cNvSpPr/>
      </xdr:nvSpPr>
      <xdr:spPr>
        <a:xfrm>
          <a:off x="20383500" y="665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63593</xdr:rowOff>
    </xdr:from>
    <xdr:ext cx="378565" cy="259045"/>
    <xdr:sp macro="" textlink="">
      <xdr:nvSpPr>
        <xdr:cNvPr id="757" name="テキスト ボックス 756"/>
        <xdr:cNvSpPr txBox="1"/>
      </xdr:nvSpPr>
      <xdr:spPr>
        <a:xfrm>
          <a:off x="20245017" y="6750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151194</xdr:rowOff>
    </xdr:from>
    <xdr:to>
      <xdr:col>102</xdr:col>
      <xdr:colOff>165100</xdr:colOff>
      <xdr:row>39</xdr:row>
      <xdr:rowOff>81344</xdr:rowOff>
    </xdr:to>
    <xdr:sp macro="" textlink="">
      <xdr:nvSpPr>
        <xdr:cNvPr id="758" name="楕円 757"/>
        <xdr:cNvSpPr/>
      </xdr:nvSpPr>
      <xdr:spPr>
        <a:xfrm>
          <a:off x="19494500" y="66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72471</xdr:rowOff>
    </xdr:from>
    <xdr:ext cx="378565" cy="259045"/>
    <xdr:sp macro="" textlink="">
      <xdr:nvSpPr>
        <xdr:cNvPr id="759" name="テキスト ボックス 758"/>
        <xdr:cNvSpPr txBox="1"/>
      </xdr:nvSpPr>
      <xdr:spPr>
        <a:xfrm>
          <a:off x="19356017" y="6759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114427</xdr:rowOff>
    </xdr:from>
    <xdr:to>
      <xdr:col>98</xdr:col>
      <xdr:colOff>38100</xdr:colOff>
      <xdr:row>39</xdr:row>
      <xdr:rowOff>44577</xdr:rowOff>
    </xdr:to>
    <xdr:sp macro="" textlink="">
      <xdr:nvSpPr>
        <xdr:cNvPr id="760" name="楕円 759"/>
        <xdr:cNvSpPr/>
      </xdr:nvSpPr>
      <xdr:spPr>
        <a:xfrm>
          <a:off x="18605500" y="662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35704</xdr:rowOff>
    </xdr:from>
    <xdr:ext cx="469744" cy="259045"/>
    <xdr:sp macro="" textlink="">
      <xdr:nvSpPr>
        <xdr:cNvPr id="761" name="テキスト ボックス 760"/>
        <xdr:cNvSpPr txBox="1"/>
      </xdr:nvSpPr>
      <xdr:spPr>
        <a:xfrm>
          <a:off x="18421428" y="672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171209</xdr:rowOff>
    </xdr:from>
    <xdr:to>
      <xdr:col>116</xdr:col>
      <xdr:colOff>63500</xdr:colOff>
      <xdr:row>59</xdr:row>
      <xdr:rowOff>13970</xdr:rowOff>
    </xdr:to>
    <xdr:cxnSp macro="">
      <xdr:nvCxnSpPr>
        <xdr:cNvPr id="790" name="直線コネクタ 789"/>
        <xdr:cNvCxnSpPr/>
      </xdr:nvCxnSpPr>
      <xdr:spPr>
        <a:xfrm>
          <a:off x="21323300" y="10115309"/>
          <a:ext cx="838200" cy="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171209</xdr:rowOff>
    </xdr:from>
    <xdr:to>
      <xdr:col>111</xdr:col>
      <xdr:colOff>177800</xdr:colOff>
      <xdr:row>59</xdr:row>
      <xdr:rowOff>15075</xdr:rowOff>
    </xdr:to>
    <xdr:cxnSp macro="">
      <xdr:nvCxnSpPr>
        <xdr:cNvPr id="793" name="直線コネクタ 792"/>
        <xdr:cNvCxnSpPr/>
      </xdr:nvCxnSpPr>
      <xdr:spPr>
        <a:xfrm flipV="1">
          <a:off x="20434300" y="10115309"/>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15037</xdr:rowOff>
    </xdr:from>
    <xdr:to>
      <xdr:col>107</xdr:col>
      <xdr:colOff>50800</xdr:colOff>
      <xdr:row>59</xdr:row>
      <xdr:rowOff>15075</xdr:rowOff>
    </xdr:to>
    <xdr:cxnSp macro="">
      <xdr:nvCxnSpPr>
        <xdr:cNvPr id="796" name="直線コネクタ 795"/>
        <xdr:cNvCxnSpPr/>
      </xdr:nvCxnSpPr>
      <xdr:spPr>
        <a:xfrm>
          <a:off x="19545300" y="1013058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165227</xdr:rowOff>
    </xdr:from>
    <xdr:to>
      <xdr:col>102</xdr:col>
      <xdr:colOff>114300</xdr:colOff>
      <xdr:row>59</xdr:row>
      <xdr:rowOff>15037</xdr:rowOff>
    </xdr:to>
    <xdr:cxnSp macro="">
      <xdr:nvCxnSpPr>
        <xdr:cNvPr id="799" name="直線コネクタ 798"/>
        <xdr:cNvCxnSpPr/>
      </xdr:nvCxnSpPr>
      <xdr:spPr>
        <a:xfrm>
          <a:off x="18656300" y="10109327"/>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134620</xdr:rowOff>
    </xdr:from>
    <xdr:to>
      <xdr:col>116</xdr:col>
      <xdr:colOff>114300</xdr:colOff>
      <xdr:row>59</xdr:row>
      <xdr:rowOff>64770</xdr:rowOff>
    </xdr:to>
    <xdr:sp macro="" textlink="">
      <xdr:nvSpPr>
        <xdr:cNvPr id="809" name="楕円 808"/>
        <xdr:cNvSpPr/>
      </xdr:nvSpPr>
      <xdr:spPr>
        <a:xfrm>
          <a:off x="22110700" y="100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49547</xdr:rowOff>
    </xdr:from>
    <xdr:ext cx="378565" cy="259045"/>
    <xdr:sp macro="" textlink="">
      <xdr:nvSpPr>
        <xdr:cNvPr id="810" name="貸付金該当値テキスト"/>
        <xdr:cNvSpPr txBox="1"/>
      </xdr:nvSpPr>
      <xdr:spPr>
        <a:xfrm>
          <a:off x="22212300" y="9993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120409</xdr:rowOff>
    </xdr:from>
    <xdr:to>
      <xdr:col>112</xdr:col>
      <xdr:colOff>38100</xdr:colOff>
      <xdr:row>59</xdr:row>
      <xdr:rowOff>50559</xdr:rowOff>
    </xdr:to>
    <xdr:sp macro="" textlink="">
      <xdr:nvSpPr>
        <xdr:cNvPr id="811" name="楕円 810"/>
        <xdr:cNvSpPr/>
      </xdr:nvSpPr>
      <xdr:spPr>
        <a:xfrm>
          <a:off x="21272500" y="1006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41686</xdr:rowOff>
    </xdr:from>
    <xdr:ext cx="469744" cy="259045"/>
    <xdr:sp macro="" textlink="">
      <xdr:nvSpPr>
        <xdr:cNvPr id="812" name="テキスト ボックス 811"/>
        <xdr:cNvSpPr txBox="1"/>
      </xdr:nvSpPr>
      <xdr:spPr>
        <a:xfrm>
          <a:off x="21088428" y="1015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135725</xdr:rowOff>
    </xdr:from>
    <xdr:to>
      <xdr:col>107</xdr:col>
      <xdr:colOff>101600</xdr:colOff>
      <xdr:row>59</xdr:row>
      <xdr:rowOff>65875</xdr:rowOff>
    </xdr:to>
    <xdr:sp macro="" textlink="">
      <xdr:nvSpPr>
        <xdr:cNvPr id="813" name="楕円 812"/>
        <xdr:cNvSpPr/>
      </xdr:nvSpPr>
      <xdr:spPr>
        <a:xfrm>
          <a:off x="20383500" y="1007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57002</xdr:rowOff>
    </xdr:from>
    <xdr:ext cx="378565" cy="259045"/>
    <xdr:sp macro="" textlink="">
      <xdr:nvSpPr>
        <xdr:cNvPr id="814" name="テキスト ボックス 813"/>
        <xdr:cNvSpPr txBox="1"/>
      </xdr:nvSpPr>
      <xdr:spPr>
        <a:xfrm>
          <a:off x="20245017" y="1017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135687</xdr:rowOff>
    </xdr:from>
    <xdr:to>
      <xdr:col>102</xdr:col>
      <xdr:colOff>165100</xdr:colOff>
      <xdr:row>59</xdr:row>
      <xdr:rowOff>65837</xdr:rowOff>
    </xdr:to>
    <xdr:sp macro="" textlink="">
      <xdr:nvSpPr>
        <xdr:cNvPr id="815" name="楕円 814"/>
        <xdr:cNvSpPr/>
      </xdr:nvSpPr>
      <xdr:spPr>
        <a:xfrm>
          <a:off x="19494500" y="1007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56964</xdr:rowOff>
    </xdr:from>
    <xdr:ext cx="378565" cy="259045"/>
    <xdr:sp macro="" textlink="">
      <xdr:nvSpPr>
        <xdr:cNvPr id="816" name="テキスト ボックス 815"/>
        <xdr:cNvSpPr txBox="1"/>
      </xdr:nvSpPr>
      <xdr:spPr>
        <a:xfrm>
          <a:off x="19356017" y="10172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114427</xdr:rowOff>
    </xdr:from>
    <xdr:to>
      <xdr:col>98</xdr:col>
      <xdr:colOff>38100</xdr:colOff>
      <xdr:row>59</xdr:row>
      <xdr:rowOff>44577</xdr:rowOff>
    </xdr:to>
    <xdr:sp macro="" textlink="">
      <xdr:nvSpPr>
        <xdr:cNvPr id="817" name="楕円 816"/>
        <xdr:cNvSpPr/>
      </xdr:nvSpPr>
      <xdr:spPr>
        <a:xfrm>
          <a:off x="18605500" y="1005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35704</xdr:rowOff>
    </xdr:from>
    <xdr:ext cx="469744" cy="259045"/>
    <xdr:sp macro="" textlink="">
      <xdr:nvSpPr>
        <xdr:cNvPr id="818" name="テキスト ボックス 817"/>
        <xdr:cNvSpPr txBox="1"/>
      </xdr:nvSpPr>
      <xdr:spPr>
        <a:xfrm>
          <a:off x="18421428" y="1015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121086</xdr:rowOff>
    </xdr:from>
    <xdr:to>
      <xdr:col>116</xdr:col>
      <xdr:colOff>63500</xdr:colOff>
      <xdr:row>75</xdr:row>
      <xdr:rowOff>137316</xdr:rowOff>
    </xdr:to>
    <xdr:cxnSp macro="">
      <xdr:nvCxnSpPr>
        <xdr:cNvPr id="850" name="直線コネクタ 849"/>
        <xdr:cNvCxnSpPr/>
      </xdr:nvCxnSpPr>
      <xdr:spPr>
        <a:xfrm>
          <a:off x="21323300" y="12979836"/>
          <a:ext cx="8382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118341</xdr:rowOff>
    </xdr:from>
    <xdr:ext cx="534377" cy="259045"/>
    <xdr:sp macro="" textlink="">
      <xdr:nvSpPr>
        <xdr:cNvPr id="851" name="繰出金平均値テキスト"/>
        <xdr:cNvSpPr txBox="1"/>
      </xdr:nvSpPr>
      <xdr:spPr>
        <a:xfrm>
          <a:off x="22212300" y="1263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134736</xdr:rowOff>
    </xdr:from>
    <xdr:to>
      <xdr:col>111</xdr:col>
      <xdr:colOff>177800</xdr:colOff>
      <xdr:row>75</xdr:row>
      <xdr:rowOff>121086</xdr:rowOff>
    </xdr:to>
    <xdr:cxnSp macro="">
      <xdr:nvCxnSpPr>
        <xdr:cNvPr id="853" name="直線コネクタ 852"/>
        <xdr:cNvCxnSpPr/>
      </xdr:nvCxnSpPr>
      <xdr:spPr>
        <a:xfrm>
          <a:off x="20434300" y="12822036"/>
          <a:ext cx="889000" cy="15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26106</xdr:rowOff>
    </xdr:from>
    <xdr:ext cx="534377" cy="259045"/>
    <xdr:sp macro="" textlink="">
      <xdr:nvSpPr>
        <xdr:cNvPr id="855" name="テキスト ボックス 854"/>
        <xdr:cNvSpPr txBox="1"/>
      </xdr:nvSpPr>
      <xdr:spPr>
        <a:xfrm>
          <a:off x="21056111" y="123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85652</xdr:rowOff>
    </xdr:from>
    <xdr:to>
      <xdr:col>107</xdr:col>
      <xdr:colOff>50800</xdr:colOff>
      <xdr:row>74</xdr:row>
      <xdr:rowOff>134736</xdr:rowOff>
    </xdr:to>
    <xdr:cxnSp macro="">
      <xdr:nvCxnSpPr>
        <xdr:cNvPr id="856" name="直線コネクタ 855"/>
        <xdr:cNvCxnSpPr/>
      </xdr:nvCxnSpPr>
      <xdr:spPr>
        <a:xfrm>
          <a:off x="19545300" y="12772952"/>
          <a:ext cx="889000" cy="4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154547</xdr:rowOff>
    </xdr:from>
    <xdr:ext cx="534377" cy="259045"/>
    <xdr:sp macro="" textlink="">
      <xdr:nvSpPr>
        <xdr:cNvPr id="858" name="テキスト ボックス 857"/>
        <xdr:cNvSpPr txBox="1"/>
      </xdr:nvSpPr>
      <xdr:spPr>
        <a:xfrm>
          <a:off x="20167111" y="123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85652</xdr:rowOff>
    </xdr:from>
    <xdr:to>
      <xdr:col>102</xdr:col>
      <xdr:colOff>114300</xdr:colOff>
      <xdr:row>74</xdr:row>
      <xdr:rowOff>164781</xdr:rowOff>
    </xdr:to>
    <xdr:cxnSp macro="">
      <xdr:nvCxnSpPr>
        <xdr:cNvPr id="859" name="直線コネクタ 858"/>
        <xdr:cNvCxnSpPr/>
      </xdr:nvCxnSpPr>
      <xdr:spPr>
        <a:xfrm flipV="1">
          <a:off x="18656300" y="12772952"/>
          <a:ext cx="889000" cy="7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143836</xdr:rowOff>
    </xdr:from>
    <xdr:ext cx="534377" cy="259045"/>
    <xdr:sp macro="" textlink="">
      <xdr:nvSpPr>
        <xdr:cNvPr id="861" name="テキスト ボックス 860"/>
        <xdr:cNvSpPr txBox="1"/>
      </xdr:nvSpPr>
      <xdr:spPr>
        <a:xfrm>
          <a:off x="19278111" y="123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119735</xdr:rowOff>
    </xdr:from>
    <xdr:ext cx="534377" cy="259045"/>
    <xdr:sp macro="" textlink="">
      <xdr:nvSpPr>
        <xdr:cNvPr id="863" name="テキスト ボックス 862"/>
        <xdr:cNvSpPr txBox="1"/>
      </xdr:nvSpPr>
      <xdr:spPr>
        <a:xfrm>
          <a:off x="18389111" y="122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86516</xdr:rowOff>
    </xdr:from>
    <xdr:to>
      <xdr:col>116</xdr:col>
      <xdr:colOff>114300</xdr:colOff>
      <xdr:row>76</xdr:row>
      <xdr:rowOff>16666</xdr:rowOff>
    </xdr:to>
    <xdr:sp macro="" textlink="">
      <xdr:nvSpPr>
        <xdr:cNvPr id="869" name="楕円 868"/>
        <xdr:cNvSpPr/>
      </xdr:nvSpPr>
      <xdr:spPr>
        <a:xfrm>
          <a:off x="22110700" y="129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64943</xdr:rowOff>
    </xdr:from>
    <xdr:ext cx="534377" cy="259045"/>
    <xdr:sp macro="" textlink="">
      <xdr:nvSpPr>
        <xdr:cNvPr id="870" name="繰出金該当値テキスト"/>
        <xdr:cNvSpPr txBox="1"/>
      </xdr:nvSpPr>
      <xdr:spPr>
        <a:xfrm>
          <a:off x="22212300" y="1292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70286</xdr:rowOff>
    </xdr:from>
    <xdr:to>
      <xdr:col>112</xdr:col>
      <xdr:colOff>38100</xdr:colOff>
      <xdr:row>76</xdr:row>
      <xdr:rowOff>436</xdr:rowOff>
    </xdr:to>
    <xdr:sp macro="" textlink="">
      <xdr:nvSpPr>
        <xdr:cNvPr id="871" name="楕円 870"/>
        <xdr:cNvSpPr/>
      </xdr:nvSpPr>
      <xdr:spPr>
        <a:xfrm>
          <a:off x="21272500" y="1292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163013</xdr:rowOff>
    </xdr:from>
    <xdr:ext cx="534377" cy="259045"/>
    <xdr:sp macro="" textlink="">
      <xdr:nvSpPr>
        <xdr:cNvPr id="872" name="テキスト ボックス 871"/>
        <xdr:cNvSpPr txBox="1"/>
      </xdr:nvSpPr>
      <xdr:spPr>
        <a:xfrm>
          <a:off x="21056111" y="1302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83936</xdr:rowOff>
    </xdr:from>
    <xdr:to>
      <xdr:col>107</xdr:col>
      <xdr:colOff>101600</xdr:colOff>
      <xdr:row>75</xdr:row>
      <xdr:rowOff>14086</xdr:rowOff>
    </xdr:to>
    <xdr:sp macro="" textlink="">
      <xdr:nvSpPr>
        <xdr:cNvPr id="873" name="楕円 872"/>
        <xdr:cNvSpPr/>
      </xdr:nvSpPr>
      <xdr:spPr>
        <a:xfrm>
          <a:off x="20383500" y="1277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5213</xdr:rowOff>
    </xdr:from>
    <xdr:ext cx="534377" cy="259045"/>
    <xdr:sp macro="" textlink="">
      <xdr:nvSpPr>
        <xdr:cNvPr id="874" name="テキスト ボックス 873"/>
        <xdr:cNvSpPr txBox="1"/>
      </xdr:nvSpPr>
      <xdr:spPr>
        <a:xfrm>
          <a:off x="20167111" y="1286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34852</xdr:rowOff>
    </xdr:from>
    <xdr:to>
      <xdr:col>102</xdr:col>
      <xdr:colOff>165100</xdr:colOff>
      <xdr:row>74</xdr:row>
      <xdr:rowOff>136452</xdr:rowOff>
    </xdr:to>
    <xdr:sp macro="" textlink="">
      <xdr:nvSpPr>
        <xdr:cNvPr id="875" name="楕円 874"/>
        <xdr:cNvSpPr/>
      </xdr:nvSpPr>
      <xdr:spPr>
        <a:xfrm>
          <a:off x="19494500" y="127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127579</xdr:rowOff>
    </xdr:from>
    <xdr:ext cx="534377" cy="259045"/>
    <xdr:sp macro="" textlink="">
      <xdr:nvSpPr>
        <xdr:cNvPr id="876" name="テキスト ボックス 875"/>
        <xdr:cNvSpPr txBox="1"/>
      </xdr:nvSpPr>
      <xdr:spPr>
        <a:xfrm>
          <a:off x="19278111" y="1281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113981</xdr:rowOff>
    </xdr:from>
    <xdr:to>
      <xdr:col>98</xdr:col>
      <xdr:colOff>38100</xdr:colOff>
      <xdr:row>75</xdr:row>
      <xdr:rowOff>44131</xdr:rowOff>
    </xdr:to>
    <xdr:sp macro="" textlink="">
      <xdr:nvSpPr>
        <xdr:cNvPr id="877" name="楕円 876"/>
        <xdr:cNvSpPr/>
      </xdr:nvSpPr>
      <xdr:spPr>
        <a:xfrm>
          <a:off x="18605500" y="1280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35258</xdr:rowOff>
    </xdr:from>
    <xdr:ext cx="534377" cy="259045"/>
    <xdr:sp macro="" textlink="">
      <xdr:nvSpPr>
        <xdr:cNvPr id="878" name="テキスト ボックス 877"/>
        <xdr:cNvSpPr txBox="1"/>
      </xdr:nvSpPr>
      <xdr:spPr>
        <a:xfrm>
          <a:off x="18389111" y="1289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当たり５４，４４９円となっており、類似団体と比較して低い状況となっている。これは、指定管理者制度をはじめとした民間委託の推進など、徹底した行政改革を推し進めた結果によるもの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扶助費は、住民一人当たり９４，０１３円となっており、類似団体と比較して高い状況となっている。社会情勢の変化の影響により、生活保護受給者や障害福祉サービス費等の増加傾向が続いているもので、就労支援や適正な資格審査等の実施など、扶助費の適正な水準の確保を図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公債費は、住民一人当たり２６，４２８円となっており、類似団体と比較して低い状況となっている。これは、起債対象事業の精査により元利償還金の額が多額とならないよう努めていることによるもので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・補助費等は、住民一人当たり１４４，５６１円となっており、前年度と比較して大きく増加している。これは、新型コロナウイルス感染拡大に伴う特別定額給付金の給付によるものである。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埼玉県東松山市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90,456
87,726
65.35
44,169,376
42,627,081
1,452,938
18,351,734
27,958,957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94894</xdr:rowOff>
    </xdr:from>
    <xdr:to>
      <xdr:col>24</xdr:col>
      <xdr:colOff>63500</xdr:colOff>
      <xdr:row>36</xdr:row>
      <xdr:rowOff>118212</xdr:rowOff>
    </xdr:to>
    <xdr:cxnSp macro="">
      <xdr:nvCxnSpPr>
        <xdr:cNvPr id="59" name="直線コネクタ 58"/>
        <xdr:cNvCxnSpPr/>
      </xdr:nvCxnSpPr>
      <xdr:spPr>
        <a:xfrm flipV="1">
          <a:off x="3797300" y="6267094"/>
          <a:ext cx="8382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98518</xdr:rowOff>
    </xdr:from>
    <xdr:ext cx="469744" cy="259045"/>
    <xdr:sp macro="" textlink="">
      <xdr:nvSpPr>
        <xdr:cNvPr id="60" name="議会費平均値テキスト"/>
        <xdr:cNvSpPr txBox="1"/>
      </xdr:nvSpPr>
      <xdr:spPr>
        <a:xfrm>
          <a:off x="4686300" y="5927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69748</xdr:rowOff>
    </xdr:from>
    <xdr:to>
      <xdr:col>19</xdr:col>
      <xdr:colOff>177800</xdr:colOff>
      <xdr:row>36</xdr:row>
      <xdr:rowOff>118212</xdr:rowOff>
    </xdr:to>
    <xdr:cxnSp macro="">
      <xdr:nvCxnSpPr>
        <xdr:cNvPr id="62" name="直線コネクタ 61"/>
        <xdr:cNvCxnSpPr/>
      </xdr:nvCxnSpPr>
      <xdr:spPr>
        <a:xfrm>
          <a:off x="2908300" y="6241948"/>
          <a:ext cx="8890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116044</xdr:rowOff>
    </xdr:from>
    <xdr:ext cx="469744" cy="259045"/>
    <xdr:sp macro="" textlink="">
      <xdr:nvSpPr>
        <xdr:cNvPr id="64" name="テキスト ボックス 63"/>
        <xdr:cNvSpPr txBox="1"/>
      </xdr:nvSpPr>
      <xdr:spPr>
        <a:xfrm>
          <a:off x="3562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55575</xdr:rowOff>
    </xdr:from>
    <xdr:to>
      <xdr:col>15</xdr:col>
      <xdr:colOff>50800</xdr:colOff>
      <xdr:row>36</xdr:row>
      <xdr:rowOff>69748</xdr:rowOff>
    </xdr:to>
    <xdr:cxnSp macro="">
      <xdr:nvCxnSpPr>
        <xdr:cNvPr id="65" name="直線コネクタ 64"/>
        <xdr:cNvCxnSpPr/>
      </xdr:nvCxnSpPr>
      <xdr:spPr>
        <a:xfrm>
          <a:off x="2019300" y="6227775"/>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114673</xdr:rowOff>
    </xdr:from>
    <xdr:ext cx="469744" cy="259045"/>
    <xdr:sp macro="" textlink="">
      <xdr:nvSpPr>
        <xdr:cNvPr id="67" name="テキスト ボックス 66"/>
        <xdr:cNvSpPr txBox="1"/>
      </xdr:nvSpPr>
      <xdr:spPr>
        <a:xfrm>
          <a:off x="2673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36373</xdr:rowOff>
    </xdr:from>
    <xdr:to>
      <xdr:col>10</xdr:col>
      <xdr:colOff>114300</xdr:colOff>
      <xdr:row>36</xdr:row>
      <xdr:rowOff>55575</xdr:rowOff>
    </xdr:to>
    <xdr:cxnSp macro="">
      <xdr:nvCxnSpPr>
        <xdr:cNvPr id="68" name="直線コネクタ 67"/>
        <xdr:cNvCxnSpPr/>
      </xdr:nvCxnSpPr>
      <xdr:spPr>
        <a:xfrm>
          <a:off x="1130300" y="6208573"/>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121073</xdr:rowOff>
    </xdr:from>
    <xdr:ext cx="469744" cy="259045"/>
    <xdr:sp macro="" textlink="">
      <xdr:nvSpPr>
        <xdr:cNvPr id="70" name="テキスト ボックス 69"/>
        <xdr:cNvSpPr txBox="1"/>
      </xdr:nvSpPr>
      <xdr:spPr>
        <a:xfrm>
          <a:off x="1784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72" name="テキスト ボックス 71"/>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78" name="楕円 77"/>
        <xdr:cNvSpPr/>
      </xdr:nvSpPr>
      <xdr:spPr>
        <a:xfrm>
          <a:off x="4584700" y="621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22521</xdr:rowOff>
    </xdr:from>
    <xdr:ext cx="469744" cy="259045"/>
    <xdr:sp macro="" textlink="">
      <xdr:nvSpPr>
        <xdr:cNvPr id="79" name="議会費該当値テキスト"/>
        <xdr:cNvSpPr txBox="1"/>
      </xdr:nvSpPr>
      <xdr:spPr>
        <a:xfrm>
          <a:off x="4686300" y="61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67412</xdr:rowOff>
    </xdr:from>
    <xdr:to>
      <xdr:col>20</xdr:col>
      <xdr:colOff>38100</xdr:colOff>
      <xdr:row>36</xdr:row>
      <xdr:rowOff>169012</xdr:rowOff>
    </xdr:to>
    <xdr:sp macro="" textlink="">
      <xdr:nvSpPr>
        <xdr:cNvPr id="80" name="楕円 79"/>
        <xdr:cNvSpPr/>
      </xdr:nvSpPr>
      <xdr:spPr>
        <a:xfrm>
          <a:off x="3746500" y="623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160139</xdr:rowOff>
    </xdr:from>
    <xdr:ext cx="469744" cy="259045"/>
    <xdr:sp macro="" textlink="">
      <xdr:nvSpPr>
        <xdr:cNvPr id="81" name="テキスト ボックス 80"/>
        <xdr:cNvSpPr txBox="1"/>
      </xdr:nvSpPr>
      <xdr:spPr>
        <a:xfrm>
          <a:off x="3562428" y="633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18948</xdr:rowOff>
    </xdr:from>
    <xdr:to>
      <xdr:col>15</xdr:col>
      <xdr:colOff>101600</xdr:colOff>
      <xdr:row>36</xdr:row>
      <xdr:rowOff>120548</xdr:rowOff>
    </xdr:to>
    <xdr:sp macro="" textlink="">
      <xdr:nvSpPr>
        <xdr:cNvPr id="82" name="楕円 81"/>
        <xdr:cNvSpPr/>
      </xdr:nvSpPr>
      <xdr:spPr>
        <a:xfrm>
          <a:off x="2857500" y="619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111675</xdr:rowOff>
    </xdr:from>
    <xdr:ext cx="469744" cy="259045"/>
    <xdr:sp macro="" textlink="">
      <xdr:nvSpPr>
        <xdr:cNvPr id="83" name="テキスト ボックス 82"/>
        <xdr:cNvSpPr txBox="1"/>
      </xdr:nvSpPr>
      <xdr:spPr>
        <a:xfrm>
          <a:off x="2673428" y="628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4775</xdr:rowOff>
    </xdr:from>
    <xdr:to>
      <xdr:col>10</xdr:col>
      <xdr:colOff>165100</xdr:colOff>
      <xdr:row>36</xdr:row>
      <xdr:rowOff>106375</xdr:rowOff>
    </xdr:to>
    <xdr:sp macro="" textlink="">
      <xdr:nvSpPr>
        <xdr:cNvPr id="84" name="楕円 83"/>
        <xdr:cNvSpPr/>
      </xdr:nvSpPr>
      <xdr:spPr>
        <a:xfrm>
          <a:off x="1968500" y="61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97502</xdr:rowOff>
    </xdr:from>
    <xdr:ext cx="469744" cy="259045"/>
    <xdr:sp macro="" textlink="">
      <xdr:nvSpPr>
        <xdr:cNvPr id="85" name="テキスト ボックス 84"/>
        <xdr:cNvSpPr txBox="1"/>
      </xdr:nvSpPr>
      <xdr:spPr>
        <a:xfrm>
          <a:off x="1784428" y="626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157023</xdr:rowOff>
    </xdr:from>
    <xdr:to>
      <xdr:col>6</xdr:col>
      <xdr:colOff>38100</xdr:colOff>
      <xdr:row>36</xdr:row>
      <xdr:rowOff>87173</xdr:rowOff>
    </xdr:to>
    <xdr:sp macro="" textlink="">
      <xdr:nvSpPr>
        <xdr:cNvPr id="86" name="楕円 85"/>
        <xdr:cNvSpPr/>
      </xdr:nvSpPr>
      <xdr:spPr>
        <a:xfrm>
          <a:off x="1079500" y="61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78300</xdr:rowOff>
    </xdr:from>
    <xdr:ext cx="469744" cy="259045"/>
    <xdr:sp macro="" textlink="">
      <xdr:nvSpPr>
        <xdr:cNvPr id="87" name="テキスト ボックス 86"/>
        <xdr:cNvSpPr txBox="1"/>
      </xdr:nvSpPr>
      <xdr:spPr>
        <a:xfrm>
          <a:off x="895428" y="625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154186</xdr:rowOff>
    </xdr:from>
    <xdr:to>
      <xdr:col>24</xdr:col>
      <xdr:colOff>63500</xdr:colOff>
      <xdr:row>58</xdr:row>
      <xdr:rowOff>14564</xdr:rowOff>
    </xdr:to>
    <xdr:cxnSp macro="">
      <xdr:nvCxnSpPr>
        <xdr:cNvPr id="116" name="直線コネクタ 115"/>
        <xdr:cNvCxnSpPr/>
      </xdr:nvCxnSpPr>
      <xdr:spPr>
        <a:xfrm flipV="1">
          <a:off x="3797300" y="9583936"/>
          <a:ext cx="838200" cy="37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14564</xdr:rowOff>
    </xdr:from>
    <xdr:to>
      <xdr:col>19</xdr:col>
      <xdr:colOff>177800</xdr:colOff>
      <xdr:row>58</xdr:row>
      <xdr:rowOff>39478</xdr:rowOff>
    </xdr:to>
    <xdr:cxnSp macro="">
      <xdr:nvCxnSpPr>
        <xdr:cNvPr id="119" name="直線コネクタ 118"/>
        <xdr:cNvCxnSpPr/>
      </xdr:nvCxnSpPr>
      <xdr:spPr>
        <a:xfrm flipV="1">
          <a:off x="2908300" y="9958664"/>
          <a:ext cx="889000" cy="2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49354</xdr:rowOff>
    </xdr:from>
    <xdr:ext cx="534377" cy="259045"/>
    <xdr:sp macro="" textlink="">
      <xdr:nvSpPr>
        <xdr:cNvPr id="121" name="テキスト ボックス 120"/>
        <xdr:cNvSpPr txBox="1"/>
      </xdr:nvSpPr>
      <xdr:spPr>
        <a:xfrm>
          <a:off x="3530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39478</xdr:rowOff>
    </xdr:from>
    <xdr:to>
      <xdr:col>15</xdr:col>
      <xdr:colOff>50800</xdr:colOff>
      <xdr:row>58</xdr:row>
      <xdr:rowOff>49433</xdr:rowOff>
    </xdr:to>
    <xdr:cxnSp macro="">
      <xdr:nvCxnSpPr>
        <xdr:cNvPr id="122" name="直線コネクタ 121"/>
        <xdr:cNvCxnSpPr/>
      </xdr:nvCxnSpPr>
      <xdr:spPr>
        <a:xfrm flipV="1">
          <a:off x="2019300" y="9983578"/>
          <a:ext cx="889000" cy="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35009</xdr:rowOff>
    </xdr:from>
    <xdr:to>
      <xdr:col>10</xdr:col>
      <xdr:colOff>114300</xdr:colOff>
      <xdr:row>58</xdr:row>
      <xdr:rowOff>49433</xdr:rowOff>
    </xdr:to>
    <xdr:cxnSp macro="">
      <xdr:nvCxnSpPr>
        <xdr:cNvPr id="125" name="直線コネクタ 124"/>
        <xdr:cNvCxnSpPr/>
      </xdr:nvCxnSpPr>
      <xdr:spPr>
        <a:xfrm>
          <a:off x="1130300" y="9979109"/>
          <a:ext cx="889000" cy="1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103386</xdr:rowOff>
    </xdr:from>
    <xdr:to>
      <xdr:col>24</xdr:col>
      <xdr:colOff>114300</xdr:colOff>
      <xdr:row>56</xdr:row>
      <xdr:rowOff>33536</xdr:rowOff>
    </xdr:to>
    <xdr:sp macro="" textlink="">
      <xdr:nvSpPr>
        <xdr:cNvPr id="135" name="楕円 134"/>
        <xdr:cNvSpPr/>
      </xdr:nvSpPr>
      <xdr:spPr>
        <a:xfrm>
          <a:off x="4584700" y="953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20571</xdr:rowOff>
    </xdr:from>
    <xdr:ext cx="599010" cy="259045"/>
    <xdr:sp macro="" textlink="">
      <xdr:nvSpPr>
        <xdr:cNvPr id="136" name="総務費該当値テキスト"/>
        <xdr:cNvSpPr txBox="1"/>
      </xdr:nvSpPr>
      <xdr:spPr>
        <a:xfrm>
          <a:off x="4686300" y="945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135214</xdr:rowOff>
    </xdr:from>
    <xdr:to>
      <xdr:col>20</xdr:col>
      <xdr:colOff>38100</xdr:colOff>
      <xdr:row>58</xdr:row>
      <xdr:rowOff>65364</xdr:rowOff>
    </xdr:to>
    <xdr:sp macro="" textlink="">
      <xdr:nvSpPr>
        <xdr:cNvPr id="137" name="楕円 136"/>
        <xdr:cNvSpPr/>
      </xdr:nvSpPr>
      <xdr:spPr>
        <a:xfrm>
          <a:off x="3746500" y="990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56491</xdr:rowOff>
    </xdr:from>
    <xdr:ext cx="534377" cy="259045"/>
    <xdr:sp macro="" textlink="">
      <xdr:nvSpPr>
        <xdr:cNvPr id="138" name="テキスト ボックス 137"/>
        <xdr:cNvSpPr txBox="1"/>
      </xdr:nvSpPr>
      <xdr:spPr>
        <a:xfrm>
          <a:off x="3530111" y="1000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160128</xdr:rowOff>
    </xdr:from>
    <xdr:to>
      <xdr:col>15</xdr:col>
      <xdr:colOff>101600</xdr:colOff>
      <xdr:row>58</xdr:row>
      <xdr:rowOff>90278</xdr:rowOff>
    </xdr:to>
    <xdr:sp macro="" textlink="">
      <xdr:nvSpPr>
        <xdr:cNvPr id="139" name="楕円 138"/>
        <xdr:cNvSpPr/>
      </xdr:nvSpPr>
      <xdr:spPr>
        <a:xfrm>
          <a:off x="2857500" y="993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81405</xdr:rowOff>
    </xdr:from>
    <xdr:ext cx="534377" cy="259045"/>
    <xdr:sp macro="" textlink="">
      <xdr:nvSpPr>
        <xdr:cNvPr id="140" name="テキスト ボックス 139"/>
        <xdr:cNvSpPr txBox="1"/>
      </xdr:nvSpPr>
      <xdr:spPr>
        <a:xfrm>
          <a:off x="2641111" y="1002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170083</xdr:rowOff>
    </xdr:from>
    <xdr:to>
      <xdr:col>10</xdr:col>
      <xdr:colOff>165100</xdr:colOff>
      <xdr:row>58</xdr:row>
      <xdr:rowOff>100233</xdr:rowOff>
    </xdr:to>
    <xdr:sp macro="" textlink="">
      <xdr:nvSpPr>
        <xdr:cNvPr id="141" name="楕円 140"/>
        <xdr:cNvSpPr/>
      </xdr:nvSpPr>
      <xdr:spPr>
        <a:xfrm>
          <a:off x="1968500" y="994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91360</xdr:rowOff>
    </xdr:from>
    <xdr:ext cx="534377" cy="259045"/>
    <xdr:sp macro="" textlink="">
      <xdr:nvSpPr>
        <xdr:cNvPr id="142" name="テキスト ボックス 141"/>
        <xdr:cNvSpPr txBox="1"/>
      </xdr:nvSpPr>
      <xdr:spPr>
        <a:xfrm>
          <a:off x="1752111" y="1003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155659</xdr:rowOff>
    </xdr:from>
    <xdr:to>
      <xdr:col>6</xdr:col>
      <xdr:colOff>38100</xdr:colOff>
      <xdr:row>58</xdr:row>
      <xdr:rowOff>85809</xdr:rowOff>
    </xdr:to>
    <xdr:sp macro="" textlink="">
      <xdr:nvSpPr>
        <xdr:cNvPr id="143" name="楕円 142"/>
        <xdr:cNvSpPr/>
      </xdr:nvSpPr>
      <xdr:spPr>
        <a:xfrm>
          <a:off x="1079500" y="992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76936</xdr:rowOff>
    </xdr:from>
    <xdr:ext cx="534377" cy="259045"/>
    <xdr:sp macro="" textlink="">
      <xdr:nvSpPr>
        <xdr:cNvPr id="144" name="テキスト ボックス 143"/>
        <xdr:cNvSpPr txBox="1"/>
      </xdr:nvSpPr>
      <xdr:spPr>
        <a:xfrm>
          <a:off x="863111" y="1002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10258</xdr:rowOff>
    </xdr:from>
    <xdr:to>
      <xdr:col>24</xdr:col>
      <xdr:colOff>63500</xdr:colOff>
      <xdr:row>76</xdr:row>
      <xdr:rowOff>12075</xdr:rowOff>
    </xdr:to>
    <xdr:cxnSp macro="">
      <xdr:nvCxnSpPr>
        <xdr:cNvPr id="176" name="直線コネクタ 175"/>
        <xdr:cNvCxnSpPr/>
      </xdr:nvCxnSpPr>
      <xdr:spPr>
        <a:xfrm>
          <a:off x="3797300" y="13040458"/>
          <a:ext cx="838200" cy="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99727</xdr:rowOff>
    </xdr:from>
    <xdr:ext cx="599010" cy="259045"/>
    <xdr:sp macro="" textlink="">
      <xdr:nvSpPr>
        <xdr:cNvPr id="177" name="民生費平均値テキスト"/>
        <xdr:cNvSpPr txBox="1"/>
      </xdr:nvSpPr>
      <xdr:spPr>
        <a:xfrm>
          <a:off x="4686300" y="12787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10258</xdr:rowOff>
    </xdr:from>
    <xdr:to>
      <xdr:col>19</xdr:col>
      <xdr:colOff>177800</xdr:colOff>
      <xdr:row>76</xdr:row>
      <xdr:rowOff>134116</xdr:rowOff>
    </xdr:to>
    <xdr:cxnSp macro="">
      <xdr:nvCxnSpPr>
        <xdr:cNvPr id="179" name="直線コネクタ 178"/>
        <xdr:cNvCxnSpPr/>
      </xdr:nvCxnSpPr>
      <xdr:spPr>
        <a:xfrm flipV="1">
          <a:off x="2908300" y="13040458"/>
          <a:ext cx="889000" cy="12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56616</xdr:rowOff>
    </xdr:from>
    <xdr:ext cx="599010" cy="259045"/>
    <xdr:sp macro="" textlink="">
      <xdr:nvSpPr>
        <xdr:cNvPr id="181" name="テキスト ボックス 180"/>
        <xdr:cNvSpPr txBox="1"/>
      </xdr:nvSpPr>
      <xdr:spPr>
        <a:xfrm>
          <a:off x="3497795" y="1308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134116</xdr:rowOff>
    </xdr:from>
    <xdr:to>
      <xdr:col>15</xdr:col>
      <xdr:colOff>50800</xdr:colOff>
      <xdr:row>76</xdr:row>
      <xdr:rowOff>138536</xdr:rowOff>
    </xdr:to>
    <xdr:cxnSp macro="">
      <xdr:nvCxnSpPr>
        <xdr:cNvPr id="182" name="直線コネクタ 181"/>
        <xdr:cNvCxnSpPr/>
      </xdr:nvCxnSpPr>
      <xdr:spPr>
        <a:xfrm flipV="1">
          <a:off x="2019300" y="13164316"/>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142823</xdr:rowOff>
    </xdr:from>
    <xdr:ext cx="599010" cy="259045"/>
    <xdr:sp macro="" textlink="">
      <xdr:nvSpPr>
        <xdr:cNvPr id="184" name="テキスト ボックス 183"/>
        <xdr:cNvSpPr txBox="1"/>
      </xdr:nvSpPr>
      <xdr:spPr>
        <a:xfrm>
          <a:off x="2608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138536</xdr:rowOff>
    </xdr:from>
    <xdr:to>
      <xdr:col>10</xdr:col>
      <xdr:colOff>114300</xdr:colOff>
      <xdr:row>77</xdr:row>
      <xdr:rowOff>10018</xdr:rowOff>
    </xdr:to>
    <xdr:cxnSp macro="">
      <xdr:nvCxnSpPr>
        <xdr:cNvPr id="185" name="直線コネクタ 184"/>
        <xdr:cNvCxnSpPr/>
      </xdr:nvCxnSpPr>
      <xdr:spPr>
        <a:xfrm flipV="1">
          <a:off x="1130300" y="13168736"/>
          <a:ext cx="889000" cy="4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132726</xdr:rowOff>
    </xdr:from>
    <xdr:to>
      <xdr:col>24</xdr:col>
      <xdr:colOff>114300</xdr:colOff>
      <xdr:row>76</xdr:row>
      <xdr:rowOff>62877</xdr:rowOff>
    </xdr:to>
    <xdr:sp macro="" textlink="">
      <xdr:nvSpPr>
        <xdr:cNvPr id="195" name="楕円 194"/>
        <xdr:cNvSpPr/>
      </xdr:nvSpPr>
      <xdr:spPr>
        <a:xfrm>
          <a:off x="4584700" y="129914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111153</xdr:rowOff>
    </xdr:from>
    <xdr:ext cx="599010" cy="259045"/>
    <xdr:sp macro="" textlink="">
      <xdr:nvSpPr>
        <xdr:cNvPr id="196" name="民生費該当値テキスト"/>
        <xdr:cNvSpPr txBox="1"/>
      </xdr:nvSpPr>
      <xdr:spPr>
        <a:xfrm>
          <a:off x="4686300" y="1296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130908</xdr:rowOff>
    </xdr:from>
    <xdr:to>
      <xdr:col>20</xdr:col>
      <xdr:colOff>38100</xdr:colOff>
      <xdr:row>76</xdr:row>
      <xdr:rowOff>61058</xdr:rowOff>
    </xdr:to>
    <xdr:sp macro="" textlink="">
      <xdr:nvSpPr>
        <xdr:cNvPr id="197" name="楕円 196"/>
        <xdr:cNvSpPr/>
      </xdr:nvSpPr>
      <xdr:spPr>
        <a:xfrm>
          <a:off x="3746500" y="1298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77585</xdr:rowOff>
    </xdr:from>
    <xdr:ext cx="599010" cy="259045"/>
    <xdr:sp macro="" textlink="">
      <xdr:nvSpPr>
        <xdr:cNvPr id="198" name="テキスト ボックス 197"/>
        <xdr:cNvSpPr txBox="1"/>
      </xdr:nvSpPr>
      <xdr:spPr>
        <a:xfrm>
          <a:off x="3497795" y="127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83316</xdr:rowOff>
    </xdr:from>
    <xdr:to>
      <xdr:col>15</xdr:col>
      <xdr:colOff>101600</xdr:colOff>
      <xdr:row>77</xdr:row>
      <xdr:rowOff>13466</xdr:rowOff>
    </xdr:to>
    <xdr:sp macro="" textlink="">
      <xdr:nvSpPr>
        <xdr:cNvPr id="199" name="楕円 198"/>
        <xdr:cNvSpPr/>
      </xdr:nvSpPr>
      <xdr:spPr>
        <a:xfrm>
          <a:off x="2857500" y="1311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4593</xdr:rowOff>
    </xdr:from>
    <xdr:ext cx="599010" cy="259045"/>
    <xdr:sp macro="" textlink="">
      <xdr:nvSpPr>
        <xdr:cNvPr id="200" name="テキスト ボックス 199"/>
        <xdr:cNvSpPr txBox="1"/>
      </xdr:nvSpPr>
      <xdr:spPr>
        <a:xfrm>
          <a:off x="2608795" y="1320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87736</xdr:rowOff>
    </xdr:from>
    <xdr:to>
      <xdr:col>10</xdr:col>
      <xdr:colOff>165100</xdr:colOff>
      <xdr:row>77</xdr:row>
      <xdr:rowOff>17886</xdr:rowOff>
    </xdr:to>
    <xdr:sp macro="" textlink="">
      <xdr:nvSpPr>
        <xdr:cNvPr id="201" name="楕円 200"/>
        <xdr:cNvSpPr/>
      </xdr:nvSpPr>
      <xdr:spPr>
        <a:xfrm>
          <a:off x="1968500" y="131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9013</xdr:rowOff>
    </xdr:from>
    <xdr:ext cx="599010" cy="259045"/>
    <xdr:sp macro="" textlink="">
      <xdr:nvSpPr>
        <xdr:cNvPr id="202" name="テキスト ボックス 201"/>
        <xdr:cNvSpPr txBox="1"/>
      </xdr:nvSpPr>
      <xdr:spPr>
        <a:xfrm>
          <a:off x="1719795" y="1321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130668</xdr:rowOff>
    </xdr:from>
    <xdr:to>
      <xdr:col>6</xdr:col>
      <xdr:colOff>38100</xdr:colOff>
      <xdr:row>77</xdr:row>
      <xdr:rowOff>60818</xdr:rowOff>
    </xdr:to>
    <xdr:sp macro="" textlink="">
      <xdr:nvSpPr>
        <xdr:cNvPr id="203" name="楕円 202"/>
        <xdr:cNvSpPr/>
      </xdr:nvSpPr>
      <xdr:spPr>
        <a:xfrm>
          <a:off x="1079500" y="1316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51945</xdr:rowOff>
    </xdr:from>
    <xdr:ext cx="599010" cy="259045"/>
    <xdr:sp macro="" textlink="">
      <xdr:nvSpPr>
        <xdr:cNvPr id="204" name="テキスト ボックス 203"/>
        <xdr:cNvSpPr txBox="1"/>
      </xdr:nvSpPr>
      <xdr:spPr>
        <a:xfrm>
          <a:off x="830795" y="1325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135029</xdr:rowOff>
    </xdr:from>
    <xdr:to>
      <xdr:col>24</xdr:col>
      <xdr:colOff>63500</xdr:colOff>
      <xdr:row>97</xdr:row>
      <xdr:rowOff>165212</xdr:rowOff>
    </xdr:to>
    <xdr:cxnSp macro="">
      <xdr:nvCxnSpPr>
        <xdr:cNvPr id="233" name="直線コネクタ 232"/>
        <xdr:cNvCxnSpPr/>
      </xdr:nvCxnSpPr>
      <xdr:spPr>
        <a:xfrm flipV="1">
          <a:off x="3797300" y="16765679"/>
          <a:ext cx="838200" cy="3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28041</xdr:rowOff>
    </xdr:from>
    <xdr:ext cx="534377" cy="259045"/>
    <xdr:sp macro="" textlink="">
      <xdr:nvSpPr>
        <xdr:cNvPr id="234" name="衛生費平均値テキスト"/>
        <xdr:cNvSpPr txBox="1"/>
      </xdr:nvSpPr>
      <xdr:spPr>
        <a:xfrm>
          <a:off x="4686300" y="1648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165212</xdr:rowOff>
    </xdr:from>
    <xdr:to>
      <xdr:col>19</xdr:col>
      <xdr:colOff>177800</xdr:colOff>
      <xdr:row>98</xdr:row>
      <xdr:rowOff>5062</xdr:rowOff>
    </xdr:to>
    <xdr:cxnSp macro="">
      <xdr:nvCxnSpPr>
        <xdr:cNvPr id="236" name="直線コネクタ 235"/>
        <xdr:cNvCxnSpPr/>
      </xdr:nvCxnSpPr>
      <xdr:spPr>
        <a:xfrm flipV="1">
          <a:off x="2908300" y="16795862"/>
          <a:ext cx="889000" cy="1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162968</xdr:rowOff>
    </xdr:from>
    <xdr:ext cx="534377" cy="259045"/>
    <xdr:sp macro="" textlink="">
      <xdr:nvSpPr>
        <xdr:cNvPr id="238" name="テキスト ボックス 237"/>
        <xdr:cNvSpPr txBox="1"/>
      </xdr:nvSpPr>
      <xdr:spPr>
        <a:xfrm>
          <a:off x="3530111" y="16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165235</xdr:rowOff>
    </xdr:from>
    <xdr:to>
      <xdr:col>15</xdr:col>
      <xdr:colOff>50800</xdr:colOff>
      <xdr:row>98</xdr:row>
      <xdr:rowOff>5062</xdr:rowOff>
    </xdr:to>
    <xdr:cxnSp macro="">
      <xdr:nvCxnSpPr>
        <xdr:cNvPr id="239" name="直線コネクタ 238"/>
        <xdr:cNvCxnSpPr/>
      </xdr:nvCxnSpPr>
      <xdr:spPr>
        <a:xfrm>
          <a:off x="2019300" y="16795885"/>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165916</xdr:rowOff>
    </xdr:from>
    <xdr:ext cx="534377" cy="259045"/>
    <xdr:sp macro="" textlink="">
      <xdr:nvSpPr>
        <xdr:cNvPr id="241" name="テキスト ボックス 240"/>
        <xdr:cNvSpPr txBox="1"/>
      </xdr:nvSpPr>
      <xdr:spPr>
        <a:xfrm>
          <a:off x="2641111" y="164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165235</xdr:rowOff>
    </xdr:from>
    <xdr:to>
      <xdr:col>10</xdr:col>
      <xdr:colOff>114300</xdr:colOff>
      <xdr:row>97</xdr:row>
      <xdr:rowOff>167208</xdr:rowOff>
    </xdr:to>
    <xdr:cxnSp macro="">
      <xdr:nvCxnSpPr>
        <xdr:cNvPr id="242" name="直線コネクタ 241"/>
        <xdr:cNvCxnSpPr/>
      </xdr:nvCxnSpPr>
      <xdr:spPr>
        <a:xfrm flipV="1">
          <a:off x="1130300" y="16795885"/>
          <a:ext cx="889000" cy="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11916</xdr:rowOff>
    </xdr:from>
    <xdr:ext cx="534377" cy="259045"/>
    <xdr:sp macro="" textlink="">
      <xdr:nvSpPr>
        <xdr:cNvPr id="244" name="テキスト ボックス 243"/>
        <xdr:cNvSpPr txBox="1"/>
      </xdr:nvSpPr>
      <xdr:spPr>
        <a:xfrm>
          <a:off x="1752111" y="1647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9600</xdr:rowOff>
    </xdr:from>
    <xdr:ext cx="534377" cy="259045"/>
    <xdr:sp macro="" textlink="">
      <xdr:nvSpPr>
        <xdr:cNvPr id="246" name="テキスト ボックス 245"/>
        <xdr:cNvSpPr txBox="1"/>
      </xdr:nvSpPr>
      <xdr:spPr>
        <a:xfrm>
          <a:off x="863111" y="164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84229</xdr:rowOff>
    </xdr:from>
    <xdr:to>
      <xdr:col>24</xdr:col>
      <xdr:colOff>114300</xdr:colOff>
      <xdr:row>98</xdr:row>
      <xdr:rowOff>14379</xdr:rowOff>
    </xdr:to>
    <xdr:sp macro="" textlink="">
      <xdr:nvSpPr>
        <xdr:cNvPr id="252" name="楕円 251"/>
        <xdr:cNvSpPr/>
      </xdr:nvSpPr>
      <xdr:spPr>
        <a:xfrm>
          <a:off x="4584700" y="1671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170606</xdr:rowOff>
    </xdr:from>
    <xdr:ext cx="534377" cy="259045"/>
    <xdr:sp macro="" textlink="">
      <xdr:nvSpPr>
        <xdr:cNvPr id="253" name="衛生費該当値テキスト"/>
        <xdr:cNvSpPr txBox="1"/>
      </xdr:nvSpPr>
      <xdr:spPr>
        <a:xfrm>
          <a:off x="4686300" y="1662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114412</xdr:rowOff>
    </xdr:from>
    <xdr:to>
      <xdr:col>20</xdr:col>
      <xdr:colOff>38100</xdr:colOff>
      <xdr:row>98</xdr:row>
      <xdr:rowOff>44562</xdr:rowOff>
    </xdr:to>
    <xdr:sp macro="" textlink="">
      <xdr:nvSpPr>
        <xdr:cNvPr id="254" name="楕円 253"/>
        <xdr:cNvSpPr/>
      </xdr:nvSpPr>
      <xdr:spPr>
        <a:xfrm>
          <a:off x="3746500" y="1674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35689</xdr:rowOff>
    </xdr:from>
    <xdr:ext cx="534377" cy="259045"/>
    <xdr:sp macro="" textlink="">
      <xdr:nvSpPr>
        <xdr:cNvPr id="255" name="テキスト ボックス 254"/>
        <xdr:cNvSpPr txBox="1"/>
      </xdr:nvSpPr>
      <xdr:spPr>
        <a:xfrm>
          <a:off x="3530111" y="1683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125712</xdr:rowOff>
    </xdr:from>
    <xdr:to>
      <xdr:col>15</xdr:col>
      <xdr:colOff>101600</xdr:colOff>
      <xdr:row>98</xdr:row>
      <xdr:rowOff>55862</xdr:rowOff>
    </xdr:to>
    <xdr:sp macro="" textlink="">
      <xdr:nvSpPr>
        <xdr:cNvPr id="256" name="楕円 255"/>
        <xdr:cNvSpPr/>
      </xdr:nvSpPr>
      <xdr:spPr>
        <a:xfrm>
          <a:off x="2857500" y="1675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46989</xdr:rowOff>
    </xdr:from>
    <xdr:ext cx="534377" cy="259045"/>
    <xdr:sp macro="" textlink="">
      <xdr:nvSpPr>
        <xdr:cNvPr id="257" name="テキスト ボックス 256"/>
        <xdr:cNvSpPr txBox="1"/>
      </xdr:nvSpPr>
      <xdr:spPr>
        <a:xfrm>
          <a:off x="2641111" y="1684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114435</xdr:rowOff>
    </xdr:from>
    <xdr:to>
      <xdr:col>10</xdr:col>
      <xdr:colOff>165100</xdr:colOff>
      <xdr:row>98</xdr:row>
      <xdr:rowOff>44585</xdr:rowOff>
    </xdr:to>
    <xdr:sp macro="" textlink="">
      <xdr:nvSpPr>
        <xdr:cNvPr id="258" name="楕円 257"/>
        <xdr:cNvSpPr/>
      </xdr:nvSpPr>
      <xdr:spPr>
        <a:xfrm>
          <a:off x="1968500" y="1674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35712</xdr:rowOff>
    </xdr:from>
    <xdr:ext cx="534377" cy="259045"/>
    <xdr:sp macro="" textlink="">
      <xdr:nvSpPr>
        <xdr:cNvPr id="259" name="テキスト ボックス 258"/>
        <xdr:cNvSpPr txBox="1"/>
      </xdr:nvSpPr>
      <xdr:spPr>
        <a:xfrm>
          <a:off x="1752111" y="1683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116408</xdr:rowOff>
    </xdr:from>
    <xdr:to>
      <xdr:col>6</xdr:col>
      <xdr:colOff>38100</xdr:colOff>
      <xdr:row>98</xdr:row>
      <xdr:rowOff>46558</xdr:rowOff>
    </xdr:to>
    <xdr:sp macro="" textlink="">
      <xdr:nvSpPr>
        <xdr:cNvPr id="260" name="楕円 259"/>
        <xdr:cNvSpPr/>
      </xdr:nvSpPr>
      <xdr:spPr>
        <a:xfrm>
          <a:off x="1079500" y="1674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37685</xdr:rowOff>
    </xdr:from>
    <xdr:ext cx="534377" cy="259045"/>
    <xdr:sp macro="" textlink="">
      <xdr:nvSpPr>
        <xdr:cNvPr id="261" name="テキスト ボックス 260"/>
        <xdr:cNvSpPr txBox="1"/>
      </xdr:nvSpPr>
      <xdr:spPr>
        <a:xfrm>
          <a:off x="863111" y="1683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154044</xdr:rowOff>
    </xdr:from>
    <xdr:to>
      <xdr:col>55</xdr:col>
      <xdr:colOff>0</xdr:colOff>
      <xdr:row>37</xdr:row>
      <xdr:rowOff>157074</xdr:rowOff>
    </xdr:to>
    <xdr:cxnSp macro="">
      <xdr:nvCxnSpPr>
        <xdr:cNvPr id="286" name="直線コネクタ 285"/>
        <xdr:cNvCxnSpPr/>
      </xdr:nvCxnSpPr>
      <xdr:spPr>
        <a:xfrm>
          <a:off x="9639300" y="6497694"/>
          <a:ext cx="838200" cy="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152387</xdr:rowOff>
    </xdr:from>
    <xdr:to>
      <xdr:col>50</xdr:col>
      <xdr:colOff>114300</xdr:colOff>
      <xdr:row>37</xdr:row>
      <xdr:rowOff>154044</xdr:rowOff>
    </xdr:to>
    <xdr:cxnSp macro="">
      <xdr:nvCxnSpPr>
        <xdr:cNvPr id="289" name="直線コネクタ 288"/>
        <xdr:cNvCxnSpPr/>
      </xdr:nvCxnSpPr>
      <xdr:spPr>
        <a:xfrm>
          <a:off x="8750300" y="6496037"/>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152387</xdr:rowOff>
    </xdr:from>
    <xdr:to>
      <xdr:col>45</xdr:col>
      <xdr:colOff>177800</xdr:colOff>
      <xdr:row>37</xdr:row>
      <xdr:rowOff>152845</xdr:rowOff>
    </xdr:to>
    <xdr:cxnSp macro="">
      <xdr:nvCxnSpPr>
        <xdr:cNvPr id="292" name="直線コネクタ 291"/>
        <xdr:cNvCxnSpPr/>
      </xdr:nvCxnSpPr>
      <xdr:spPr>
        <a:xfrm flipV="1">
          <a:off x="7861300" y="649603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124613</xdr:rowOff>
    </xdr:from>
    <xdr:to>
      <xdr:col>41</xdr:col>
      <xdr:colOff>50800</xdr:colOff>
      <xdr:row>37</xdr:row>
      <xdr:rowOff>152845</xdr:rowOff>
    </xdr:to>
    <xdr:cxnSp macro="">
      <xdr:nvCxnSpPr>
        <xdr:cNvPr id="295" name="直線コネクタ 294"/>
        <xdr:cNvCxnSpPr/>
      </xdr:nvCxnSpPr>
      <xdr:spPr>
        <a:xfrm>
          <a:off x="6972300" y="6468263"/>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106274</xdr:rowOff>
    </xdr:from>
    <xdr:to>
      <xdr:col>55</xdr:col>
      <xdr:colOff>50800</xdr:colOff>
      <xdr:row>38</xdr:row>
      <xdr:rowOff>36424</xdr:rowOff>
    </xdr:to>
    <xdr:sp macro="" textlink="">
      <xdr:nvSpPr>
        <xdr:cNvPr id="305" name="楕円 304"/>
        <xdr:cNvSpPr/>
      </xdr:nvSpPr>
      <xdr:spPr>
        <a:xfrm>
          <a:off x="10426700" y="64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53840</xdr:rowOff>
    </xdr:from>
    <xdr:ext cx="378565" cy="259045"/>
    <xdr:sp macro="" textlink="">
      <xdr:nvSpPr>
        <xdr:cNvPr id="306" name="労働費該当値テキスト"/>
        <xdr:cNvSpPr txBox="1"/>
      </xdr:nvSpPr>
      <xdr:spPr>
        <a:xfrm>
          <a:off x="10528300" y="6397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103244</xdr:rowOff>
    </xdr:from>
    <xdr:to>
      <xdr:col>50</xdr:col>
      <xdr:colOff>165100</xdr:colOff>
      <xdr:row>38</xdr:row>
      <xdr:rowOff>33395</xdr:rowOff>
    </xdr:to>
    <xdr:sp macro="" textlink="">
      <xdr:nvSpPr>
        <xdr:cNvPr id="307" name="楕円 306"/>
        <xdr:cNvSpPr/>
      </xdr:nvSpPr>
      <xdr:spPr>
        <a:xfrm>
          <a:off x="9588500" y="64468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24522</xdr:rowOff>
    </xdr:from>
    <xdr:ext cx="378565" cy="259045"/>
    <xdr:sp macro="" textlink="">
      <xdr:nvSpPr>
        <xdr:cNvPr id="308" name="テキスト ボックス 307"/>
        <xdr:cNvSpPr txBox="1"/>
      </xdr:nvSpPr>
      <xdr:spPr>
        <a:xfrm>
          <a:off x="9450017" y="653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101587</xdr:rowOff>
    </xdr:from>
    <xdr:to>
      <xdr:col>46</xdr:col>
      <xdr:colOff>38100</xdr:colOff>
      <xdr:row>38</xdr:row>
      <xdr:rowOff>31738</xdr:rowOff>
    </xdr:to>
    <xdr:sp macro="" textlink="">
      <xdr:nvSpPr>
        <xdr:cNvPr id="309" name="楕円 308"/>
        <xdr:cNvSpPr/>
      </xdr:nvSpPr>
      <xdr:spPr>
        <a:xfrm>
          <a:off x="8699500" y="64452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22865</xdr:rowOff>
    </xdr:from>
    <xdr:ext cx="378565" cy="259045"/>
    <xdr:sp macro="" textlink="">
      <xdr:nvSpPr>
        <xdr:cNvPr id="310" name="テキスト ボックス 309"/>
        <xdr:cNvSpPr txBox="1"/>
      </xdr:nvSpPr>
      <xdr:spPr>
        <a:xfrm>
          <a:off x="8561017" y="653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102045</xdr:rowOff>
    </xdr:from>
    <xdr:to>
      <xdr:col>41</xdr:col>
      <xdr:colOff>101600</xdr:colOff>
      <xdr:row>38</xdr:row>
      <xdr:rowOff>32195</xdr:rowOff>
    </xdr:to>
    <xdr:sp macro="" textlink="">
      <xdr:nvSpPr>
        <xdr:cNvPr id="311" name="楕円 310"/>
        <xdr:cNvSpPr/>
      </xdr:nvSpPr>
      <xdr:spPr>
        <a:xfrm>
          <a:off x="7810500" y="644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23321</xdr:rowOff>
    </xdr:from>
    <xdr:ext cx="378565" cy="259045"/>
    <xdr:sp macro="" textlink="">
      <xdr:nvSpPr>
        <xdr:cNvPr id="312" name="テキスト ボックス 311"/>
        <xdr:cNvSpPr txBox="1"/>
      </xdr:nvSpPr>
      <xdr:spPr>
        <a:xfrm>
          <a:off x="7672017" y="6538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73813</xdr:rowOff>
    </xdr:from>
    <xdr:to>
      <xdr:col>36</xdr:col>
      <xdr:colOff>165100</xdr:colOff>
      <xdr:row>38</xdr:row>
      <xdr:rowOff>3963</xdr:rowOff>
    </xdr:to>
    <xdr:sp macro="" textlink="">
      <xdr:nvSpPr>
        <xdr:cNvPr id="313" name="楕円 312"/>
        <xdr:cNvSpPr/>
      </xdr:nvSpPr>
      <xdr:spPr>
        <a:xfrm>
          <a:off x="6921500" y="6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166540</xdr:rowOff>
    </xdr:from>
    <xdr:ext cx="469744" cy="259045"/>
    <xdr:sp macro="" textlink="">
      <xdr:nvSpPr>
        <xdr:cNvPr id="314" name="テキスト ボックス 313"/>
        <xdr:cNvSpPr txBox="1"/>
      </xdr:nvSpPr>
      <xdr:spPr>
        <a:xfrm>
          <a:off x="6737428" y="651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73589</xdr:rowOff>
    </xdr:from>
    <xdr:to>
      <xdr:col>55</xdr:col>
      <xdr:colOff>0</xdr:colOff>
      <xdr:row>58</xdr:row>
      <xdr:rowOff>96476</xdr:rowOff>
    </xdr:to>
    <xdr:cxnSp macro="">
      <xdr:nvCxnSpPr>
        <xdr:cNvPr id="341" name="直線コネクタ 340"/>
        <xdr:cNvCxnSpPr/>
      </xdr:nvCxnSpPr>
      <xdr:spPr>
        <a:xfrm flipV="1">
          <a:off x="9639300" y="10017689"/>
          <a:ext cx="838200" cy="2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68880</xdr:rowOff>
    </xdr:from>
    <xdr:to>
      <xdr:col>50</xdr:col>
      <xdr:colOff>114300</xdr:colOff>
      <xdr:row>58</xdr:row>
      <xdr:rowOff>96476</xdr:rowOff>
    </xdr:to>
    <xdr:cxnSp macro="">
      <xdr:nvCxnSpPr>
        <xdr:cNvPr id="344" name="直線コネクタ 343"/>
        <xdr:cNvCxnSpPr/>
      </xdr:nvCxnSpPr>
      <xdr:spPr>
        <a:xfrm>
          <a:off x="8750300" y="10012980"/>
          <a:ext cx="889000" cy="2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68880</xdr:rowOff>
    </xdr:from>
    <xdr:to>
      <xdr:col>45</xdr:col>
      <xdr:colOff>177800</xdr:colOff>
      <xdr:row>58</xdr:row>
      <xdr:rowOff>116794</xdr:rowOff>
    </xdr:to>
    <xdr:cxnSp macro="">
      <xdr:nvCxnSpPr>
        <xdr:cNvPr id="347" name="直線コネクタ 346"/>
        <xdr:cNvCxnSpPr/>
      </xdr:nvCxnSpPr>
      <xdr:spPr>
        <a:xfrm flipV="1">
          <a:off x="7861300" y="10012980"/>
          <a:ext cx="889000" cy="4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116794</xdr:rowOff>
    </xdr:from>
    <xdr:to>
      <xdr:col>41</xdr:col>
      <xdr:colOff>50800</xdr:colOff>
      <xdr:row>58</xdr:row>
      <xdr:rowOff>119492</xdr:rowOff>
    </xdr:to>
    <xdr:cxnSp macro="">
      <xdr:nvCxnSpPr>
        <xdr:cNvPr id="350" name="直線コネクタ 349"/>
        <xdr:cNvCxnSpPr/>
      </xdr:nvCxnSpPr>
      <xdr:spPr>
        <a:xfrm flipV="1">
          <a:off x="6972300" y="10060894"/>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22789</xdr:rowOff>
    </xdr:from>
    <xdr:to>
      <xdr:col>55</xdr:col>
      <xdr:colOff>50800</xdr:colOff>
      <xdr:row>58</xdr:row>
      <xdr:rowOff>124389</xdr:rowOff>
    </xdr:to>
    <xdr:sp macro="" textlink="">
      <xdr:nvSpPr>
        <xdr:cNvPr id="360" name="楕円 359"/>
        <xdr:cNvSpPr/>
      </xdr:nvSpPr>
      <xdr:spPr>
        <a:xfrm>
          <a:off x="10426700" y="996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122502</xdr:rowOff>
    </xdr:from>
    <xdr:ext cx="469744" cy="259045"/>
    <xdr:sp macro="" textlink="">
      <xdr:nvSpPr>
        <xdr:cNvPr id="361" name="農林水産業費該当値テキスト"/>
        <xdr:cNvSpPr txBox="1"/>
      </xdr:nvSpPr>
      <xdr:spPr>
        <a:xfrm>
          <a:off x="10528300" y="98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45676</xdr:rowOff>
    </xdr:from>
    <xdr:to>
      <xdr:col>50</xdr:col>
      <xdr:colOff>165100</xdr:colOff>
      <xdr:row>58</xdr:row>
      <xdr:rowOff>147276</xdr:rowOff>
    </xdr:to>
    <xdr:sp macro="" textlink="">
      <xdr:nvSpPr>
        <xdr:cNvPr id="362" name="楕円 361"/>
        <xdr:cNvSpPr/>
      </xdr:nvSpPr>
      <xdr:spPr>
        <a:xfrm>
          <a:off x="9588500" y="998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138403</xdr:rowOff>
    </xdr:from>
    <xdr:ext cx="469744" cy="259045"/>
    <xdr:sp macro="" textlink="">
      <xdr:nvSpPr>
        <xdr:cNvPr id="363" name="テキスト ボックス 362"/>
        <xdr:cNvSpPr txBox="1"/>
      </xdr:nvSpPr>
      <xdr:spPr>
        <a:xfrm>
          <a:off x="9404428" y="10082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18080</xdr:rowOff>
    </xdr:from>
    <xdr:to>
      <xdr:col>46</xdr:col>
      <xdr:colOff>38100</xdr:colOff>
      <xdr:row>58</xdr:row>
      <xdr:rowOff>119680</xdr:rowOff>
    </xdr:to>
    <xdr:sp macro="" textlink="">
      <xdr:nvSpPr>
        <xdr:cNvPr id="364" name="楕円 363"/>
        <xdr:cNvSpPr/>
      </xdr:nvSpPr>
      <xdr:spPr>
        <a:xfrm>
          <a:off x="8699500" y="996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110807</xdr:rowOff>
    </xdr:from>
    <xdr:ext cx="469744" cy="259045"/>
    <xdr:sp macro="" textlink="">
      <xdr:nvSpPr>
        <xdr:cNvPr id="365" name="テキスト ボックス 364"/>
        <xdr:cNvSpPr txBox="1"/>
      </xdr:nvSpPr>
      <xdr:spPr>
        <a:xfrm>
          <a:off x="8515428" y="1005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65994</xdr:rowOff>
    </xdr:from>
    <xdr:to>
      <xdr:col>41</xdr:col>
      <xdr:colOff>101600</xdr:colOff>
      <xdr:row>58</xdr:row>
      <xdr:rowOff>167594</xdr:rowOff>
    </xdr:to>
    <xdr:sp macro="" textlink="">
      <xdr:nvSpPr>
        <xdr:cNvPr id="366" name="楕円 365"/>
        <xdr:cNvSpPr/>
      </xdr:nvSpPr>
      <xdr:spPr>
        <a:xfrm>
          <a:off x="7810500" y="1001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158721</xdr:rowOff>
    </xdr:from>
    <xdr:ext cx="469744" cy="259045"/>
    <xdr:sp macro="" textlink="">
      <xdr:nvSpPr>
        <xdr:cNvPr id="367" name="テキスト ボックス 366"/>
        <xdr:cNvSpPr txBox="1"/>
      </xdr:nvSpPr>
      <xdr:spPr>
        <a:xfrm>
          <a:off x="7626428" y="1010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68692</xdr:rowOff>
    </xdr:from>
    <xdr:to>
      <xdr:col>36</xdr:col>
      <xdr:colOff>165100</xdr:colOff>
      <xdr:row>58</xdr:row>
      <xdr:rowOff>170292</xdr:rowOff>
    </xdr:to>
    <xdr:sp macro="" textlink="">
      <xdr:nvSpPr>
        <xdr:cNvPr id="368" name="楕円 367"/>
        <xdr:cNvSpPr/>
      </xdr:nvSpPr>
      <xdr:spPr>
        <a:xfrm>
          <a:off x="6921500" y="1001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161419</xdr:rowOff>
    </xdr:from>
    <xdr:ext cx="469744" cy="259045"/>
    <xdr:sp macro="" textlink="">
      <xdr:nvSpPr>
        <xdr:cNvPr id="369" name="テキスト ボックス 368"/>
        <xdr:cNvSpPr txBox="1"/>
      </xdr:nvSpPr>
      <xdr:spPr>
        <a:xfrm>
          <a:off x="6737428" y="1010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5169</xdr:rowOff>
    </xdr:from>
    <xdr:to>
      <xdr:col>55</xdr:col>
      <xdr:colOff>0</xdr:colOff>
      <xdr:row>78</xdr:row>
      <xdr:rowOff>5945</xdr:rowOff>
    </xdr:to>
    <xdr:cxnSp macro="">
      <xdr:nvCxnSpPr>
        <xdr:cNvPr id="396" name="直線コネクタ 395"/>
        <xdr:cNvCxnSpPr/>
      </xdr:nvCxnSpPr>
      <xdr:spPr>
        <a:xfrm>
          <a:off x="9639300" y="13378269"/>
          <a:ext cx="838200" cy="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5169</xdr:rowOff>
    </xdr:from>
    <xdr:to>
      <xdr:col>50</xdr:col>
      <xdr:colOff>114300</xdr:colOff>
      <xdr:row>78</xdr:row>
      <xdr:rowOff>13329</xdr:rowOff>
    </xdr:to>
    <xdr:cxnSp macro="">
      <xdr:nvCxnSpPr>
        <xdr:cNvPr id="399" name="直線コネクタ 398"/>
        <xdr:cNvCxnSpPr/>
      </xdr:nvCxnSpPr>
      <xdr:spPr>
        <a:xfrm flipV="1">
          <a:off x="8750300" y="13378269"/>
          <a:ext cx="889000" cy="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13329</xdr:rowOff>
    </xdr:from>
    <xdr:to>
      <xdr:col>45</xdr:col>
      <xdr:colOff>177800</xdr:colOff>
      <xdr:row>78</xdr:row>
      <xdr:rowOff>27961</xdr:rowOff>
    </xdr:to>
    <xdr:cxnSp macro="">
      <xdr:nvCxnSpPr>
        <xdr:cNvPr id="402" name="直線コネクタ 401"/>
        <xdr:cNvCxnSpPr/>
      </xdr:nvCxnSpPr>
      <xdr:spPr>
        <a:xfrm flipV="1">
          <a:off x="7861300" y="13386429"/>
          <a:ext cx="889000" cy="1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27961</xdr:rowOff>
    </xdr:from>
    <xdr:to>
      <xdr:col>41</xdr:col>
      <xdr:colOff>50800</xdr:colOff>
      <xdr:row>78</xdr:row>
      <xdr:rowOff>65633</xdr:rowOff>
    </xdr:to>
    <xdr:cxnSp macro="">
      <xdr:nvCxnSpPr>
        <xdr:cNvPr id="405" name="直線コネクタ 404"/>
        <xdr:cNvCxnSpPr/>
      </xdr:nvCxnSpPr>
      <xdr:spPr>
        <a:xfrm flipV="1">
          <a:off x="6972300" y="13401061"/>
          <a:ext cx="889000" cy="3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126595</xdr:rowOff>
    </xdr:from>
    <xdr:to>
      <xdr:col>55</xdr:col>
      <xdr:colOff>50800</xdr:colOff>
      <xdr:row>78</xdr:row>
      <xdr:rowOff>56745</xdr:rowOff>
    </xdr:to>
    <xdr:sp macro="" textlink="">
      <xdr:nvSpPr>
        <xdr:cNvPr id="415" name="楕円 414"/>
        <xdr:cNvSpPr/>
      </xdr:nvSpPr>
      <xdr:spPr>
        <a:xfrm>
          <a:off x="10426700" y="133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41522</xdr:rowOff>
    </xdr:from>
    <xdr:ext cx="469744" cy="259045"/>
    <xdr:sp macro="" textlink="">
      <xdr:nvSpPr>
        <xdr:cNvPr id="416" name="商工費該当値テキスト"/>
        <xdr:cNvSpPr txBox="1"/>
      </xdr:nvSpPr>
      <xdr:spPr>
        <a:xfrm>
          <a:off x="10528300" y="1324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125819</xdr:rowOff>
    </xdr:from>
    <xdr:to>
      <xdr:col>50</xdr:col>
      <xdr:colOff>165100</xdr:colOff>
      <xdr:row>78</xdr:row>
      <xdr:rowOff>55969</xdr:rowOff>
    </xdr:to>
    <xdr:sp macro="" textlink="">
      <xdr:nvSpPr>
        <xdr:cNvPr id="417" name="楕円 416"/>
        <xdr:cNvSpPr/>
      </xdr:nvSpPr>
      <xdr:spPr>
        <a:xfrm>
          <a:off x="9588500" y="1332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47096</xdr:rowOff>
    </xdr:from>
    <xdr:ext cx="469744" cy="259045"/>
    <xdr:sp macro="" textlink="">
      <xdr:nvSpPr>
        <xdr:cNvPr id="418" name="テキスト ボックス 417"/>
        <xdr:cNvSpPr txBox="1"/>
      </xdr:nvSpPr>
      <xdr:spPr>
        <a:xfrm>
          <a:off x="9404428" y="1342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133979</xdr:rowOff>
    </xdr:from>
    <xdr:to>
      <xdr:col>46</xdr:col>
      <xdr:colOff>38100</xdr:colOff>
      <xdr:row>78</xdr:row>
      <xdr:rowOff>64129</xdr:rowOff>
    </xdr:to>
    <xdr:sp macro="" textlink="">
      <xdr:nvSpPr>
        <xdr:cNvPr id="419" name="楕円 418"/>
        <xdr:cNvSpPr/>
      </xdr:nvSpPr>
      <xdr:spPr>
        <a:xfrm>
          <a:off x="8699500" y="1333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55256</xdr:rowOff>
    </xdr:from>
    <xdr:ext cx="469744" cy="259045"/>
    <xdr:sp macro="" textlink="">
      <xdr:nvSpPr>
        <xdr:cNvPr id="420" name="テキスト ボックス 419"/>
        <xdr:cNvSpPr txBox="1"/>
      </xdr:nvSpPr>
      <xdr:spPr>
        <a:xfrm>
          <a:off x="8515428" y="1342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148611</xdr:rowOff>
    </xdr:from>
    <xdr:to>
      <xdr:col>41</xdr:col>
      <xdr:colOff>101600</xdr:colOff>
      <xdr:row>78</xdr:row>
      <xdr:rowOff>78761</xdr:rowOff>
    </xdr:to>
    <xdr:sp macro="" textlink="">
      <xdr:nvSpPr>
        <xdr:cNvPr id="421" name="楕円 420"/>
        <xdr:cNvSpPr/>
      </xdr:nvSpPr>
      <xdr:spPr>
        <a:xfrm>
          <a:off x="7810500" y="1335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69888</xdr:rowOff>
    </xdr:from>
    <xdr:ext cx="469744" cy="259045"/>
    <xdr:sp macro="" textlink="">
      <xdr:nvSpPr>
        <xdr:cNvPr id="422" name="テキスト ボックス 421"/>
        <xdr:cNvSpPr txBox="1"/>
      </xdr:nvSpPr>
      <xdr:spPr>
        <a:xfrm>
          <a:off x="7626428" y="1344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14833</xdr:rowOff>
    </xdr:from>
    <xdr:to>
      <xdr:col>36</xdr:col>
      <xdr:colOff>165100</xdr:colOff>
      <xdr:row>78</xdr:row>
      <xdr:rowOff>116433</xdr:rowOff>
    </xdr:to>
    <xdr:sp macro="" textlink="">
      <xdr:nvSpPr>
        <xdr:cNvPr id="423" name="楕円 422"/>
        <xdr:cNvSpPr/>
      </xdr:nvSpPr>
      <xdr:spPr>
        <a:xfrm>
          <a:off x="6921500" y="1338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107560</xdr:rowOff>
    </xdr:from>
    <xdr:ext cx="469744" cy="259045"/>
    <xdr:sp macro="" textlink="">
      <xdr:nvSpPr>
        <xdr:cNvPr id="424" name="テキスト ボックス 423"/>
        <xdr:cNvSpPr txBox="1"/>
      </xdr:nvSpPr>
      <xdr:spPr>
        <a:xfrm>
          <a:off x="6737428" y="1348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54569</xdr:rowOff>
    </xdr:from>
    <xdr:to>
      <xdr:col>55</xdr:col>
      <xdr:colOff>0</xdr:colOff>
      <xdr:row>98</xdr:row>
      <xdr:rowOff>68986</xdr:rowOff>
    </xdr:to>
    <xdr:cxnSp macro="">
      <xdr:nvCxnSpPr>
        <xdr:cNvPr id="453" name="直線コネクタ 452"/>
        <xdr:cNvCxnSpPr/>
      </xdr:nvCxnSpPr>
      <xdr:spPr>
        <a:xfrm flipV="1">
          <a:off x="9639300" y="16856669"/>
          <a:ext cx="838200" cy="1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68986</xdr:rowOff>
    </xdr:from>
    <xdr:to>
      <xdr:col>50</xdr:col>
      <xdr:colOff>114300</xdr:colOff>
      <xdr:row>98</xdr:row>
      <xdr:rowOff>82589</xdr:rowOff>
    </xdr:to>
    <xdr:cxnSp macro="">
      <xdr:nvCxnSpPr>
        <xdr:cNvPr id="456" name="直線コネクタ 455"/>
        <xdr:cNvCxnSpPr/>
      </xdr:nvCxnSpPr>
      <xdr:spPr>
        <a:xfrm flipV="1">
          <a:off x="8750300" y="16871086"/>
          <a:ext cx="889000" cy="1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37123</xdr:rowOff>
    </xdr:from>
    <xdr:to>
      <xdr:col>45</xdr:col>
      <xdr:colOff>177800</xdr:colOff>
      <xdr:row>98</xdr:row>
      <xdr:rowOff>82589</xdr:rowOff>
    </xdr:to>
    <xdr:cxnSp macro="">
      <xdr:nvCxnSpPr>
        <xdr:cNvPr id="459" name="直線コネクタ 458"/>
        <xdr:cNvCxnSpPr/>
      </xdr:nvCxnSpPr>
      <xdr:spPr>
        <a:xfrm>
          <a:off x="7861300" y="16839223"/>
          <a:ext cx="889000" cy="4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117267</xdr:rowOff>
    </xdr:from>
    <xdr:ext cx="534377" cy="259045"/>
    <xdr:sp macro="" textlink="">
      <xdr:nvSpPr>
        <xdr:cNvPr id="461" name="テキスト ボックス 460"/>
        <xdr:cNvSpPr txBox="1"/>
      </xdr:nvSpPr>
      <xdr:spPr>
        <a:xfrm>
          <a:off x="8483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20078</xdr:rowOff>
    </xdr:from>
    <xdr:to>
      <xdr:col>41</xdr:col>
      <xdr:colOff>50800</xdr:colOff>
      <xdr:row>98</xdr:row>
      <xdr:rowOff>37123</xdr:rowOff>
    </xdr:to>
    <xdr:cxnSp macro="">
      <xdr:nvCxnSpPr>
        <xdr:cNvPr id="462" name="直線コネクタ 461"/>
        <xdr:cNvCxnSpPr/>
      </xdr:nvCxnSpPr>
      <xdr:spPr>
        <a:xfrm>
          <a:off x="6972300" y="16822178"/>
          <a:ext cx="889000" cy="1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87279</xdr:rowOff>
    </xdr:from>
    <xdr:ext cx="534377" cy="259045"/>
    <xdr:sp macro="" textlink="">
      <xdr:nvSpPr>
        <xdr:cNvPr id="464" name="テキスト ボックス 463"/>
        <xdr:cNvSpPr txBox="1"/>
      </xdr:nvSpPr>
      <xdr:spPr>
        <a:xfrm>
          <a:off x="7594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87611</xdr:rowOff>
    </xdr:from>
    <xdr:ext cx="534377" cy="259045"/>
    <xdr:sp macro="" textlink="">
      <xdr:nvSpPr>
        <xdr:cNvPr id="466" name="テキスト ボックス 465"/>
        <xdr:cNvSpPr txBox="1"/>
      </xdr:nvSpPr>
      <xdr:spPr>
        <a:xfrm>
          <a:off x="6705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3769</xdr:rowOff>
    </xdr:from>
    <xdr:to>
      <xdr:col>55</xdr:col>
      <xdr:colOff>50800</xdr:colOff>
      <xdr:row>98</xdr:row>
      <xdr:rowOff>105369</xdr:rowOff>
    </xdr:to>
    <xdr:sp macro="" textlink="">
      <xdr:nvSpPr>
        <xdr:cNvPr id="472" name="楕円 471"/>
        <xdr:cNvSpPr/>
      </xdr:nvSpPr>
      <xdr:spPr>
        <a:xfrm>
          <a:off x="10426700" y="1680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144270</xdr:rowOff>
    </xdr:from>
    <xdr:ext cx="534377" cy="259045"/>
    <xdr:sp macro="" textlink="">
      <xdr:nvSpPr>
        <xdr:cNvPr id="473" name="土木費該当値テキスト"/>
        <xdr:cNvSpPr txBox="1"/>
      </xdr:nvSpPr>
      <xdr:spPr>
        <a:xfrm>
          <a:off x="10528300" y="167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18186</xdr:rowOff>
    </xdr:from>
    <xdr:to>
      <xdr:col>50</xdr:col>
      <xdr:colOff>165100</xdr:colOff>
      <xdr:row>98</xdr:row>
      <xdr:rowOff>119786</xdr:rowOff>
    </xdr:to>
    <xdr:sp macro="" textlink="">
      <xdr:nvSpPr>
        <xdr:cNvPr id="474" name="楕円 473"/>
        <xdr:cNvSpPr/>
      </xdr:nvSpPr>
      <xdr:spPr>
        <a:xfrm>
          <a:off x="9588500" y="1682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110913</xdr:rowOff>
    </xdr:from>
    <xdr:ext cx="534377" cy="259045"/>
    <xdr:sp macro="" textlink="">
      <xdr:nvSpPr>
        <xdr:cNvPr id="475" name="テキスト ボックス 474"/>
        <xdr:cNvSpPr txBox="1"/>
      </xdr:nvSpPr>
      <xdr:spPr>
        <a:xfrm>
          <a:off x="9372111" y="1691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31789</xdr:rowOff>
    </xdr:from>
    <xdr:to>
      <xdr:col>46</xdr:col>
      <xdr:colOff>38100</xdr:colOff>
      <xdr:row>98</xdr:row>
      <xdr:rowOff>133389</xdr:rowOff>
    </xdr:to>
    <xdr:sp macro="" textlink="">
      <xdr:nvSpPr>
        <xdr:cNvPr id="476" name="楕円 475"/>
        <xdr:cNvSpPr/>
      </xdr:nvSpPr>
      <xdr:spPr>
        <a:xfrm>
          <a:off x="8699500" y="1683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124516</xdr:rowOff>
    </xdr:from>
    <xdr:ext cx="534377" cy="259045"/>
    <xdr:sp macro="" textlink="">
      <xdr:nvSpPr>
        <xdr:cNvPr id="477" name="テキスト ボックス 476"/>
        <xdr:cNvSpPr txBox="1"/>
      </xdr:nvSpPr>
      <xdr:spPr>
        <a:xfrm>
          <a:off x="8483111" y="1692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157773</xdr:rowOff>
    </xdr:from>
    <xdr:to>
      <xdr:col>41</xdr:col>
      <xdr:colOff>101600</xdr:colOff>
      <xdr:row>98</xdr:row>
      <xdr:rowOff>87923</xdr:rowOff>
    </xdr:to>
    <xdr:sp macro="" textlink="">
      <xdr:nvSpPr>
        <xdr:cNvPr id="478" name="楕円 477"/>
        <xdr:cNvSpPr/>
      </xdr:nvSpPr>
      <xdr:spPr>
        <a:xfrm>
          <a:off x="7810500" y="1678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104450</xdr:rowOff>
    </xdr:from>
    <xdr:ext cx="534377" cy="259045"/>
    <xdr:sp macro="" textlink="">
      <xdr:nvSpPr>
        <xdr:cNvPr id="479" name="テキスト ボックス 478"/>
        <xdr:cNvSpPr txBox="1"/>
      </xdr:nvSpPr>
      <xdr:spPr>
        <a:xfrm>
          <a:off x="7594111" y="1656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140728</xdr:rowOff>
    </xdr:from>
    <xdr:to>
      <xdr:col>36</xdr:col>
      <xdr:colOff>165100</xdr:colOff>
      <xdr:row>98</xdr:row>
      <xdr:rowOff>70878</xdr:rowOff>
    </xdr:to>
    <xdr:sp macro="" textlink="">
      <xdr:nvSpPr>
        <xdr:cNvPr id="480" name="楕円 479"/>
        <xdr:cNvSpPr/>
      </xdr:nvSpPr>
      <xdr:spPr>
        <a:xfrm>
          <a:off x="6921500" y="1677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87405</xdr:rowOff>
    </xdr:from>
    <xdr:ext cx="534377" cy="259045"/>
    <xdr:sp macro="" textlink="">
      <xdr:nvSpPr>
        <xdr:cNvPr id="481" name="テキスト ボックス 480"/>
        <xdr:cNvSpPr txBox="1"/>
      </xdr:nvSpPr>
      <xdr:spPr>
        <a:xfrm>
          <a:off x="6705111" y="165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11867</xdr:rowOff>
    </xdr:from>
    <xdr:to>
      <xdr:col>85</xdr:col>
      <xdr:colOff>127000</xdr:colOff>
      <xdr:row>37</xdr:row>
      <xdr:rowOff>79532</xdr:rowOff>
    </xdr:to>
    <xdr:cxnSp macro="">
      <xdr:nvCxnSpPr>
        <xdr:cNvPr id="509" name="直線コネクタ 508"/>
        <xdr:cNvCxnSpPr/>
      </xdr:nvCxnSpPr>
      <xdr:spPr>
        <a:xfrm flipV="1">
          <a:off x="15481300" y="6355517"/>
          <a:ext cx="8382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136877</xdr:rowOff>
    </xdr:from>
    <xdr:ext cx="534377" cy="259045"/>
    <xdr:sp macro="" textlink="">
      <xdr:nvSpPr>
        <xdr:cNvPr id="510" name="消防費平均値テキスト"/>
        <xdr:cNvSpPr txBox="1"/>
      </xdr:nvSpPr>
      <xdr:spPr>
        <a:xfrm>
          <a:off x="16370300" y="613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79532</xdr:rowOff>
    </xdr:from>
    <xdr:to>
      <xdr:col>81</xdr:col>
      <xdr:colOff>50800</xdr:colOff>
      <xdr:row>38</xdr:row>
      <xdr:rowOff>1488</xdr:rowOff>
    </xdr:to>
    <xdr:cxnSp macro="">
      <xdr:nvCxnSpPr>
        <xdr:cNvPr id="512" name="直線コネクタ 511"/>
        <xdr:cNvCxnSpPr/>
      </xdr:nvCxnSpPr>
      <xdr:spPr>
        <a:xfrm flipV="1">
          <a:off x="14592300" y="6423182"/>
          <a:ext cx="889000" cy="9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72930</xdr:rowOff>
    </xdr:from>
    <xdr:ext cx="534377" cy="259045"/>
    <xdr:sp macro="" textlink="">
      <xdr:nvSpPr>
        <xdr:cNvPr id="514" name="テキスト ボックス 513"/>
        <xdr:cNvSpPr txBox="1"/>
      </xdr:nvSpPr>
      <xdr:spPr>
        <a:xfrm>
          <a:off x="15214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163</xdr:rowOff>
    </xdr:from>
    <xdr:to>
      <xdr:col>76</xdr:col>
      <xdr:colOff>114300</xdr:colOff>
      <xdr:row>38</xdr:row>
      <xdr:rowOff>1488</xdr:rowOff>
    </xdr:to>
    <xdr:cxnSp macro="">
      <xdr:nvCxnSpPr>
        <xdr:cNvPr id="515" name="直線コネクタ 514"/>
        <xdr:cNvCxnSpPr/>
      </xdr:nvCxnSpPr>
      <xdr:spPr>
        <a:xfrm>
          <a:off x="13703300" y="6515263"/>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105026</xdr:rowOff>
    </xdr:from>
    <xdr:ext cx="534377" cy="259045"/>
    <xdr:sp macro="" textlink="">
      <xdr:nvSpPr>
        <xdr:cNvPr id="517" name="テキスト ボックス 516"/>
        <xdr:cNvSpPr txBox="1"/>
      </xdr:nvSpPr>
      <xdr:spPr>
        <a:xfrm>
          <a:off x="14325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163</xdr:rowOff>
    </xdr:from>
    <xdr:to>
      <xdr:col>71</xdr:col>
      <xdr:colOff>177800</xdr:colOff>
      <xdr:row>38</xdr:row>
      <xdr:rowOff>8072</xdr:rowOff>
    </xdr:to>
    <xdr:cxnSp macro="">
      <xdr:nvCxnSpPr>
        <xdr:cNvPr id="518" name="直線コネクタ 517"/>
        <xdr:cNvCxnSpPr/>
      </xdr:nvCxnSpPr>
      <xdr:spPr>
        <a:xfrm flipV="1">
          <a:off x="12814300" y="6515263"/>
          <a:ext cx="889000" cy="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105346</xdr:rowOff>
    </xdr:from>
    <xdr:ext cx="534377" cy="259045"/>
    <xdr:sp macro="" textlink="">
      <xdr:nvSpPr>
        <xdr:cNvPr id="520" name="テキスト ボックス 519"/>
        <xdr:cNvSpPr txBox="1"/>
      </xdr:nvSpPr>
      <xdr:spPr>
        <a:xfrm>
          <a:off x="13436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132517</xdr:rowOff>
    </xdr:from>
    <xdr:to>
      <xdr:col>85</xdr:col>
      <xdr:colOff>177800</xdr:colOff>
      <xdr:row>37</xdr:row>
      <xdr:rowOff>62667</xdr:rowOff>
    </xdr:to>
    <xdr:sp macro="" textlink="">
      <xdr:nvSpPr>
        <xdr:cNvPr id="528" name="楕円 527"/>
        <xdr:cNvSpPr/>
      </xdr:nvSpPr>
      <xdr:spPr>
        <a:xfrm>
          <a:off x="16268700" y="630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110944</xdr:rowOff>
    </xdr:from>
    <xdr:ext cx="534377" cy="259045"/>
    <xdr:sp macro="" textlink="">
      <xdr:nvSpPr>
        <xdr:cNvPr id="529" name="消防費該当値テキスト"/>
        <xdr:cNvSpPr txBox="1"/>
      </xdr:nvSpPr>
      <xdr:spPr>
        <a:xfrm>
          <a:off x="16370300" y="62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28732</xdr:rowOff>
    </xdr:from>
    <xdr:to>
      <xdr:col>81</xdr:col>
      <xdr:colOff>101600</xdr:colOff>
      <xdr:row>37</xdr:row>
      <xdr:rowOff>130332</xdr:rowOff>
    </xdr:to>
    <xdr:sp macro="" textlink="">
      <xdr:nvSpPr>
        <xdr:cNvPr id="530" name="楕円 529"/>
        <xdr:cNvSpPr/>
      </xdr:nvSpPr>
      <xdr:spPr>
        <a:xfrm>
          <a:off x="15430500" y="637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121459</xdr:rowOff>
    </xdr:from>
    <xdr:ext cx="534377" cy="259045"/>
    <xdr:sp macro="" textlink="">
      <xdr:nvSpPr>
        <xdr:cNvPr id="531" name="テキスト ボックス 530"/>
        <xdr:cNvSpPr txBox="1"/>
      </xdr:nvSpPr>
      <xdr:spPr>
        <a:xfrm>
          <a:off x="15214111" y="64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122138</xdr:rowOff>
    </xdr:from>
    <xdr:to>
      <xdr:col>76</xdr:col>
      <xdr:colOff>165100</xdr:colOff>
      <xdr:row>38</xdr:row>
      <xdr:rowOff>52288</xdr:rowOff>
    </xdr:to>
    <xdr:sp macro="" textlink="">
      <xdr:nvSpPr>
        <xdr:cNvPr id="532" name="楕円 531"/>
        <xdr:cNvSpPr/>
      </xdr:nvSpPr>
      <xdr:spPr>
        <a:xfrm>
          <a:off x="14541500" y="646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43415</xdr:rowOff>
    </xdr:from>
    <xdr:ext cx="534377" cy="259045"/>
    <xdr:sp macro="" textlink="">
      <xdr:nvSpPr>
        <xdr:cNvPr id="533" name="テキスト ボックス 532"/>
        <xdr:cNvSpPr txBox="1"/>
      </xdr:nvSpPr>
      <xdr:spPr>
        <a:xfrm>
          <a:off x="14325111" y="655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120812</xdr:rowOff>
    </xdr:from>
    <xdr:to>
      <xdr:col>72</xdr:col>
      <xdr:colOff>38100</xdr:colOff>
      <xdr:row>38</xdr:row>
      <xdr:rowOff>50963</xdr:rowOff>
    </xdr:to>
    <xdr:sp macro="" textlink="">
      <xdr:nvSpPr>
        <xdr:cNvPr id="534" name="楕円 533"/>
        <xdr:cNvSpPr/>
      </xdr:nvSpPr>
      <xdr:spPr>
        <a:xfrm>
          <a:off x="13652500" y="64644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42090</xdr:rowOff>
    </xdr:from>
    <xdr:ext cx="534377" cy="259045"/>
    <xdr:sp macro="" textlink="">
      <xdr:nvSpPr>
        <xdr:cNvPr id="535" name="テキスト ボックス 534"/>
        <xdr:cNvSpPr txBox="1"/>
      </xdr:nvSpPr>
      <xdr:spPr>
        <a:xfrm>
          <a:off x="13436111" y="655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128722</xdr:rowOff>
    </xdr:from>
    <xdr:to>
      <xdr:col>67</xdr:col>
      <xdr:colOff>101600</xdr:colOff>
      <xdr:row>38</xdr:row>
      <xdr:rowOff>58872</xdr:rowOff>
    </xdr:to>
    <xdr:sp macro="" textlink="">
      <xdr:nvSpPr>
        <xdr:cNvPr id="536" name="楕円 535"/>
        <xdr:cNvSpPr/>
      </xdr:nvSpPr>
      <xdr:spPr>
        <a:xfrm>
          <a:off x="12763500" y="647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49999</xdr:rowOff>
    </xdr:from>
    <xdr:ext cx="534377" cy="259045"/>
    <xdr:sp macro="" textlink="">
      <xdr:nvSpPr>
        <xdr:cNvPr id="537" name="テキスト ボックス 536"/>
        <xdr:cNvSpPr txBox="1"/>
      </xdr:nvSpPr>
      <xdr:spPr>
        <a:xfrm>
          <a:off x="12547111" y="656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8" name="テキスト ボックス 54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0" name="テキスト ボックス 54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4" name="テキスト ボックス 55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6" name="テキスト ボックス 55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64132</xdr:rowOff>
    </xdr:from>
    <xdr:to>
      <xdr:col>85</xdr:col>
      <xdr:colOff>126364</xdr:colOff>
      <xdr:row>58</xdr:row>
      <xdr:rowOff>11766</xdr:rowOff>
    </xdr:to>
    <xdr:cxnSp macro="">
      <xdr:nvCxnSpPr>
        <xdr:cNvPr id="564" name="直線コネクタ 563"/>
        <xdr:cNvCxnSpPr/>
      </xdr:nvCxnSpPr>
      <xdr:spPr>
        <a:xfrm flipV="1">
          <a:off x="16317595" y="8808082"/>
          <a:ext cx="1269" cy="114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15593</xdr:rowOff>
    </xdr:from>
    <xdr:ext cx="534377" cy="259045"/>
    <xdr:sp macro="" textlink="">
      <xdr:nvSpPr>
        <xdr:cNvPr id="565" name="教育費最小値テキスト"/>
        <xdr:cNvSpPr txBox="1"/>
      </xdr:nvSpPr>
      <xdr:spPr>
        <a:xfrm>
          <a:off x="16370300" y="995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11766</xdr:rowOff>
    </xdr:from>
    <xdr:to>
      <xdr:col>86</xdr:col>
      <xdr:colOff>25400</xdr:colOff>
      <xdr:row>58</xdr:row>
      <xdr:rowOff>11766</xdr:rowOff>
    </xdr:to>
    <xdr:cxnSp macro="">
      <xdr:nvCxnSpPr>
        <xdr:cNvPr id="566" name="直線コネクタ 565"/>
        <xdr:cNvCxnSpPr/>
      </xdr:nvCxnSpPr>
      <xdr:spPr>
        <a:xfrm>
          <a:off x="16230600" y="995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10809</xdr:rowOff>
    </xdr:from>
    <xdr:ext cx="599010" cy="259045"/>
    <xdr:sp macro="" textlink="">
      <xdr:nvSpPr>
        <xdr:cNvPr id="567" name="教育費最大値テキスト"/>
        <xdr:cNvSpPr txBox="1"/>
      </xdr:nvSpPr>
      <xdr:spPr>
        <a:xfrm>
          <a:off x="16370300" y="858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64132</xdr:rowOff>
    </xdr:from>
    <xdr:to>
      <xdr:col>86</xdr:col>
      <xdr:colOff>25400</xdr:colOff>
      <xdr:row>51</xdr:row>
      <xdr:rowOff>64132</xdr:rowOff>
    </xdr:to>
    <xdr:cxnSp macro="">
      <xdr:nvCxnSpPr>
        <xdr:cNvPr id="568" name="直線コネクタ 567"/>
        <xdr:cNvCxnSpPr/>
      </xdr:nvCxnSpPr>
      <xdr:spPr>
        <a:xfrm>
          <a:off x="16230600" y="880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161303</xdr:rowOff>
    </xdr:from>
    <xdr:to>
      <xdr:col>85</xdr:col>
      <xdr:colOff>127000</xdr:colOff>
      <xdr:row>58</xdr:row>
      <xdr:rowOff>98258</xdr:rowOff>
    </xdr:to>
    <xdr:cxnSp macro="">
      <xdr:nvCxnSpPr>
        <xdr:cNvPr id="569" name="直線コネクタ 568"/>
        <xdr:cNvCxnSpPr/>
      </xdr:nvCxnSpPr>
      <xdr:spPr>
        <a:xfrm flipV="1">
          <a:off x="15481300" y="9933953"/>
          <a:ext cx="838200" cy="10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159669</xdr:rowOff>
    </xdr:from>
    <xdr:ext cx="534377" cy="259045"/>
    <xdr:sp macro="" textlink="">
      <xdr:nvSpPr>
        <xdr:cNvPr id="570" name="教育費平均値テキスト"/>
        <xdr:cNvSpPr txBox="1"/>
      </xdr:nvSpPr>
      <xdr:spPr>
        <a:xfrm>
          <a:off x="16370300" y="9417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136792</xdr:rowOff>
    </xdr:from>
    <xdr:to>
      <xdr:col>85</xdr:col>
      <xdr:colOff>177800</xdr:colOff>
      <xdr:row>56</xdr:row>
      <xdr:rowOff>66942</xdr:rowOff>
    </xdr:to>
    <xdr:sp macro="" textlink="">
      <xdr:nvSpPr>
        <xdr:cNvPr id="571" name="フローチャート: 判断 570"/>
        <xdr:cNvSpPr/>
      </xdr:nvSpPr>
      <xdr:spPr>
        <a:xfrm>
          <a:off x="162687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98258</xdr:rowOff>
    </xdr:from>
    <xdr:to>
      <xdr:col>81</xdr:col>
      <xdr:colOff>50800</xdr:colOff>
      <xdr:row>58</xdr:row>
      <xdr:rowOff>121363</xdr:rowOff>
    </xdr:to>
    <xdr:cxnSp macro="">
      <xdr:nvCxnSpPr>
        <xdr:cNvPr id="572" name="直線コネクタ 571"/>
        <xdr:cNvCxnSpPr/>
      </xdr:nvCxnSpPr>
      <xdr:spPr>
        <a:xfrm flipV="1">
          <a:off x="14592300" y="10042358"/>
          <a:ext cx="889000" cy="2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14932</xdr:rowOff>
    </xdr:from>
    <xdr:to>
      <xdr:col>81</xdr:col>
      <xdr:colOff>101600</xdr:colOff>
      <xdr:row>56</xdr:row>
      <xdr:rowOff>116532</xdr:rowOff>
    </xdr:to>
    <xdr:sp macro="" textlink="">
      <xdr:nvSpPr>
        <xdr:cNvPr id="573" name="フローチャート: 判断 572"/>
        <xdr:cNvSpPr/>
      </xdr:nvSpPr>
      <xdr:spPr>
        <a:xfrm>
          <a:off x="15430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133059</xdr:rowOff>
    </xdr:from>
    <xdr:ext cx="534377" cy="259045"/>
    <xdr:sp macro="" textlink="">
      <xdr:nvSpPr>
        <xdr:cNvPr id="574" name="テキスト ボックス 573"/>
        <xdr:cNvSpPr txBox="1"/>
      </xdr:nvSpPr>
      <xdr:spPr>
        <a:xfrm>
          <a:off x="15214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93147</xdr:rowOff>
    </xdr:from>
    <xdr:to>
      <xdr:col>76</xdr:col>
      <xdr:colOff>114300</xdr:colOff>
      <xdr:row>58</xdr:row>
      <xdr:rowOff>121363</xdr:rowOff>
    </xdr:to>
    <xdr:cxnSp macro="">
      <xdr:nvCxnSpPr>
        <xdr:cNvPr id="575" name="直線コネクタ 574"/>
        <xdr:cNvCxnSpPr/>
      </xdr:nvCxnSpPr>
      <xdr:spPr>
        <a:xfrm>
          <a:off x="13703300" y="10037247"/>
          <a:ext cx="889000" cy="2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113833</xdr:rowOff>
    </xdr:from>
    <xdr:to>
      <xdr:col>76</xdr:col>
      <xdr:colOff>165100</xdr:colOff>
      <xdr:row>57</xdr:row>
      <xdr:rowOff>43983</xdr:rowOff>
    </xdr:to>
    <xdr:sp macro="" textlink="">
      <xdr:nvSpPr>
        <xdr:cNvPr id="576" name="フローチャート: 判断 575"/>
        <xdr:cNvSpPr/>
      </xdr:nvSpPr>
      <xdr:spPr>
        <a:xfrm>
          <a:off x="14541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60510</xdr:rowOff>
    </xdr:from>
    <xdr:ext cx="534377" cy="259045"/>
    <xdr:sp macro="" textlink="">
      <xdr:nvSpPr>
        <xdr:cNvPr id="577" name="テキスト ボックス 576"/>
        <xdr:cNvSpPr txBox="1"/>
      </xdr:nvSpPr>
      <xdr:spPr>
        <a:xfrm>
          <a:off x="14325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77047</xdr:rowOff>
    </xdr:from>
    <xdr:to>
      <xdr:col>71</xdr:col>
      <xdr:colOff>177800</xdr:colOff>
      <xdr:row>58</xdr:row>
      <xdr:rowOff>93147</xdr:rowOff>
    </xdr:to>
    <xdr:cxnSp macro="">
      <xdr:nvCxnSpPr>
        <xdr:cNvPr id="578" name="直線コネクタ 577"/>
        <xdr:cNvCxnSpPr/>
      </xdr:nvCxnSpPr>
      <xdr:spPr>
        <a:xfrm>
          <a:off x="12814300" y="10021147"/>
          <a:ext cx="889000" cy="1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131665</xdr:rowOff>
    </xdr:from>
    <xdr:to>
      <xdr:col>72</xdr:col>
      <xdr:colOff>38100</xdr:colOff>
      <xdr:row>57</xdr:row>
      <xdr:rowOff>61815</xdr:rowOff>
    </xdr:to>
    <xdr:sp macro="" textlink="">
      <xdr:nvSpPr>
        <xdr:cNvPr id="579" name="フローチャート: 判断 578"/>
        <xdr:cNvSpPr/>
      </xdr:nvSpPr>
      <xdr:spPr>
        <a:xfrm>
          <a:off x="13652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78342</xdr:rowOff>
    </xdr:from>
    <xdr:ext cx="534377" cy="259045"/>
    <xdr:sp macro="" textlink="">
      <xdr:nvSpPr>
        <xdr:cNvPr id="580" name="テキスト ボックス 579"/>
        <xdr:cNvSpPr txBox="1"/>
      </xdr:nvSpPr>
      <xdr:spPr>
        <a:xfrm>
          <a:off x="13436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146850</xdr:rowOff>
    </xdr:from>
    <xdr:to>
      <xdr:col>67</xdr:col>
      <xdr:colOff>101600</xdr:colOff>
      <xdr:row>57</xdr:row>
      <xdr:rowOff>77000</xdr:rowOff>
    </xdr:to>
    <xdr:sp macro="" textlink="">
      <xdr:nvSpPr>
        <xdr:cNvPr id="581" name="フローチャート: 判断 580"/>
        <xdr:cNvSpPr/>
      </xdr:nvSpPr>
      <xdr:spPr>
        <a:xfrm>
          <a:off x="12763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93527</xdr:rowOff>
    </xdr:from>
    <xdr:ext cx="534377" cy="259045"/>
    <xdr:sp macro="" textlink="">
      <xdr:nvSpPr>
        <xdr:cNvPr id="582" name="テキスト ボックス 581"/>
        <xdr:cNvSpPr txBox="1"/>
      </xdr:nvSpPr>
      <xdr:spPr>
        <a:xfrm>
          <a:off x="12547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110503</xdr:rowOff>
    </xdr:from>
    <xdr:to>
      <xdr:col>85</xdr:col>
      <xdr:colOff>177800</xdr:colOff>
      <xdr:row>58</xdr:row>
      <xdr:rowOff>40653</xdr:rowOff>
    </xdr:to>
    <xdr:sp macro="" textlink="">
      <xdr:nvSpPr>
        <xdr:cNvPr id="588" name="楕円 587"/>
        <xdr:cNvSpPr/>
      </xdr:nvSpPr>
      <xdr:spPr>
        <a:xfrm>
          <a:off x="16268700" y="988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25430</xdr:rowOff>
    </xdr:from>
    <xdr:ext cx="534377" cy="259045"/>
    <xdr:sp macro="" textlink="">
      <xdr:nvSpPr>
        <xdr:cNvPr id="589" name="教育費該当値テキスト"/>
        <xdr:cNvSpPr txBox="1"/>
      </xdr:nvSpPr>
      <xdr:spPr>
        <a:xfrm>
          <a:off x="16370300" y="979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47458</xdr:rowOff>
    </xdr:from>
    <xdr:to>
      <xdr:col>81</xdr:col>
      <xdr:colOff>101600</xdr:colOff>
      <xdr:row>58</xdr:row>
      <xdr:rowOff>149058</xdr:rowOff>
    </xdr:to>
    <xdr:sp macro="" textlink="">
      <xdr:nvSpPr>
        <xdr:cNvPr id="590" name="楕円 589"/>
        <xdr:cNvSpPr/>
      </xdr:nvSpPr>
      <xdr:spPr>
        <a:xfrm>
          <a:off x="15430500" y="999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140185</xdr:rowOff>
    </xdr:from>
    <xdr:ext cx="534377" cy="259045"/>
    <xdr:sp macro="" textlink="">
      <xdr:nvSpPr>
        <xdr:cNvPr id="591" name="テキスト ボックス 590"/>
        <xdr:cNvSpPr txBox="1"/>
      </xdr:nvSpPr>
      <xdr:spPr>
        <a:xfrm>
          <a:off x="15214111" y="1008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70563</xdr:rowOff>
    </xdr:from>
    <xdr:to>
      <xdr:col>76</xdr:col>
      <xdr:colOff>165100</xdr:colOff>
      <xdr:row>59</xdr:row>
      <xdr:rowOff>713</xdr:rowOff>
    </xdr:to>
    <xdr:sp macro="" textlink="">
      <xdr:nvSpPr>
        <xdr:cNvPr id="592" name="楕円 591"/>
        <xdr:cNvSpPr/>
      </xdr:nvSpPr>
      <xdr:spPr>
        <a:xfrm>
          <a:off x="14541500" y="1001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163290</xdr:rowOff>
    </xdr:from>
    <xdr:ext cx="534377" cy="259045"/>
    <xdr:sp macro="" textlink="">
      <xdr:nvSpPr>
        <xdr:cNvPr id="593" name="テキスト ボックス 592"/>
        <xdr:cNvSpPr txBox="1"/>
      </xdr:nvSpPr>
      <xdr:spPr>
        <a:xfrm>
          <a:off x="14325111" y="101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42347</xdr:rowOff>
    </xdr:from>
    <xdr:to>
      <xdr:col>72</xdr:col>
      <xdr:colOff>38100</xdr:colOff>
      <xdr:row>58</xdr:row>
      <xdr:rowOff>143947</xdr:rowOff>
    </xdr:to>
    <xdr:sp macro="" textlink="">
      <xdr:nvSpPr>
        <xdr:cNvPr id="594" name="楕円 593"/>
        <xdr:cNvSpPr/>
      </xdr:nvSpPr>
      <xdr:spPr>
        <a:xfrm>
          <a:off x="13652500" y="998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135074</xdr:rowOff>
    </xdr:from>
    <xdr:ext cx="534377" cy="259045"/>
    <xdr:sp macro="" textlink="">
      <xdr:nvSpPr>
        <xdr:cNvPr id="595" name="テキスト ボックス 594"/>
        <xdr:cNvSpPr txBox="1"/>
      </xdr:nvSpPr>
      <xdr:spPr>
        <a:xfrm>
          <a:off x="13436111" y="1007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26247</xdr:rowOff>
    </xdr:from>
    <xdr:to>
      <xdr:col>67</xdr:col>
      <xdr:colOff>101600</xdr:colOff>
      <xdr:row>58</xdr:row>
      <xdr:rowOff>127847</xdr:rowOff>
    </xdr:to>
    <xdr:sp macro="" textlink="">
      <xdr:nvSpPr>
        <xdr:cNvPr id="596" name="楕円 595"/>
        <xdr:cNvSpPr/>
      </xdr:nvSpPr>
      <xdr:spPr>
        <a:xfrm>
          <a:off x="12763500" y="997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118974</xdr:rowOff>
    </xdr:from>
    <xdr:ext cx="534377" cy="259045"/>
    <xdr:sp macro="" textlink="">
      <xdr:nvSpPr>
        <xdr:cNvPr id="597" name="テキスト ボックス 596"/>
        <xdr:cNvSpPr txBox="1"/>
      </xdr:nvSpPr>
      <xdr:spPr>
        <a:xfrm>
          <a:off x="12547111" y="1006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21" name="直線コネクタ 620"/>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2"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4"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5" name="直線コネクタ 624"/>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24715</xdr:rowOff>
    </xdr:from>
    <xdr:to>
      <xdr:col>85</xdr:col>
      <xdr:colOff>127000</xdr:colOff>
      <xdr:row>79</xdr:row>
      <xdr:rowOff>31122</xdr:rowOff>
    </xdr:to>
    <xdr:cxnSp macro="">
      <xdr:nvCxnSpPr>
        <xdr:cNvPr id="626" name="直線コネクタ 625"/>
        <xdr:cNvCxnSpPr/>
      </xdr:nvCxnSpPr>
      <xdr:spPr>
        <a:xfrm flipV="1">
          <a:off x="15481300" y="13569265"/>
          <a:ext cx="838200" cy="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7" name="災害復旧費平均値テキスト"/>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8" name="フローチャート: 判断 627"/>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31122</xdr:rowOff>
    </xdr:from>
    <xdr:to>
      <xdr:col>81</xdr:col>
      <xdr:colOff>50800</xdr:colOff>
      <xdr:row>79</xdr:row>
      <xdr:rowOff>44450</xdr:rowOff>
    </xdr:to>
    <xdr:cxnSp macro="">
      <xdr:nvCxnSpPr>
        <xdr:cNvPr id="629" name="直線コネクタ 628"/>
        <xdr:cNvCxnSpPr/>
      </xdr:nvCxnSpPr>
      <xdr:spPr>
        <a:xfrm flipV="1">
          <a:off x="14592300" y="13575672"/>
          <a:ext cx="889000" cy="1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30" name="フローチャート: 判断 629"/>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31" name="テキスト ボックス 630"/>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2" name="直線コネクタ 63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3" name="フローチャート: 判断 632"/>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4" name="テキスト ボックス 633"/>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6" name="フローチャート: 判断 635"/>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7" name="テキスト ボックス 636"/>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8" name="フローチャート: 判断 637"/>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9" name="テキスト ボックス 638"/>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145365</xdr:rowOff>
    </xdr:from>
    <xdr:to>
      <xdr:col>85</xdr:col>
      <xdr:colOff>177800</xdr:colOff>
      <xdr:row>79</xdr:row>
      <xdr:rowOff>75515</xdr:rowOff>
    </xdr:to>
    <xdr:sp macro="" textlink="">
      <xdr:nvSpPr>
        <xdr:cNvPr id="645" name="楕円 644"/>
        <xdr:cNvSpPr/>
      </xdr:nvSpPr>
      <xdr:spPr>
        <a:xfrm>
          <a:off x="16268700" y="1351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110648</xdr:rowOff>
    </xdr:from>
    <xdr:ext cx="469744" cy="259045"/>
    <xdr:sp macro="" textlink="">
      <xdr:nvSpPr>
        <xdr:cNvPr id="646" name="災害復旧費該当値テキスト"/>
        <xdr:cNvSpPr txBox="1"/>
      </xdr:nvSpPr>
      <xdr:spPr>
        <a:xfrm>
          <a:off x="16370300" y="13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151772</xdr:rowOff>
    </xdr:from>
    <xdr:to>
      <xdr:col>81</xdr:col>
      <xdr:colOff>101600</xdr:colOff>
      <xdr:row>79</xdr:row>
      <xdr:rowOff>81922</xdr:rowOff>
    </xdr:to>
    <xdr:sp macro="" textlink="">
      <xdr:nvSpPr>
        <xdr:cNvPr id="647" name="楕円 646"/>
        <xdr:cNvSpPr/>
      </xdr:nvSpPr>
      <xdr:spPr>
        <a:xfrm>
          <a:off x="15430500" y="1352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73049</xdr:rowOff>
    </xdr:from>
    <xdr:ext cx="469744" cy="259045"/>
    <xdr:sp macro="" textlink="">
      <xdr:nvSpPr>
        <xdr:cNvPr id="648" name="テキスト ボックス 647"/>
        <xdr:cNvSpPr txBox="1"/>
      </xdr:nvSpPr>
      <xdr:spPr>
        <a:xfrm>
          <a:off x="15246428" y="1361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8" name="直線コネクタ 677"/>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9"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80" name="直線コネクタ 679"/>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81"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2" name="直線コネクタ 681"/>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55347</xdr:rowOff>
    </xdr:from>
    <xdr:to>
      <xdr:col>85</xdr:col>
      <xdr:colOff>127000</xdr:colOff>
      <xdr:row>96</xdr:row>
      <xdr:rowOff>55614</xdr:rowOff>
    </xdr:to>
    <xdr:cxnSp macro="">
      <xdr:nvCxnSpPr>
        <xdr:cNvPr id="683" name="直線コネクタ 682"/>
        <xdr:cNvCxnSpPr/>
      </xdr:nvCxnSpPr>
      <xdr:spPr>
        <a:xfrm flipV="1">
          <a:off x="15481300" y="16514547"/>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4" name="公債費平均値テキスト"/>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5" name="フローチャート: 判断 684"/>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55614</xdr:rowOff>
    </xdr:from>
    <xdr:to>
      <xdr:col>81</xdr:col>
      <xdr:colOff>50800</xdr:colOff>
      <xdr:row>96</xdr:row>
      <xdr:rowOff>74549</xdr:rowOff>
    </xdr:to>
    <xdr:cxnSp macro="">
      <xdr:nvCxnSpPr>
        <xdr:cNvPr id="686" name="直線コネクタ 685"/>
        <xdr:cNvCxnSpPr/>
      </xdr:nvCxnSpPr>
      <xdr:spPr>
        <a:xfrm flipV="1">
          <a:off x="14592300" y="16514814"/>
          <a:ext cx="889000" cy="1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7" name="フローチャート: 判断 686"/>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8" name="テキスト ボックス 687"/>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74549</xdr:rowOff>
    </xdr:from>
    <xdr:to>
      <xdr:col>76</xdr:col>
      <xdr:colOff>114300</xdr:colOff>
      <xdr:row>96</xdr:row>
      <xdr:rowOff>80397</xdr:rowOff>
    </xdr:to>
    <xdr:cxnSp macro="">
      <xdr:nvCxnSpPr>
        <xdr:cNvPr id="689" name="直線コネクタ 688"/>
        <xdr:cNvCxnSpPr/>
      </xdr:nvCxnSpPr>
      <xdr:spPr>
        <a:xfrm flipV="1">
          <a:off x="13703300" y="16533749"/>
          <a:ext cx="8890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90" name="フローチャート: 判断 689"/>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91" name="テキスト ボックス 690"/>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80397</xdr:rowOff>
    </xdr:from>
    <xdr:to>
      <xdr:col>71</xdr:col>
      <xdr:colOff>177800</xdr:colOff>
      <xdr:row>96</xdr:row>
      <xdr:rowOff>81750</xdr:rowOff>
    </xdr:to>
    <xdr:cxnSp macro="">
      <xdr:nvCxnSpPr>
        <xdr:cNvPr id="692" name="直線コネクタ 691"/>
        <xdr:cNvCxnSpPr/>
      </xdr:nvCxnSpPr>
      <xdr:spPr>
        <a:xfrm flipV="1">
          <a:off x="12814300" y="16539597"/>
          <a:ext cx="8890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3" name="フローチャート: 判断 692"/>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20566</xdr:rowOff>
    </xdr:from>
    <xdr:ext cx="534377" cy="259045"/>
    <xdr:sp macro="" textlink="">
      <xdr:nvSpPr>
        <xdr:cNvPr id="694" name="テキスト ボックス 693"/>
        <xdr:cNvSpPr txBox="1"/>
      </xdr:nvSpPr>
      <xdr:spPr>
        <a:xfrm>
          <a:off x="13436111" y="159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5" name="フローチャート: 判断 694"/>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20775</xdr:rowOff>
    </xdr:from>
    <xdr:ext cx="534377" cy="259045"/>
    <xdr:sp macro="" textlink="">
      <xdr:nvSpPr>
        <xdr:cNvPr id="696" name="テキスト ボックス 695"/>
        <xdr:cNvSpPr txBox="1"/>
      </xdr:nvSpPr>
      <xdr:spPr>
        <a:xfrm>
          <a:off x="12547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4547</xdr:rowOff>
    </xdr:from>
    <xdr:to>
      <xdr:col>85</xdr:col>
      <xdr:colOff>177800</xdr:colOff>
      <xdr:row>96</xdr:row>
      <xdr:rowOff>106147</xdr:rowOff>
    </xdr:to>
    <xdr:sp macro="" textlink="">
      <xdr:nvSpPr>
        <xdr:cNvPr id="702" name="楕円 701"/>
        <xdr:cNvSpPr/>
      </xdr:nvSpPr>
      <xdr:spPr>
        <a:xfrm>
          <a:off x="16268700" y="1646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154424</xdr:rowOff>
    </xdr:from>
    <xdr:ext cx="534377" cy="259045"/>
    <xdr:sp macro="" textlink="">
      <xdr:nvSpPr>
        <xdr:cNvPr id="703" name="公債費該当値テキスト"/>
        <xdr:cNvSpPr txBox="1"/>
      </xdr:nvSpPr>
      <xdr:spPr>
        <a:xfrm>
          <a:off x="16370300" y="1644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4814</xdr:rowOff>
    </xdr:from>
    <xdr:to>
      <xdr:col>81</xdr:col>
      <xdr:colOff>101600</xdr:colOff>
      <xdr:row>96</xdr:row>
      <xdr:rowOff>106414</xdr:rowOff>
    </xdr:to>
    <xdr:sp macro="" textlink="">
      <xdr:nvSpPr>
        <xdr:cNvPr id="704" name="楕円 703"/>
        <xdr:cNvSpPr/>
      </xdr:nvSpPr>
      <xdr:spPr>
        <a:xfrm>
          <a:off x="15430500" y="1646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97541</xdr:rowOff>
    </xdr:from>
    <xdr:ext cx="534377" cy="259045"/>
    <xdr:sp macro="" textlink="">
      <xdr:nvSpPr>
        <xdr:cNvPr id="705" name="テキスト ボックス 704"/>
        <xdr:cNvSpPr txBox="1"/>
      </xdr:nvSpPr>
      <xdr:spPr>
        <a:xfrm>
          <a:off x="15214111" y="1655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23749</xdr:rowOff>
    </xdr:from>
    <xdr:to>
      <xdr:col>76</xdr:col>
      <xdr:colOff>165100</xdr:colOff>
      <xdr:row>96</xdr:row>
      <xdr:rowOff>125349</xdr:rowOff>
    </xdr:to>
    <xdr:sp macro="" textlink="">
      <xdr:nvSpPr>
        <xdr:cNvPr id="706" name="楕円 705"/>
        <xdr:cNvSpPr/>
      </xdr:nvSpPr>
      <xdr:spPr>
        <a:xfrm>
          <a:off x="14541500" y="1648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116476</xdr:rowOff>
    </xdr:from>
    <xdr:ext cx="534377" cy="259045"/>
    <xdr:sp macro="" textlink="">
      <xdr:nvSpPr>
        <xdr:cNvPr id="707" name="テキスト ボックス 706"/>
        <xdr:cNvSpPr txBox="1"/>
      </xdr:nvSpPr>
      <xdr:spPr>
        <a:xfrm>
          <a:off x="14325111" y="165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29597</xdr:rowOff>
    </xdr:from>
    <xdr:to>
      <xdr:col>72</xdr:col>
      <xdr:colOff>38100</xdr:colOff>
      <xdr:row>96</xdr:row>
      <xdr:rowOff>131197</xdr:rowOff>
    </xdr:to>
    <xdr:sp macro="" textlink="">
      <xdr:nvSpPr>
        <xdr:cNvPr id="708" name="楕円 707"/>
        <xdr:cNvSpPr/>
      </xdr:nvSpPr>
      <xdr:spPr>
        <a:xfrm>
          <a:off x="13652500" y="164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122324</xdr:rowOff>
    </xdr:from>
    <xdr:ext cx="534377" cy="259045"/>
    <xdr:sp macro="" textlink="">
      <xdr:nvSpPr>
        <xdr:cNvPr id="709" name="テキスト ボックス 708"/>
        <xdr:cNvSpPr txBox="1"/>
      </xdr:nvSpPr>
      <xdr:spPr>
        <a:xfrm>
          <a:off x="13436111" y="1658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30950</xdr:rowOff>
    </xdr:from>
    <xdr:to>
      <xdr:col>67</xdr:col>
      <xdr:colOff>101600</xdr:colOff>
      <xdr:row>96</xdr:row>
      <xdr:rowOff>132550</xdr:rowOff>
    </xdr:to>
    <xdr:sp macro="" textlink="">
      <xdr:nvSpPr>
        <xdr:cNvPr id="710" name="楕円 709"/>
        <xdr:cNvSpPr/>
      </xdr:nvSpPr>
      <xdr:spPr>
        <a:xfrm>
          <a:off x="12763500" y="164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123677</xdr:rowOff>
    </xdr:from>
    <xdr:ext cx="534377" cy="259045"/>
    <xdr:sp macro="" textlink="">
      <xdr:nvSpPr>
        <xdr:cNvPr id="711" name="テキスト ボックス 710"/>
        <xdr:cNvSpPr txBox="1"/>
      </xdr:nvSpPr>
      <xdr:spPr>
        <a:xfrm>
          <a:off x="12547111" y="1658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3" name="直線コネクタ 732"/>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4"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6"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7" name="直線コネクタ 736"/>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9" name="諸支出金平均値テキスト"/>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40" name="フローチャート: 判断 739"/>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2" name="フローチャート: 判断 741"/>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3" name="テキスト ボックス 742"/>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5" name="フローチャート: 判断 744"/>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6" name="テキスト ボックス 745"/>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8" name="フローチャート: 判断 747"/>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9" name="テキスト ボックス 748"/>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50" name="フローチャート: 判断 749"/>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51" name="テキスト ボックス 750"/>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8" name="諸支出金該当値テキスト"/>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１４５，２２４円となっており、前年度に比べ減少したものの、増加傾向であり、類似団体と比較して高い状況となった。これは、社会情勢の変化により、生活保護受給者の増加傾向が続き、障害福祉サービス費、児童福祉費も増加しているため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土木費は、住民一人当たり４２，３４４円となっており、前年度に比べ上昇したものの、類似団体と比較して低い状況となっている。これは、市道第１２号線整備事業の減や事業の進捗による高坂駅東口第一土地区画整理事業特別会計への繰出金が減となったこと等によるもの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公債費は、住民一人当たり２６，４２８円となっており、前年度に比べ上昇しているものの、依然として類似団体と比較して低い状況となっている。これは、起債対象事業の精査により元利償還金の額が多額とならないよう努めていることによるもので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・総務費は、住民一人当たり１５１，１９８円となっており、前年度と比較して大きく増加している。これは、新型コロナウイルス感染拡大に伴う特別定額給付金の給付によるものである。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埼玉県東松山市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２年度は新型コロナウイルス感染拡大に伴う事業縮小などの影響で増加となった。財政調整基金への積み立てを継続的に行っているが、財政調整基金の残高は減少傾向であり、平成２８年度以降において、年度末残高が２０億円を下回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今後も財政調整基金への積み立てを継続的に行うとともに、経常経費の削減により残高水準の適正化、実質収支額の改善を図る。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埼玉県東松山市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各連結対象会計における赤字額は皆無であり、全て黒字にて推移している。</a:t>
          </a:r>
        </a:p>
        <a:p>
          <a:r>
            <a:rPr kumimoji="1" lang="ja-JP" altLang="en-US" sz="1400">
              <a:latin typeface="ＭＳ ゴシック" pitchFamily="49" charset="-128"/>
              <a:ea typeface="ＭＳ ゴシック" pitchFamily="49" charset="-128"/>
            </a:rPr>
            <a:t>今後も各連結対象会計の黒字の維持を図る。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埼玉県東松山市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に係る分子の値は、前年度と比較し、減少している。これは公営企業債の元利償還金に対する繰入金の額が減少したこと等によるものである。今後も交付税措置のある地方債の借り入れを原則とするとともに起債対象事業費を精査し、新規地方債の発行を抑制するなど、実質公債費比率に係る分子の値の減少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満期一括償還に係る積立なし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埼玉県東松山市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将来負担比率に係る分子の値は、前年度と比較し、減少している。</a:t>
          </a:r>
        </a:p>
        <a:p>
          <a:r>
            <a:rPr kumimoji="1" lang="ja-JP" altLang="en-US" sz="1400">
              <a:latin typeface="ＭＳ ゴシック" pitchFamily="49" charset="-128"/>
              <a:ea typeface="ＭＳ ゴシック" pitchFamily="49" charset="-128"/>
            </a:rPr>
            <a:t>これは、地方債現在高の増加があったものの、公営企業債等繰入見込額の減少や充当可能基金及び充当可能特定歳入の増加によるものである。</a:t>
          </a:r>
        </a:p>
        <a:p>
          <a:r>
            <a:rPr kumimoji="1" lang="ja-JP" altLang="en-US" sz="1400">
              <a:latin typeface="ＭＳ ゴシック" pitchFamily="49" charset="-128"/>
              <a:ea typeface="ＭＳ ゴシック" pitchFamily="49" charset="-128"/>
            </a:rPr>
            <a:t>今後も地方債現在高の減少に努めるなど、より適正化を図る。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埼玉県東松山市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不足する財源を補うため基金を取り崩したものの、財政調整基金への積立を行ったことにより、基金残高は、前年度に比べ３億５、９００万円の増加となった。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毎年度の当初予算における財源不足額をおおむね実質収支の範囲内に収め、収支均衡予算を継続することにより、基金残高の適正な水準の維持を図る。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都市施設整備基金：市街化区域内の都市施設の整備の財源に充てる。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教育施設整備基金：教育施設の改修又は増設の費用に充てる。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ノーベル物理学賞受賞梶田隆章基金は寄附金の積立てにより増加した。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緑豊かな環境まちづくり基金は地球温暖化対策事業等の財源に充て減少した。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今後の財政状況等を勘案し、計画的な積立や取崩しを行うことにより、残高の適正な水準の維持を図る。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令和２年度は新型コロナウイルス感染拡大に伴う事業縮小などの影響で積立額が取崩しを上回ったため増加となった。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財政調整基金の残高が標準財政規模の１０％の水準を上回るよう、経常経費の縮減などに取り組む。</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令和２年度は増減なし。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今後の償還に備え、継続的な積み立てを行い、基金残高の適正な水準の維持を図る。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埼玉県東松山市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90,456
87,726
65.35
44,169,376
42,627,081
1,452,938
18,351,734
27,958,957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％と比較して、７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％とかなりの高水準となっており、公共施設の老朽化が進行していることが読み取れる。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道路・橋りょうを始め、公共施設老朽化対策の重要性が今後更に高まっていくと考えられ、各施設の計画的な維持補修が必要となる。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65" name="直線コネクタ 64"/>
        <xdr:cNvCxnSpPr/>
      </xdr:nvCxnSpPr>
      <xdr:spPr>
        <a:xfrm flipV="1">
          <a:off x="4760595" y="5222875"/>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66" name="有形固定資産減価償却率最小値テキスト"/>
        <xdr:cNvSpPr txBox="1"/>
      </xdr:nvSpPr>
      <xdr:spPr>
        <a:xfrm>
          <a:off x="4813300"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67" name="直線コネクタ 66"/>
        <xdr:cNvCxnSpPr/>
      </xdr:nvCxnSpPr>
      <xdr:spPr>
        <a:xfrm>
          <a:off x="4673600" y="65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68" name="有形固定資産減価償却率最大値テキスト"/>
        <xdr:cNvSpPr txBox="1"/>
      </xdr:nvSpPr>
      <xdr:spPr>
        <a:xfrm>
          <a:off x="4813300" y="49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69" name="直線コネクタ 68"/>
        <xdr:cNvCxnSpPr/>
      </xdr:nvCxnSpPr>
      <xdr:spPr>
        <a:xfrm>
          <a:off x="4673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70" name="有形固定資産減価償却率平均値テキスト"/>
        <xdr:cNvSpPr txBox="1"/>
      </xdr:nvSpPr>
      <xdr:spPr>
        <a:xfrm>
          <a:off x="4813300" y="586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74" name="フローチャート: 判断 73"/>
        <xdr:cNvSpPr/>
      </xdr:nvSpPr>
      <xdr:spPr>
        <a:xfrm>
          <a:off x="2476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75" name="フローチャート: 判断 74"/>
        <xdr:cNvSpPr/>
      </xdr:nvSpPr>
      <xdr:spPr>
        <a:xfrm>
          <a:off x="1714500" y="588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92075</xdr:rowOff>
    </xdr:from>
    <xdr:to>
      <xdr:col>23</xdr:col>
      <xdr:colOff>136525</xdr:colOff>
      <xdr:row>34</xdr:row>
      <xdr:rowOff>22225</xdr:rowOff>
    </xdr:to>
    <xdr:sp macro="" textlink="">
      <xdr:nvSpPr>
        <xdr:cNvPr id="81" name="楕円 80"/>
        <xdr:cNvSpPr/>
      </xdr:nvSpPr>
      <xdr:spPr>
        <a:xfrm>
          <a:off x="47117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7002</xdr:rowOff>
    </xdr:from>
    <xdr:ext cx="405111" cy="259045"/>
    <xdr:sp macro="" textlink="">
      <xdr:nvSpPr>
        <xdr:cNvPr id="82" name="有形固定資産減価償却率該当値テキスト"/>
        <xdr:cNvSpPr txBox="1"/>
      </xdr:nvSpPr>
      <xdr:spPr>
        <a:xfrm>
          <a:off x="4813300"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99271</xdr:rowOff>
    </xdr:from>
    <xdr:to>
      <xdr:col>19</xdr:col>
      <xdr:colOff>187325</xdr:colOff>
      <xdr:row>34</xdr:row>
      <xdr:rowOff>29421</xdr:rowOff>
    </xdr:to>
    <xdr:sp macro="" textlink="">
      <xdr:nvSpPr>
        <xdr:cNvPr id="83" name="楕円 82"/>
        <xdr:cNvSpPr/>
      </xdr:nvSpPr>
      <xdr:spPr>
        <a:xfrm>
          <a:off x="4000500" y="652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142875</xdr:rowOff>
    </xdr:from>
    <xdr:to>
      <xdr:col>23</xdr:col>
      <xdr:colOff>85725</xdr:colOff>
      <xdr:row>33</xdr:row>
      <xdr:rowOff>150071</xdr:rowOff>
    </xdr:to>
    <xdr:cxnSp macro="">
      <xdr:nvCxnSpPr>
        <xdr:cNvPr id="84" name="直線コネクタ 83"/>
        <xdr:cNvCxnSpPr/>
      </xdr:nvCxnSpPr>
      <xdr:spPr>
        <a:xfrm flipV="1">
          <a:off x="4051300" y="6572250"/>
          <a:ext cx="7112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59690</xdr:rowOff>
    </xdr:from>
    <xdr:to>
      <xdr:col>15</xdr:col>
      <xdr:colOff>187325</xdr:colOff>
      <xdr:row>33</xdr:row>
      <xdr:rowOff>161290</xdr:rowOff>
    </xdr:to>
    <xdr:sp macro="" textlink="">
      <xdr:nvSpPr>
        <xdr:cNvPr id="85" name="楕円 84"/>
        <xdr:cNvSpPr/>
      </xdr:nvSpPr>
      <xdr:spPr>
        <a:xfrm>
          <a:off x="3238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110490</xdr:rowOff>
    </xdr:from>
    <xdr:to>
      <xdr:col>19</xdr:col>
      <xdr:colOff>136525</xdr:colOff>
      <xdr:row>33</xdr:row>
      <xdr:rowOff>150071</xdr:rowOff>
    </xdr:to>
    <xdr:cxnSp macro="">
      <xdr:nvCxnSpPr>
        <xdr:cNvPr id="86" name="直線コネクタ 85"/>
        <xdr:cNvCxnSpPr/>
      </xdr:nvCxnSpPr>
      <xdr:spPr>
        <a:xfrm>
          <a:off x="3289300" y="6539865"/>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27305</xdr:rowOff>
    </xdr:from>
    <xdr:to>
      <xdr:col>11</xdr:col>
      <xdr:colOff>187325</xdr:colOff>
      <xdr:row>33</xdr:row>
      <xdr:rowOff>128905</xdr:rowOff>
    </xdr:to>
    <xdr:sp macro="" textlink="">
      <xdr:nvSpPr>
        <xdr:cNvPr id="87" name="楕円 86"/>
        <xdr:cNvSpPr/>
      </xdr:nvSpPr>
      <xdr:spPr>
        <a:xfrm>
          <a:off x="2476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78105</xdr:rowOff>
    </xdr:from>
    <xdr:to>
      <xdr:col>15</xdr:col>
      <xdr:colOff>136525</xdr:colOff>
      <xdr:row>33</xdr:row>
      <xdr:rowOff>110490</xdr:rowOff>
    </xdr:to>
    <xdr:cxnSp macro="">
      <xdr:nvCxnSpPr>
        <xdr:cNvPr id="88" name="直線コネクタ 87"/>
        <xdr:cNvCxnSpPr/>
      </xdr:nvCxnSpPr>
      <xdr:spPr>
        <a:xfrm>
          <a:off x="2527300" y="650748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166370</xdr:rowOff>
    </xdr:from>
    <xdr:to>
      <xdr:col>7</xdr:col>
      <xdr:colOff>187325</xdr:colOff>
      <xdr:row>33</xdr:row>
      <xdr:rowOff>96520</xdr:rowOff>
    </xdr:to>
    <xdr:sp macro="" textlink="">
      <xdr:nvSpPr>
        <xdr:cNvPr id="89" name="楕円 88"/>
        <xdr:cNvSpPr/>
      </xdr:nvSpPr>
      <xdr:spPr>
        <a:xfrm>
          <a:off x="1714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45720</xdr:rowOff>
    </xdr:from>
    <xdr:to>
      <xdr:col>11</xdr:col>
      <xdr:colOff>136525</xdr:colOff>
      <xdr:row>33</xdr:row>
      <xdr:rowOff>78105</xdr:rowOff>
    </xdr:to>
    <xdr:cxnSp macro="">
      <xdr:nvCxnSpPr>
        <xdr:cNvPr id="90" name="直線コネクタ 89"/>
        <xdr:cNvCxnSpPr/>
      </xdr:nvCxnSpPr>
      <xdr:spPr>
        <a:xfrm>
          <a:off x="1765300" y="647509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1"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92" name="n_2aveValue有形固定資産減価償却率"/>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93" name="n_3aveValue有形固定資産減価償却率"/>
        <xdr:cNvSpPr txBox="1"/>
      </xdr:nvSpPr>
      <xdr:spPr>
        <a:xfrm>
          <a:off x="2324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94" name="n_4aveValue有形固定資産減価償却率"/>
        <xdr:cNvSpPr txBox="1"/>
      </xdr:nvSpPr>
      <xdr:spPr>
        <a:xfrm>
          <a:off x="15627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20548</xdr:rowOff>
    </xdr:from>
    <xdr:ext cx="405111" cy="259045"/>
    <xdr:sp macro="" textlink="">
      <xdr:nvSpPr>
        <xdr:cNvPr id="95" name="n_1mainValue有形固定資産減価償却率"/>
        <xdr:cNvSpPr txBox="1"/>
      </xdr:nvSpPr>
      <xdr:spPr>
        <a:xfrm>
          <a:off x="3836044" y="662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152417</xdr:rowOff>
    </xdr:from>
    <xdr:ext cx="405111" cy="259045"/>
    <xdr:sp macro="" textlink="">
      <xdr:nvSpPr>
        <xdr:cNvPr id="96" name="n_2mainValue有形固定資産減価償却率"/>
        <xdr:cNvSpPr txBox="1"/>
      </xdr:nvSpPr>
      <xdr:spPr>
        <a:xfrm>
          <a:off x="3086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120032</xdr:rowOff>
    </xdr:from>
    <xdr:ext cx="405111" cy="259045"/>
    <xdr:sp macro="" textlink="">
      <xdr:nvSpPr>
        <xdr:cNvPr id="97" name="n_3mainValue有形固定資産減価償却率"/>
        <xdr:cNvSpPr txBox="1"/>
      </xdr:nvSpPr>
      <xdr:spPr>
        <a:xfrm>
          <a:off x="2324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87647</xdr:rowOff>
    </xdr:from>
    <xdr:ext cx="405111" cy="259045"/>
    <xdr:sp macro="" textlink="">
      <xdr:nvSpPr>
        <xdr:cNvPr id="98" name="n_4mainValue有形固定資産減価償却率"/>
        <xdr:cNvSpPr txBox="1"/>
      </xdr:nvSpPr>
      <xdr:spPr>
        <a:xfrm>
          <a:off x="1562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７２３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地方債現在高の増加はあるものの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都市計画税など充当可能財源の増加から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。引き続き、起債対象事業の精査による地方債残高の抑制等、債務償還可能年数の減少に向けて取り組んでいく。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27" name="直線コネクタ 126"/>
        <xdr:cNvCxnSpPr/>
      </xdr:nvCxnSpPr>
      <xdr:spPr>
        <a:xfrm flipV="1">
          <a:off x="14793595" y="5312833"/>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28" name="債務償還比率最小値テキスト"/>
        <xdr:cNvSpPr txBox="1"/>
      </xdr:nvSpPr>
      <xdr:spPr>
        <a:xfrm>
          <a:off x="14846300" y="67874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29" name="直線コネクタ 128"/>
        <xdr:cNvCxnSpPr/>
      </xdr:nvCxnSpPr>
      <xdr:spPr>
        <a:xfrm>
          <a:off x="14706600" y="678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131532</xdr:rowOff>
    </xdr:from>
    <xdr:ext cx="469744" cy="259045"/>
    <xdr:sp macro="" textlink="">
      <xdr:nvSpPr>
        <xdr:cNvPr id="132" name="債務償還比率平均値テキスト"/>
        <xdr:cNvSpPr txBox="1"/>
      </xdr:nvSpPr>
      <xdr:spPr>
        <a:xfrm>
          <a:off x="14846300" y="587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3" name="フローチャート: 判断 132"/>
        <xdr:cNvSpPr/>
      </xdr:nvSpPr>
      <xdr:spPr>
        <a:xfrm>
          <a:off x="14744700" y="60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4" name="フローチャート: 判断 133"/>
        <xdr:cNvSpPr/>
      </xdr:nvSpPr>
      <xdr:spPr>
        <a:xfrm>
          <a:off x="14033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35" name="フローチャート: 判断 134"/>
        <xdr:cNvSpPr/>
      </xdr:nvSpPr>
      <xdr:spPr>
        <a:xfrm>
          <a:off x="13271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36" name="フローチャート: 判断 135"/>
        <xdr:cNvSpPr/>
      </xdr:nvSpPr>
      <xdr:spPr>
        <a:xfrm>
          <a:off x="12509500" y="603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37" name="フローチャート: 判断 136"/>
        <xdr:cNvSpPr/>
      </xdr:nvSpPr>
      <xdr:spPr>
        <a:xfrm>
          <a:off x="11747500" y="603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42876</xdr:rowOff>
    </xdr:from>
    <xdr:to>
      <xdr:col>76</xdr:col>
      <xdr:colOff>73025</xdr:colOff>
      <xdr:row>31</xdr:row>
      <xdr:rowOff>144476</xdr:rowOff>
    </xdr:to>
    <xdr:sp macro="" textlink="">
      <xdr:nvSpPr>
        <xdr:cNvPr id="143" name="楕円 142"/>
        <xdr:cNvSpPr/>
      </xdr:nvSpPr>
      <xdr:spPr>
        <a:xfrm>
          <a:off x="14744700" y="612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21303</xdr:rowOff>
    </xdr:from>
    <xdr:ext cx="469744" cy="259045"/>
    <xdr:sp macro="" textlink="">
      <xdr:nvSpPr>
        <xdr:cNvPr id="144" name="債務償還比率該当値テキスト"/>
        <xdr:cNvSpPr txBox="1"/>
      </xdr:nvSpPr>
      <xdr:spPr>
        <a:xfrm>
          <a:off x="14846300" y="610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158263</xdr:rowOff>
    </xdr:from>
    <xdr:to>
      <xdr:col>72</xdr:col>
      <xdr:colOff>123825</xdr:colOff>
      <xdr:row>32</xdr:row>
      <xdr:rowOff>88413</xdr:rowOff>
    </xdr:to>
    <xdr:sp macro="" textlink="">
      <xdr:nvSpPr>
        <xdr:cNvPr id="145" name="楕円 144"/>
        <xdr:cNvSpPr/>
      </xdr:nvSpPr>
      <xdr:spPr>
        <a:xfrm>
          <a:off x="14033500" y="624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93676</xdr:rowOff>
    </xdr:from>
    <xdr:to>
      <xdr:col>76</xdr:col>
      <xdr:colOff>22225</xdr:colOff>
      <xdr:row>32</xdr:row>
      <xdr:rowOff>37613</xdr:rowOff>
    </xdr:to>
    <xdr:cxnSp macro="">
      <xdr:nvCxnSpPr>
        <xdr:cNvPr id="146" name="直線コネクタ 145"/>
        <xdr:cNvCxnSpPr/>
      </xdr:nvCxnSpPr>
      <xdr:spPr>
        <a:xfrm flipV="1">
          <a:off x="14084300" y="6180151"/>
          <a:ext cx="711200" cy="11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165749</xdr:rowOff>
    </xdr:from>
    <xdr:to>
      <xdr:col>68</xdr:col>
      <xdr:colOff>123825</xdr:colOff>
      <xdr:row>31</xdr:row>
      <xdr:rowOff>95899</xdr:rowOff>
    </xdr:to>
    <xdr:sp macro="" textlink="">
      <xdr:nvSpPr>
        <xdr:cNvPr id="147" name="楕円 146"/>
        <xdr:cNvSpPr/>
      </xdr:nvSpPr>
      <xdr:spPr>
        <a:xfrm>
          <a:off x="13271500" y="608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45099</xdr:rowOff>
    </xdr:from>
    <xdr:to>
      <xdr:col>72</xdr:col>
      <xdr:colOff>73025</xdr:colOff>
      <xdr:row>32</xdr:row>
      <xdr:rowOff>37613</xdr:rowOff>
    </xdr:to>
    <xdr:cxnSp macro="">
      <xdr:nvCxnSpPr>
        <xdr:cNvPr id="148" name="直線コネクタ 147"/>
        <xdr:cNvCxnSpPr/>
      </xdr:nvCxnSpPr>
      <xdr:spPr>
        <a:xfrm>
          <a:off x="13322300" y="6131574"/>
          <a:ext cx="762000" cy="16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168268</xdr:rowOff>
    </xdr:from>
    <xdr:to>
      <xdr:col>64</xdr:col>
      <xdr:colOff>123825</xdr:colOff>
      <xdr:row>31</xdr:row>
      <xdr:rowOff>98418</xdr:rowOff>
    </xdr:to>
    <xdr:sp macro="" textlink="">
      <xdr:nvSpPr>
        <xdr:cNvPr id="149" name="楕円 148"/>
        <xdr:cNvSpPr/>
      </xdr:nvSpPr>
      <xdr:spPr>
        <a:xfrm>
          <a:off x="12509500" y="608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45099</xdr:rowOff>
    </xdr:from>
    <xdr:to>
      <xdr:col>68</xdr:col>
      <xdr:colOff>73025</xdr:colOff>
      <xdr:row>31</xdr:row>
      <xdr:rowOff>47618</xdr:rowOff>
    </xdr:to>
    <xdr:cxnSp macro="">
      <xdr:nvCxnSpPr>
        <xdr:cNvPr id="150" name="直線コネクタ 149"/>
        <xdr:cNvCxnSpPr/>
      </xdr:nvCxnSpPr>
      <xdr:spPr>
        <a:xfrm flipV="1">
          <a:off x="12560300" y="6131574"/>
          <a:ext cx="7620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152555</xdr:rowOff>
    </xdr:from>
    <xdr:to>
      <xdr:col>60</xdr:col>
      <xdr:colOff>123825</xdr:colOff>
      <xdr:row>31</xdr:row>
      <xdr:rowOff>82705</xdr:rowOff>
    </xdr:to>
    <xdr:sp macro="" textlink="">
      <xdr:nvSpPr>
        <xdr:cNvPr id="151" name="楕円 150"/>
        <xdr:cNvSpPr/>
      </xdr:nvSpPr>
      <xdr:spPr>
        <a:xfrm>
          <a:off x="11747500" y="60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31905</xdr:rowOff>
    </xdr:from>
    <xdr:to>
      <xdr:col>64</xdr:col>
      <xdr:colOff>73025</xdr:colOff>
      <xdr:row>31</xdr:row>
      <xdr:rowOff>47618</xdr:rowOff>
    </xdr:to>
    <xdr:cxnSp macro="">
      <xdr:nvCxnSpPr>
        <xdr:cNvPr id="152" name="直線コネクタ 151"/>
        <xdr:cNvCxnSpPr/>
      </xdr:nvCxnSpPr>
      <xdr:spPr>
        <a:xfrm>
          <a:off x="11798300" y="6118380"/>
          <a:ext cx="762000" cy="1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57372</xdr:rowOff>
    </xdr:from>
    <xdr:ext cx="469744" cy="259045"/>
    <xdr:sp macro="" textlink="">
      <xdr:nvSpPr>
        <xdr:cNvPr id="153" name="n_1aveValue債務償還比率"/>
        <xdr:cNvSpPr txBox="1"/>
      </xdr:nvSpPr>
      <xdr:spPr>
        <a:xfrm>
          <a:off x="13836727" y="58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38420</xdr:rowOff>
    </xdr:from>
    <xdr:ext cx="469744" cy="259045"/>
    <xdr:sp macro="" textlink="">
      <xdr:nvSpPr>
        <xdr:cNvPr id="154" name="n_2aveValue債務償還比率"/>
        <xdr:cNvSpPr txBox="1"/>
      </xdr:nvSpPr>
      <xdr:spPr>
        <a:xfrm>
          <a:off x="13087427" y="5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62529</xdr:rowOff>
    </xdr:from>
    <xdr:ext cx="469744" cy="259045"/>
    <xdr:sp macro="" textlink="">
      <xdr:nvSpPr>
        <xdr:cNvPr id="155" name="n_3aveValue債務償還比率"/>
        <xdr:cNvSpPr txBox="1"/>
      </xdr:nvSpPr>
      <xdr:spPr>
        <a:xfrm>
          <a:off x="12325427" y="580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70086</xdr:rowOff>
    </xdr:from>
    <xdr:ext cx="469744" cy="259045"/>
    <xdr:sp macro="" textlink="">
      <xdr:nvSpPr>
        <xdr:cNvPr id="156" name="n_4aveValue債務償還比率"/>
        <xdr:cNvSpPr txBox="1"/>
      </xdr:nvSpPr>
      <xdr:spPr>
        <a:xfrm>
          <a:off x="11563427" y="581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79540</xdr:rowOff>
    </xdr:from>
    <xdr:ext cx="469744" cy="259045"/>
    <xdr:sp macro="" textlink="">
      <xdr:nvSpPr>
        <xdr:cNvPr id="157" name="n_1mainValue債務償還比率"/>
        <xdr:cNvSpPr txBox="1"/>
      </xdr:nvSpPr>
      <xdr:spPr>
        <a:xfrm>
          <a:off x="13836727" y="633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87026</xdr:rowOff>
    </xdr:from>
    <xdr:ext cx="469744" cy="259045"/>
    <xdr:sp macro="" textlink="">
      <xdr:nvSpPr>
        <xdr:cNvPr id="158" name="n_2mainValue債務償還比率"/>
        <xdr:cNvSpPr txBox="1"/>
      </xdr:nvSpPr>
      <xdr:spPr>
        <a:xfrm>
          <a:off x="13087427" y="617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89545</xdr:rowOff>
    </xdr:from>
    <xdr:ext cx="469744" cy="259045"/>
    <xdr:sp macro="" textlink="">
      <xdr:nvSpPr>
        <xdr:cNvPr id="159" name="n_3mainValue債務償還比率"/>
        <xdr:cNvSpPr txBox="1"/>
      </xdr:nvSpPr>
      <xdr:spPr>
        <a:xfrm>
          <a:off x="12325427" y="617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73832</xdr:rowOff>
    </xdr:from>
    <xdr:ext cx="469744" cy="259045"/>
    <xdr:sp macro="" textlink="">
      <xdr:nvSpPr>
        <xdr:cNvPr id="160" name="n_4mainValue債務償還比率"/>
        <xdr:cNvSpPr txBox="1"/>
      </xdr:nvSpPr>
      <xdr:spPr>
        <a:xfrm>
          <a:off x="11563427" y="616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埼玉県東松山市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90,456
87,726
65.35
44,169,376
42,627,081
1,452,938
18,351,734
27,958,957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124477</xdr:rowOff>
    </xdr:from>
    <xdr:ext cx="405111" cy="259045"/>
    <xdr:sp macro="" textlink="">
      <xdr:nvSpPr>
        <xdr:cNvPr id="62" name="【道路】&#10;有形固定資産減価償却率平均値テキスト"/>
        <xdr:cNvSpPr txBox="1"/>
      </xdr:nvSpPr>
      <xdr:spPr>
        <a:xfrm>
          <a:off x="4673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40640</xdr:rowOff>
    </xdr:from>
    <xdr:to>
      <xdr:col>24</xdr:col>
      <xdr:colOff>114300</xdr:colOff>
      <xdr:row>40</xdr:row>
      <xdr:rowOff>142240</xdr:rowOff>
    </xdr:to>
    <xdr:sp macro="" textlink="">
      <xdr:nvSpPr>
        <xdr:cNvPr id="73" name="楕円 72"/>
        <xdr:cNvSpPr/>
      </xdr:nvSpPr>
      <xdr:spPr>
        <a:xfrm>
          <a:off x="45847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127017</xdr:rowOff>
    </xdr:from>
    <xdr:ext cx="405111" cy="259045"/>
    <xdr:sp macro="" textlink="">
      <xdr:nvSpPr>
        <xdr:cNvPr id="74" name="【道路】&#10;有形固定資産減価償却率該当値テキスト"/>
        <xdr:cNvSpPr txBox="1"/>
      </xdr:nvSpPr>
      <xdr:spPr>
        <a:xfrm>
          <a:off x="46736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34925</xdr:rowOff>
    </xdr:from>
    <xdr:to>
      <xdr:col>20</xdr:col>
      <xdr:colOff>38100</xdr:colOff>
      <xdr:row>40</xdr:row>
      <xdr:rowOff>136525</xdr:rowOff>
    </xdr:to>
    <xdr:sp macro="" textlink="">
      <xdr:nvSpPr>
        <xdr:cNvPr id="75" name="楕円 74"/>
        <xdr:cNvSpPr/>
      </xdr:nvSpPr>
      <xdr:spPr>
        <a:xfrm>
          <a:off x="3746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85725</xdr:rowOff>
    </xdr:from>
    <xdr:to>
      <xdr:col>24</xdr:col>
      <xdr:colOff>63500</xdr:colOff>
      <xdr:row>40</xdr:row>
      <xdr:rowOff>91440</xdr:rowOff>
    </xdr:to>
    <xdr:cxnSp macro="">
      <xdr:nvCxnSpPr>
        <xdr:cNvPr id="76" name="直線コネクタ 75"/>
        <xdr:cNvCxnSpPr/>
      </xdr:nvCxnSpPr>
      <xdr:spPr>
        <a:xfrm>
          <a:off x="3797300" y="694372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34925</xdr:rowOff>
    </xdr:from>
    <xdr:to>
      <xdr:col>15</xdr:col>
      <xdr:colOff>101600</xdr:colOff>
      <xdr:row>40</xdr:row>
      <xdr:rowOff>136525</xdr:rowOff>
    </xdr:to>
    <xdr:sp macro="" textlink="">
      <xdr:nvSpPr>
        <xdr:cNvPr id="77" name="楕円 76"/>
        <xdr:cNvSpPr/>
      </xdr:nvSpPr>
      <xdr:spPr>
        <a:xfrm>
          <a:off x="2857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85725</xdr:rowOff>
    </xdr:from>
    <xdr:to>
      <xdr:col>19</xdr:col>
      <xdr:colOff>177800</xdr:colOff>
      <xdr:row>40</xdr:row>
      <xdr:rowOff>85725</xdr:rowOff>
    </xdr:to>
    <xdr:cxnSp macro="">
      <xdr:nvCxnSpPr>
        <xdr:cNvPr id="78" name="直線コネクタ 77"/>
        <xdr:cNvCxnSpPr/>
      </xdr:nvCxnSpPr>
      <xdr:spPr>
        <a:xfrm>
          <a:off x="2908300" y="6943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42545</xdr:rowOff>
    </xdr:from>
    <xdr:to>
      <xdr:col>10</xdr:col>
      <xdr:colOff>165100</xdr:colOff>
      <xdr:row>40</xdr:row>
      <xdr:rowOff>144145</xdr:rowOff>
    </xdr:to>
    <xdr:sp macro="" textlink="">
      <xdr:nvSpPr>
        <xdr:cNvPr id="79" name="楕円 78"/>
        <xdr:cNvSpPr/>
      </xdr:nvSpPr>
      <xdr:spPr>
        <a:xfrm>
          <a:off x="1968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85725</xdr:rowOff>
    </xdr:from>
    <xdr:to>
      <xdr:col>15</xdr:col>
      <xdr:colOff>50800</xdr:colOff>
      <xdr:row>40</xdr:row>
      <xdr:rowOff>93345</xdr:rowOff>
    </xdr:to>
    <xdr:cxnSp macro="">
      <xdr:nvCxnSpPr>
        <xdr:cNvPr id="80" name="直線コネクタ 79"/>
        <xdr:cNvCxnSpPr/>
      </xdr:nvCxnSpPr>
      <xdr:spPr>
        <a:xfrm flipV="1">
          <a:off x="2019300" y="69437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48260</xdr:rowOff>
    </xdr:from>
    <xdr:to>
      <xdr:col>6</xdr:col>
      <xdr:colOff>38100</xdr:colOff>
      <xdr:row>40</xdr:row>
      <xdr:rowOff>149860</xdr:rowOff>
    </xdr:to>
    <xdr:sp macro="" textlink="">
      <xdr:nvSpPr>
        <xdr:cNvPr id="81" name="楕円 80"/>
        <xdr:cNvSpPr/>
      </xdr:nvSpPr>
      <xdr:spPr>
        <a:xfrm>
          <a:off x="1079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93345</xdr:rowOff>
    </xdr:from>
    <xdr:to>
      <xdr:col>10</xdr:col>
      <xdr:colOff>114300</xdr:colOff>
      <xdr:row>40</xdr:row>
      <xdr:rowOff>99060</xdr:rowOff>
    </xdr:to>
    <xdr:cxnSp macro="">
      <xdr:nvCxnSpPr>
        <xdr:cNvPr id="82" name="直線コネクタ 81"/>
        <xdr:cNvCxnSpPr/>
      </xdr:nvCxnSpPr>
      <xdr:spPr>
        <a:xfrm flipV="1">
          <a:off x="1130300" y="69513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4" name="n_2aveValue【道路】&#10;有形固定資産減価償却率"/>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5" name="n_3aveValue【道路】&#10;有形固定資産減価償却率"/>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6" name="n_4aveValue【道路】&#10;有形固定資産減価償却率"/>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127652</xdr:rowOff>
    </xdr:from>
    <xdr:ext cx="405111" cy="259045"/>
    <xdr:sp macro="" textlink="">
      <xdr:nvSpPr>
        <xdr:cNvPr id="87" name="n_1mainValue【道路】&#10;有形固定資産減価償却率"/>
        <xdr:cNvSpPr txBox="1"/>
      </xdr:nvSpPr>
      <xdr:spPr>
        <a:xfrm>
          <a:off x="3582044" y="698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127652</xdr:rowOff>
    </xdr:from>
    <xdr:ext cx="405111" cy="259045"/>
    <xdr:sp macro="" textlink="">
      <xdr:nvSpPr>
        <xdr:cNvPr id="88" name="n_2mainValue【道路】&#10;有形固定資産減価償却率"/>
        <xdr:cNvSpPr txBox="1"/>
      </xdr:nvSpPr>
      <xdr:spPr>
        <a:xfrm>
          <a:off x="2705744" y="698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135272</xdr:rowOff>
    </xdr:from>
    <xdr:ext cx="405111" cy="259045"/>
    <xdr:sp macro="" textlink="">
      <xdr:nvSpPr>
        <xdr:cNvPr id="89" name="n_3mainValue【道路】&#10;有形固定資産減価償却率"/>
        <xdr:cNvSpPr txBox="1"/>
      </xdr:nvSpPr>
      <xdr:spPr>
        <a:xfrm>
          <a:off x="1816744"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140987</xdr:rowOff>
    </xdr:from>
    <xdr:ext cx="405111" cy="259045"/>
    <xdr:sp macro="" textlink="">
      <xdr:nvSpPr>
        <xdr:cNvPr id="90" name="n_4mainValue【道路】&#10;有形固定資産減価償却率"/>
        <xdr:cNvSpPr txBox="1"/>
      </xdr:nvSpPr>
      <xdr:spPr>
        <a:xfrm>
          <a:off x="9277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102493</xdr:rowOff>
    </xdr:from>
    <xdr:ext cx="534377" cy="259045"/>
    <xdr:sp macro="" textlink="">
      <xdr:nvSpPr>
        <xdr:cNvPr id="119" name="【道路】&#10;一人当たり延長平均値テキスト"/>
        <xdr:cNvSpPr txBox="1"/>
      </xdr:nvSpPr>
      <xdr:spPr>
        <a:xfrm>
          <a:off x="10515600" y="678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128613</xdr:rowOff>
    </xdr:from>
    <xdr:to>
      <xdr:col>55</xdr:col>
      <xdr:colOff>50800</xdr:colOff>
      <xdr:row>41</xdr:row>
      <xdr:rowOff>58763</xdr:rowOff>
    </xdr:to>
    <xdr:sp macro="" textlink="">
      <xdr:nvSpPr>
        <xdr:cNvPr id="130" name="楕円 129"/>
        <xdr:cNvSpPr/>
      </xdr:nvSpPr>
      <xdr:spPr>
        <a:xfrm>
          <a:off x="10426700" y="698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107040</xdr:rowOff>
    </xdr:from>
    <xdr:ext cx="534377" cy="259045"/>
    <xdr:sp macro="" textlink="">
      <xdr:nvSpPr>
        <xdr:cNvPr id="131" name="【道路】&#10;一人当たり延長該当値テキスト"/>
        <xdr:cNvSpPr txBox="1"/>
      </xdr:nvSpPr>
      <xdr:spPr>
        <a:xfrm>
          <a:off x="10515600" y="696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128384</xdr:rowOff>
    </xdr:from>
    <xdr:to>
      <xdr:col>50</xdr:col>
      <xdr:colOff>165100</xdr:colOff>
      <xdr:row>41</xdr:row>
      <xdr:rowOff>58534</xdr:rowOff>
    </xdr:to>
    <xdr:sp macro="" textlink="">
      <xdr:nvSpPr>
        <xdr:cNvPr id="132" name="楕円 131"/>
        <xdr:cNvSpPr/>
      </xdr:nvSpPr>
      <xdr:spPr>
        <a:xfrm>
          <a:off x="9588500" y="698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7734</xdr:rowOff>
    </xdr:from>
    <xdr:to>
      <xdr:col>55</xdr:col>
      <xdr:colOff>0</xdr:colOff>
      <xdr:row>41</xdr:row>
      <xdr:rowOff>7963</xdr:rowOff>
    </xdr:to>
    <xdr:cxnSp macro="">
      <xdr:nvCxnSpPr>
        <xdr:cNvPr id="133" name="直線コネクタ 132"/>
        <xdr:cNvCxnSpPr/>
      </xdr:nvCxnSpPr>
      <xdr:spPr>
        <a:xfrm>
          <a:off x="9639300" y="7037184"/>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128765</xdr:rowOff>
    </xdr:from>
    <xdr:to>
      <xdr:col>46</xdr:col>
      <xdr:colOff>38100</xdr:colOff>
      <xdr:row>41</xdr:row>
      <xdr:rowOff>58915</xdr:rowOff>
    </xdr:to>
    <xdr:sp macro="" textlink="">
      <xdr:nvSpPr>
        <xdr:cNvPr id="134" name="楕円 133"/>
        <xdr:cNvSpPr/>
      </xdr:nvSpPr>
      <xdr:spPr>
        <a:xfrm>
          <a:off x="8699500" y="698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7734</xdr:rowOff>
    </xdr:from>
    <xdr:to>
      <xdr:col>50</xdr:col>
      <xdr:colOff>114300</xdr:colOff>
      <xdr:row>41</xdr:row>
      <xdr:rowOff>8115</xdr:rowOff>
    </xdr:to>
    <xdr:cxnSp macro="">
      <xdr:nvCxnSpPr>
        <xdr:cNvPr id="135" name="直線コネクタ 134"/>
        <xdr:cNvCxnSpPr/>
      </xdr:nvCxnSpPr>
      <xdr:spPr>
        <a:xfrm flipV="1">
          <a:off x="8750300" y="703718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128613</xdr:rowOff>
    </xdr:from>
    <xdr:to>
      <xdr:col>41</xdr:col>
      <xdr:colOff>101600</xdr:colOff>
      <xdr:row>41</xdr:row>
      <xdr:rowOff>58763</xdr:rowOff>
    </xdr:to>
    <xdr:sp macro="" textlink="">
      <xdr:nvSpPr>
        <xdr:cNvPr id="136" name="楕円 135"/>
        <xdr:cNvSpPr/>
      </xdr:nvSpPr>
      <xdr:spPr>
        <a:xfrm>
          <a:off x="7810500" y="698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7963</xdr:rowOff>
    </xdr:from>
    <xdr:to>
      <xdr:col>45</xdr:col>
      <xdr:colOff>177800</xdr:colOff>
      <xdr:row>41</xdr:row>
      <xdr:rowOff>8115</xdr:rowOff>
    </xdr:to>
    <xdr:cxnSp macro="">
      <xdr:nvCxnSpPr>
        <xdr:cNvPr id="137" name="直線コネクタ 136"/>
        <xdr:cNvCxnSpPr/>
      </xdr:nvCxnSpPr>
      <xdr:spPr>
        <a:xfrm>
          <a:off x="7861300" y="7037413"/>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129089</xdr:rowOff>
    </xdr:from>
    <xdr:to>
      <xdr:col>36</xdr:col>
      <xdr:colOff>165100</xdr:colOff>
      <xdr:row>41</xdr:row>
      <xdr:rowOff>59239</xdr:rowOff>
    </xdr:to>
    <xdr:sp macro="" textlink="">
      <xdr:nvSpPr>
        <xdr:cNvPr id="138" name="楕円 137"/>
        <xdr:cNvSpPr/>
      </xdr:nvSpPr>
      <xdr:spPr>
        <a:xfrm>
          <a:off x="6921500" y="698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7963</xdr:rowOff>
    </xdr:from>
    <xdr:to>
      <xdr:col>41</xdr:col>
      <xdr:colOff>50800</xdr:colOff>
      <xdr:row>41</xdr:row>
      <xdr:rowOff>8439</xdr:rowOff>
    </xdr:to>
    <xdr:cxnSp macro="">
      <xdr:nvCxnSpPr>
        <xdr:cNvPr id="139" name="直線コネクタ 138"/>
        <xdr:cNvCxnSpPr/>
      </xdr:nvCxnSpPr>
      <xdr:spPr>
        <a:xfrm flipV="1">
          <a:off x="6972300" y="7037413"/>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17835</xdr:rowOff>
    </xdr:from>
    <xdr:ext cx="534377" cy="259045"/>
    <xdr:sp macro="" textlink="">
      <xdr:nvSpPr>
        <xdr:cNvPr id="140" name="n_1aveValue【道路】&#10;一人当たり延長"/>
        <xdr:cNvSpPr txBox="1"/>
      </xdr:nvSpPr>
      <xdr:spPr>
        <a:xfrm>
          <a:off x="9359411" y="67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18025</xdr:rowOff>
    </xdr:from>
    <xdr:ext cx="534377" cy="259045"/>
    <xdr:sp macro="" textlink="">
      <xdr:nvSpPr>
        <xdr:cNvPr id="141" name="n_2aveValue【道路】&#10;一人当たり延長"/>
        <xdr:cNvSpPr txBox="1"/>
      </xdr:nvSpPr>
      <xdr:spPr>
        <a:xfrm>
          <a:off x="84831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149527</xdr:rowOff>
    </xdr:from>
    <xdr:ext cx="534377" cy="259045"/>
    <xdr:sp macro="" textlink="">
      <xdr:nvSpPr>
        <xdr:cNvPr id="142" name="n_3aveValue【道路】&#10;一人当たり延長"/>
        <xdr:cNvSpPr txBox="1"/>
      </xdr:nvSpPr>
      <xdr:spPr>
        <a:xfrm>
          <a:off x="7594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11377</xdr:rowOff>
    </xdr:from>
    <xdr:ext cx="534377" cy="259045"/>
    <xdr:sp macro="" textlink="">
      <xdr:nvSpPr>
        <xdr:cNvPr id="143" name="n_4aveValue【道路】&#10;一人当たり延長"/>
        <xdr:cNvSpPr txBox="1"/>
      </xdr:nvSpPr>
      <xdr:spPr>
        <a:xfrm>
          <a:off x="6705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49661</xdr:rowOff>
    </xdr:from>
    <xdr:ext cx="534377" cy="259045"/>
    <xdr:sp macro="" textlink="">
      <xdr:nvSpPr>
        <xdr:cNvPr id="144" name="n_1mainValue【道路】&#10;一人当たり延長"/>
        <xdr:cNvSpPr txBox="1"/>
      </xdr:nvSpPr>
      <xdr:spPr>
        <a:xfrm>
          <a:off x="9359411" y="707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50042</xdr:rowOff>
    </xdr:from>
    <xdr:ext cx="534377" cy="259045"/>
    <xdr:sp macro="" textlink="">
      <xdr:nvSpPr>
        <xdr:cNvPr id="145" name="n_2mainValue【道路】&#10;一人当たり延長"/>
        <xdr:cNvSpPr txBox="1"/>
      </xdr:nvSpPr>
      <xdr:spPr>
        <a:xfrm>
          <a:off x="8483111" y="707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49890</xdr:rowOff>
    </xdr:from>
    <xdr:ext cx="534377" cy="259045"/>
    <xdr:sp macro="" textlink="">
      <xdr:nvSpPr>
        <xdr:cNvPr id="146" name="n_3mainValue【道路】&#10;一人当たり延長"/>
        <xdr:cNvSpPr txBox="1"/>
      </xdr:nvSpPr>
      <xdr:spPr>
        <a:xfrm>
          <a:off x="7594111" y="707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50366</xdr:rowOff>
    </xdr:from>
    <xdr:ext cx="534377" cy="259045"/>
    <xdr:sp macro="" textlink="">
      <xdr:nvSpPr>
        <xdr:cNvPr id="147" name="n_4mainValue【道路】&#10;一人当たり延長"/>
        <xdr:cNvSpPr txBox="1"/>
      </xdr:nvSpPr>
      <xdr:spPr>
        <a:xfrm>
          <a:off x="6705111" y="707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77" name="【橋りょう・トンネル】&#10;有形固定資産減価償却率平均値テキスト"/>
        <xdr:cNvSpPr txBox="1"/>
      </xdr:nvSpPr>
      <xdr:spPr>
        <a:xfrm>
          <a:off x="4673600" y="1008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158750</xdr:rowOff>
    </xdr:from>
    <xdr:to>
      <xdr:col>24</xdr:col>
      <xdr:colOff>114300</xdr:colOff>
      <xdr:row>62</xdr:row>
      <xdr:rowOff>88900</xdr:rowOff>
    </xdr:to>
    <xdr:sp macro="" textlink="">
      <xdr:nvSpPr>
        <xdr:cNvPr id="188" name="楕円 187"/>
        <xdr:cNvSpPr/>
      </xdr:nvSpPr>
      <xdr:spPr>
        <a:xfrm>
          <a:off x="45847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137177</xdr:rowOff>
    </xdr:from>
    <xdr:ext cx="405111" cy="259045"/>
    <xdr:sp macro="" textlink="">
      <xdr:nvSpPr>
        <xdr:cNvPr id="189" name="【橋りょう・トンネル】&#10;有形固定資産減価償却率該当値テキスト"/>
        <xdr:cNvSpPr txBox="1"/>
      </xdr:nvSpPr>
      <xdr:spPr>
        <a:xfrm>
          <a:off x="4673600"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126365</xdr:rowOff>
    </xdr:from>
    <xdr:to>
      <xdr:col>20</xdr:col>
      <xdr:colOff>38100</xdr:colOff>
      <xdr:row>62</xdr:row>
      <xdr:rowOff>56515</xdr:rowOff>
    </xdr:to>
    <xdr:sp macro="" textlink="">
      <xdr:nvSpPr>
        <xdr:cNvPr id="190" name="楕円 189"/>
        <xdr:cNvSpPr/>
      </xdr:nvSpPr>
      <xdr:spPr>
        <a:xfrm>
          <a:off x="3746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5715</xdr:rowOff>
    </xdr:from>
    <xdr:to>
      <xdr:col>24</xdr:col>
      <xdr:colOff>63500</xdr:colOff>
      <xdr:row>62</xdr:row>
      <xdr:rowOff>38100</xdr:rowOff>
    </xdr:to>
    <xdr:cxnSp macro="">
      <xdr:nvCxnSpPr>
        <xdr:cNvPr id="191" name="直線コネクタ 190"/>
        <xdr:cNvCxnSpPr/>
      </xdr:nvCxnSpPr>
      <xdr:spPr>
        <a:xfrm>
          <a:off x="3797300" y="1063561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93980</xdr:rowOff>
    </xdr:from>
    <xdr:to>
      <xdr:col>15</xdr:col>
      <xdr:colOff>101600</xdr:colOff>
      <xdr:row>62</xdr:row>
      <xdr:rowOff>24130</xdr:rowOff>
    </xdr:to>
    <xdr:sp macro="" textlink="">
      <xdr:nvSpPr>
        <xdr:cNvPr id="192" name="楕円 191"/>
        <xdr:cNvSpPr/>
      </xdr:nvSpPr>
      <xdr:spPr>
        <a:xfrm>
          <a:off x="2857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144780</xdr:rowOff>
    </xdr:from>
    <xdr:to>
      <xdr:col>19</xdr:col>
      <xdr:colOff>177800</xdr:colOff>
      <xdr:row>62</xdr:row>
      <xdr:rowOff>5715</xdr:rowOff>
    </xdr:to>
    <xdr:cxnSp macro="">
      <xdr:nvCxnSpPr>
        <xdr:cNvPr id="193" name="直線コネクタ 192"/>
        <xdr:cNvCxnSpPr/>
      </xdr:nvCxnSpPr>
      <xdr:spPr>
        <a:xfrm>
          <a:off x="2908300" y="106032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59690</xdr:rowOff>
    </xdr:from>
    <xdr:to>
      <xdr:col>10</xdr:col>
      <xdr:colOff>165100</xdr:colOff>
      <xdr:row>61</xdr:row>
      <xdr:rowOff>161290</xdr:rowOff>
    </xdr:to>
    <xdr:sp macro="" textlink="">
      <xdr:nvSpPr>
        <xdr:cNvPr id="194" name="楕円 193"/>
        <xdr:cNvSpPr/>
      </xdr:nvSpPr>
      <xdr:spPr>
        <a:xfrm>
          <a:off x="1968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110490</xdr:rowOff>
    </xdr:from>
    <xdr:to>
      <xdr:col>15</xdr:col>
      <xdr:colOff>50800</xdr:colOff>
      <xdr:row>61</xdr:row>
      <xdr:rowOff>144780</xdr:rowOff>
    </xdr:to>
    <xdr:cxnSp macro="">
      <xdr:nvCxnSpPr>
        <xdr:cNvPr id="195" name="直線コネクタ 194"/>
        <xdr:cNvCxnSpPr/>
      </xdr:nvCxnSpPr>
      <xdr:spPr>
        <a:xfrm>
          <a:off x="2019300" y="105689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34925</xdr:rowOff>
    </xdr:from>
    <xdr:to>
      <xdr:col>6</xdr:col>
      <xdr:colOff>38100</xdr:colOff>
      <xdr:row>61</xdr:row>
      <xdr:rowOff>136525</xdr:rowOff>
    </xdr:to>
    <xdr:sp macro="" textlink="">
      <xdr:nvSpPr>
        <xdr:cNvPr id="196" name="楕円 195"/>
        <xdr:cNvSpPr/>
      </xdr:nvSpPr>
      <xdr:spPr>
        <a:xfrm>
          <a:off x="1079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85725</xdr:rowOff>
    </xdr:from>
    <xdr:to>
      <xdr:col>10</xdr:col>
      <xdr:colOff>114300</xdr:colOff>
      <xdr:row>61</xdr:row>
      <xdr:rowOff>110490</xdr:rowOff>
    </xdr:to>
    <xdr:cxnSp macro="">
      <xdr:nvCxnSpPr>
        <xdr:cNvPr id="197" name="直線コネクタ 196"/>
        <xdr:cNvCxnSpPr/>
      </xdr:nvCxnSpPr>
      <xdr:spPr>
        <a:xfrm>
          <a:off x="1130300" y="1054417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198" name="n_1aveValue【橋りょう・トンネル】&#10;有形固定資産減価償却率"/>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50182</xdr:rowOff>
    </xdr:from>
    <xdr:ext cx="405111" cy="259045"/>
    <xdr:sp macro="" textlink="">
      <xdr:nvSpPr>
        <xdr:cNvPr id="199" name="n_2aveValue【橋りょう・トンネル】&#10;有形固定資産減価償却率"/>
        <xdr:cNvSpPr txBox="1"/>
      </xdr:nvSpPr>
      <xdr:spPr>
        <a:xfrm>
          <a:off x="2705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200" name="n_3aveValue【橋りょう・トンネル】&#10;有形固定資産減価償却率"/>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156862</xdr:rowOff>
    </xdr:from>
    <xdr:ext cx="405111" cy="259045"/>
    <xdr:sp macro="" textlink="">
      <xdr:nvSpPr>
        <xdr:cNvPr id="201" name="n_4aveValue【橋りょう・トンネル】&#10;有形固定資産減価償却率"/>
        <xdr:cNvSpPr txBox="1"/>
      </xdr:nvSpPr>
      <xdr:spPr>
        <a:xfrm>
          <a:off x="927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47642</xdr:rowOff>
    </xdr:from>
    <xdr:ext cx="405111" cy="259045"/>
    <xdr:sp macro="" textlink="">
      <xdr:nvSpPr>
        <xdr:cNvPr id="202" name="n_1mainValue【橋りょう・トンネル】&#10;有形固定資産減価償却率"/>
        <xdr:cNvSpPr txBox="1"/>
      </xdr:nvSpPr>
      <xdr:spPr>
        <a:xfrm>
          <a:off x="35820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15257</xdr:rowOff>
    </xdr:from>
    <xdr:ext cx="405111" cy="259045"/>
    <xdr:sp macro="" textlink="">
      <xdr:nvSpPr>
        <xdr:cNvPr id="203" name="n_2mainValue【橋りょう・トンネル】&#10;有形固定資産減価償却率"/>
        <xdr:cNvSpPr txBox="1"/>
      </xdr:nvSpPr>
      <xdr:spPr>
        <a:xfrm>
          <a:off x="27057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152417</xdr:rowOff>
    </xdr:from>
    <xdr:ext cx="405111" cy="259045"/>
    <xdr:sp macro="" textlink="">
      <xdr:nvSpPr>
        <xdr:cNvPr id="204" name="n_3mainValue【橋りょう・トンネル】&#10;有形固定資産減価償却率"/>
        <xdr:cNvSpPr txBox="1"/>
      </xdr:nvSpPr>
      <xdr:spPr>
        <a:xfrm>
          <a:off x="1816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127652</xdr:rowOff>
    </xdr:from>
    <xdr:ext cx="405111" cy="259045"/>
    <xdr:sp macro="" textlink="">
      <xdr:nvSpPr>
        <xdr:cNvPr id="205" name="n_4mainValue【橋りょう・トンネル】&#10;有形固定資産減価償却率"/>
        <xdr:cNvSpPr txBox="1"/>
      </xdr:nvSpPr>
      <xdr:spPr>
        <a:xfrm>
          <a:off x="9277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151769</xdr:rowOff>
    </xdr:from>
    <xdr:ext cx="599010" cy="259045"/>
    <xdr:sp macro="" textlink="">
      <xdr:nvSpPr>
        <xdr:cNvPr id="232" name="【橋りょう・トンネル】&#10;一人当たり有形固定資産（償却資産）額平均値テキスト"/>
        <xdr:cNvSpPr txBox="1"/>
      </xdr:nvSpPr>
      <xdr:spPr>
        <a:xfrm>
          <a:off x="10515600" y="10438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141919</xdr:rowOff>
    </xdr:from>
    <xdr:to>
      <xdr:col>55</xdr:col>
      <xdr:colOff>50800</xdr:colOff>
      <xdr:row>61</xdr:row>
      <xdr:rowOff>72069</xdr:rowOff>
    </xdr:to>
    <xdr:sp macro="" textlink="">
      <xdr:nvSpPr>
        <xdr:cNvPr id="243" name="楕円 242"/>
        <xdr:cNvSpPr/>
      </xdr:nvSpPr>
      <xdr:spPr>
        <a:xfrm>
          <a:off x="10426700" y="1042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164796</xdr:rowOff>
    </xdr:from>
    <xdr:ext cx="599010" cy="259045"/>
    <xdr:sp macro="" textlink="">
      <xdr:nvSpPr>
        <xdr:cNvPr id="244" name="【橋りょう・トンネル】&#10;一人当たり有形固定資産（償却資産）額該当値テキスト"/>
        <xdr:cNvSpPr txBox="1"/>
      </xdr:nvSpPr>
      <xdr:spPr>
        <a:xfrm>
          <a:off x="10515600" y="10280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141329</xdr:rowOff>
    </xdr:from>
    <xdr:to>
      <xdr:col>50</xdr:col>
      <xdr:colOff>165100</xdr:colOff>
      <xdr:row>61</xdr:row>
      <xdr:rowOff>71479</xdr:rowOff>
    </xdr:to>
    <xdr:sp macro="" textlink="">
      <xdr:nvSpPr>
        <xdr:cNvPr id="245" name="楕円 244"/>
        <xdr:cNvSpPr/>
      </xdr:nvSpPr>
      <xdr:spPr>
        <a:xfrm>
          <a:off x="9588500" y="1042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20679</xdr:rowOff>
    </xdr:from>
    <xdr:to>
      <xdr:col>55</xdr:col>
      <xdr:colOff>0</xdr:colOff>
      <xdr:row>61</xdr:row>
      <xdr:rowOff>21269</xdr:rowOff>
    </xdr:to>
    <xdr:cxnSp macro="">
      <xdr:nvCxnSpPr>
        <xdr:cNvPr id="246" name="直線コネクタ 245"/>
        <xdr:cNvCxnSpPr/>
      </xdr:nvCxnSpPr>
      <xdr:spPr>
        <a:xfrm>
          <a:off x="9639300" y="10479129"/>
          <a:ext cx="8382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141014</xdr:rowOff>
    </xdr:from>
    <xdr:to>
      <xdr:col>46</xdr:col>
      <xdr:colOff>38100</xdr:colOff>
      <xdr:row>61</xdr:row>
      <xdr:rowOff>71164</xdr:rowOff>
    </xdr:to>
    <xdr:sp macro="" textlink="">
      <xdr:nvSpPr>
        <xdr:cNvPr id="247" name="楕円 246"/>
        <xdr:cNvSpPr/>
      </xdr:nvSpPr>
      <xdr:spPr>
        <a:xfrm>
          <a:off x="8699500" y="10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20364</xdr:rowOff>
    </xdr:from>
    <xdr:to>
      <xdr:col>50</xdr:col>
      <xdr:colOff>114300</xdr:colOff>
      <xdr:row>61</xdr:row>
      <xdr:rowOff>20679</xdr:rowOff>
    </xdr:to>
    <xdr:cxnSp macro="">
      <xdr:nvCxnSpPr>
        <xdr:cNvPr id="248" name="直線コネクタ 247"/>
        <xdr:cNvCxnSpPr/>
      </xdr:nvCxnSpPr>
      <xdr:spPr>
        <a:xfrm>
          <a:off x="8750300" y="10478814"/>
          <a:ext cx="889000" cy="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140453</xdr:rowOff>
    </xdr:from>
    <xdr:to>
      <xdr:col>41</xdr:col>
      <xdr:colOff>101600</xdr:colOff>
      <xdr:row>61</xdr:row>
      <xdr:rowOff>70603</xdr:rowOff>
    </xdr:to>
    <xdr:sp macro="" textlink="">
      <xdr:nvSpPr>
        <xdr:cNvPr id="249" name="楕円 248"/>
        <xdr:cNvSpPr/>
      </xdr:nvSpPr>
      <xdr:spPr>
        <a:xfrm>
          <a:off x="7810500" y="1042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19803</xdr:rowOff>
    </xdr:from>
    <xdr:to>
      <xdr:col>45</xdr:col>
      <xdr:colOff>177800</xdr:colOff>
      <xdr:row>61</xdr:row>
      <xdr:rowOff>20364</xdr:rowOff>
    </xdr:to>
    <xdr:cxnSp macro="">
      <xdr:nvCxnSpPr>
        <xdr:cNvPr id="250" name="直線コネクタ 249"/>
        <xdr:cNvCxnSpPr/>
      </xdr:nvCxnSpPr>
      <xdr:spPr>
        <a:xfrm>
          <a:off x="7861300" y="10478253"/>
          <a:ext cx="889000" cy="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142070</xdr:rowOff>
    </xdr:from>
    <xdr:to>
      <xdr:col>36</xdr:col>
      <xdr:colOff>165100</xdr:colOff>
      <xdr:row>61</xdr:row>
      <xdr:rowOff>72220</xdr:rowOff>
    </xdr:to>
    <xdr:sp macro="" textlink="">
      <xdr:nvSpPr>
        <xdr:cNvPr id="251" name="楕円 250"/>
        <xdr:cNvSpPr/>
      </xdr:nvSpPr>
      <xdr:spPr>
        <a:xfrm>
          <a:off x="6921500" y="104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19803</xdr:rowOff>
    </xdr:from>
    <xdr:to>
      <xdr:col>41</xdr:col>
      <xdr:colOff>50800</xdr:colOff>
      <xdr:row>61</xdr:row>
      <xdr:rowOff>21420</xdr:rowOff>
    </xdr:to>
    <xdr:cxnSp macro="">
      <xdr:nvCxnSpPr>
        <xdr:cNvPr id="252" name="直線コネクタ 251"/>
        <xdr:cNvCxnSpPr/>
      </xdr:nvCxnSpPr>
      <xdr:spPr>
        <a:xfrm flipV="1">
          <a:off x="6972300" y="10478253"/>
          <a:ext cx="8890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96759</xdr:rowOff>
    </xdr:from>
    <xdr:ext cx="599010" cy="259045"/>
    <xdr:sp macro="" textlink="">
      <xdr:nvSpPr>
        <xdr:cNvPr id="253" name="n_1aveValue【橋りょう・トンネル】&#10;一人当たり有形固定資産（償却資産）額"/>
        <xdr:cNvSpPr txBox="1"/>
      </xdr:nvSpPr>
      <xdr:spPr>
        <a:xfrm>
          <a:off x="9327095" y="10555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94301</xdr:rowOff>
    </xdr:from>
    <xdr:ext cx="599010" cy="259045"/>
    <xdr:sp macro="" textlink="">
      <xdr:nvSpPr>
        <xdr:cNvPr id="254" name="n_2aveValue【橋りょう・トンネル】&#10;一人当たり有形固定資産（償却資産）額"/>
        <xdr:cNvSpPr txBox="1"/>
      </xdr:nvSpPr>
      <xdr:spPr>
        <a:xfrm>
          <a:off x="84507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109933</xdr:rowOff>
    </xdr:from>
    <xdr:ext cx="599010" cy="259045"/>
    <xdr:sp macro="" textlink="">
      <xdr:nvSpPr>
        <xdr:cNvPr id="255" name="n_3aveValue【橋りょう・トンネル】&#10;一人当たり有形固定資産（償却資産）額"/>
        <xdr:cNvSpPr txBox="1"/>
      </xdr:nvSpPr>
      <xdr:spPr>
        <a:xfrm>
          <a:off x="7561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129060</xdr:rowOff>
    </xdr:from>
    <xdr:ext cx="599010" cy="259045"/>
    <xdr:sp macro="" textlink="">
      <xdr:nvSpPr>
        <xdr:cNvPr id="256" name="n_4aveValue【橋りょう・トンネル】&#10;一人当たり有形固定資産（償却資産）額"/>
        <xdr:cNvSpPr txBox="1"/>
      </xdr:nvSpPr>
      <xdr:spPr>
        <a:xfrm>
          <a:off x="6672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88006</xdr:rowOff>
    </xdr:from>
    <xdr:ext cx="599010" cy="259045"/>
    <xdr:sp macro="" textlink="">
      <xdr:nvSpPr>
        <xdr:cNvPr id="257" name="n_1mainValue【橋りょう・トンネル】&#10;一人当たり有形固定資産（償却資産）額"/>
        <xdr:cNvSpPr txBox="1"/>
      </xdr:nvSpPr>
      <xdr:spPr>
        <a:xfrm>
          <a:off x="9327095" y="1020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87691</xdr:rowOff>
    </xdr:from>
    <xdr:ext cx="599010" cy="259045"/>
    <xdr:sp macro="" textlink="">
      <xdr:nvSpPr>
        <xdr:cNvPr id="258" name="n_2mainValue【橋りょう・トンネル】&#10;一人当たり有形固定資産（償却資産）額"/>
        <xdr:cNvSpPr txBox="1"/>
      </xdr:nvSpPr>
      <xdr:spPr>
        <a:xfrm>
          <a:off x="8450795" y="10203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87130</xdr:rowOff>
    </xdr:from>
    <xdr:ext cx="599010" cy="259045"/>
    <xdr:sp macro="" textlink="">
      <xdr:nvSpPr>
        <xdr:cNvPr id="259" name="n_3mainValue【橋りょう・トンネル】&#10;一人当たり有形固定資産（償却資産）額"/>
        <xdr:cNvSpPr txBox="1"/>
      </xdr:nvSpPr>
      <xdr:spPr>
        <a:xfrm>
          <a:off x="7561795" y="1020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88747</xdr:rowOff>
    </xdr:from>
    <xdr:ext cx="599010" cy="259045"/>
    <xdr:sp macro="" textlink="">
      <xdr:nvSpPr>
        <xdr:cNvPr id="260" name="n_4mainValue【橋りょう・トンネル】&#10;一人当たり有形固定資産（償却資産）額"/>
        <xdr:cNvSpPr txBox="1"/>
      </xdr:nvSpPr>
      <xdr:spPr>
        <a:xfrm>
          <a:off x="6672795" y="1020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117583</xdr:rowOff>
    </xdr:from>
    <xdr:ext cx="405111" cy="259045"/>
    <xdr:sp macro="" textlink="">
      <xdr:nvSpPr>
        <xdr:cNvPr id="291" name="【公営住宅】&#10;有形固定資産減価償却率平均値テキスト"/>
        <xdr:cNvSpPr txBox="1"/>
      </xdr:nvSpPr>
      <xdr:spPr>
        <a:xfrm>
          <a:off x="4673600" y="1434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302" name="楕円 301"/>
        <xdr:cNvSpPr/>
      </xdr:nvSpPr>
      <xdr:spPr>
        <a:xfrm>
          <a:off x="4584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147338</xdr:rowOff>
    </xdr:from>
    <xdr:ext cx="405111" cy="259045"/>
    <xdr:sp macro="" textlink="">
      <xdr:nvSpPr>
        <xdr:cNvPr id="303" name="【公営住宅】&#10;有形固定資産減価償却率該当値テキスト"/>
        <xdr:cNvSpPr txBox="1"/>
      </xdr:nvSpPr>
      <xdr:spPr>
        <a:xfrm>
          <a:off x="4673600" y="1403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88537</xdr:rowOff>
    </xdr:from>
    <xdr:to>
      <xdr:col>20</xdr:col>
      <xdr:colOff>38100</xdr:colOff>
      <xdr:row>83</xdr:row>
      <xdr:rowOff>18687</xdr:rowOff>
    </xdr:to>
    <xdr:sp macro="" textlink="">
      <xdr:nvSpPr>
        <xdr:cNvPr id="304" name="楕円 303"/>
        <xdr:cNvSpPr/>
      </xdr:nvSpPr>
      <xdr:spPr>
        <a:xfrm>
          <a:off x="37465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139337</xdr:rowOff>
    </xdr:from>
    <xdr:to>
      <xdr:col>24</xdr:col>
      <xdr:colOff>63500</xdr:colOff>
      <xdr:row>83</xdr:row>
      <xdr:rowOff>3811</xdr:rowOff>
    </xdr:to>
    <xdr:cxnSp macro="">
      <xdr:nvCxnSpPr>
        <xdr:cNvPr id="305" name="直線コネクタ 304"/>
        <xdr:cNvCxnSpPr/>
      </xdr:nvCxnSpPr>
      <xdr:spPr>
        <a:xfrm>
          <a:off x="3797300" y="14198237"/>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52614</xdr:rowOff>
    </xdr:from>
    <xdr:to>
      <xdr:col>15</xdr:col>
      <xdr:colOff>101600</xdr:colOff>
      <xdr:row>82</xdr:row>
      <xdr:rowOff>154214</xdr:rowOff>
    </xdr:to>
    <xdr:sp macro="" textlink="">
      <xdr:nvSpPr>
        <xdr:cNvPr id="306" name="楕円 305"/>
        <xdr:cNvSpPr/>
      </xdr:nvSpPr>
      <xdr:spPr>
        <a:xfrm>
          <a:off x="2857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103414</xdr:rowOff>
    </xdr:from>
    <xdr:to>
      <xdr:col>19</xdr:col>
      <xdr:colOff>177800</xdr:colOff>
      <xdr:row>82</xdr:row>
      <xdr:rowOff>139337</xdr:rowOff>
    </xdr:to>
    <xdr:cxnSp macro="">
      <xdr:nvCxnSpPr>
        <xdr:cNvPr id="307" name="直線コネクタ 306"/>
        <xdr:cNvCxnSpPr/>
      </xdr:nvCxnSpPr>
      <xdr:spPr>
        <a:xfrm>
          <a:off x="2908300" y="141623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16692</xdr:rowOff>
    </xdr:from>
    <xdr:to>
      <xdr:col>10</xdr:col>
      <xdr:colOff>165100</xdr:colOff>
      <xdr:row>82</xdr:row>
      <xdr:rowOff>118292</xdr:rowOff>
    </xdr:to>
    <xdr:sp macro="" textlink="">
      <xdr:nvSpPr>
        <xdr:cNvPr id="308" name="楕円 307"/>
        <xdr:cNvSpPr/>
      </xdr:nvSpPr>
      <xdr:spPr>
        <a:xfrm>
          <a:off x="1968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67492</xdr:rowOff>
    </xdr:from>
    <xdr:to>
      <xdr:col>15</xdr:col>
      <xdr:colOff>50800</xdr:colOff>
      <xdr:row>82</xdr:row>
      <xdr:rowOff>103414</xdr:rowOff>
    </xdr:to>
    <xdr:cxnSp macro="">
      <xdr:nvCxnSpPr>
        <xdr:cNvPr id="309" name="直線コネクタ 308"/>
        <xdr:cNvCxnSpPr/>
      </xdr:nvCxnSpPr>
      <xdr:spPr>
        <a:xfrm>
          <a:off x="2019300" y="141263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152219</xdr:rowOff>
    </xdr:from>
    <xdr:to>
      <xdr:col>6</xdr:col>
      <xdr:colOff>38100</xdr:colOff>
      <xdr:row>82</xdr:row>
      <xdr:rowOff>82369</xdr:rowOff>
    </xdr:to>
    <xdr:sp macro="" textlink="">
      <xdr:nvSpPr>
        <xdr:cNvPr id="310" name="楕円 309"/>
        <xdr:cNvSpPr/>
      </xdr:nvSpPr>
      <xdr:spPr>
        <a:xfrm>
          <a:off x="1079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31569</xdr:rowOff>
    </xdr:from>
    <xdr:to>
      <xdr:col>10</xdr:col>
      <xdr:colOff>114300</xdr:colOff>
      <xdr:row>82</xdr:row>
      <xdr:rowOff>67492</xdr:rowOff>
    </xdr:to>
    <xdr:cxnSp macro="">
      <xdr:nvCxnSpPr>
        <xdr:cNvPr id="311" name="直線コネクタ 310"/>
        <xdr:cNvCxnSpPr/>
      </xdr:nvCxnSpPr>
      <xdr:spPr>
        <a:xfrm>
          <a:off x="1130300" y="140904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42471</xdr:rowOff>
    </xdr:from>
    <xdr:ext cx="405111" cy="259045"/>
    <xdr:sp macro="" textlink="">
      <xdr:nvSpPr>
        <xdr:cNvPr id="312" name="n_1aveValue【公営住宅】&#10;有形固定資産減価償却率"/>
        <xdr:cNvSpPr txBox="1"/>
      </xdr:nvSpPr>
      <xdr:spPr>
        <a:xfrm>
          <a:off x="35820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3283</xdr:rowOff>
    </xdr:from>
    <xdr:ext cx="405111" cy="259045"/>
    <xdr:sp macro="" textlink="">
      <xdr:nvSpPr>
        <xdr:cNvPr id="313" name="n_2aveValue【公営住宅】&#10;有形固定資産減価償却率"/>
        <xdr:cNvSpPr txBox="1"/>
      </xdr:nvSpPr>
      <xdr:spPr>
        <a:xfrm>
          <a:off x="2705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142076</xdr:rowOff>
    </xdr:from>
    <xdr:ext cx="405111" cy="259045"/>
    <xdr:sp macro="" textlink="">
      <xdr:nvSpPr>
        <xdr:cNvPr id="314" name="n_3aveValue【公営住宅】&#10;有形固定資産減価償却率"/>
        <xdr:cNvSpPr txBox="1"/>
      </xdr:nvSpPr>
      <xdr:spPr>
        <a:xfrm>
          <a:off x="1816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135545</xdr:rowOff>
    </xdr:from>
    <xdr:ext cx="405111" cy="259045"/>
    <xdr:sp macro="" textlink="">
      <xdr:nvSpPr>
        <xdr:cNvPr id="315" name="n_4aveValue【公営住宅】&#10;有形固定資産減価償却率"/>
        <xdr:cNvSpPr txBox="1"/>
      </xdr:nvSpPr>
      <xdr:spPr>
        <a:xfrm>
          <a:off x="927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35214</xdr:rowOff>
    </xdr:from>
    <xdr:ext cx="405111" cy="259045"/>
    <xdr:sp macro="" textlink="">
      <xdr:nvSpPr>
        <xdr:cNvPr id="316" name="n_1mainValue【公営住宅】&#10;有形固定資産減価償却率"/>
        <xdr:cNvSpPr txBox="1"/>
      </xdr:nvSpPr>
      <xdr:spPr>
        <a:xfrm>
          <a:off x="35820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170741</xdr:rowOff>
    </xdr:from>
    <xdr:ext cx="405111" cy="259045"/>
    <xdr:sp macro="" textlink="">
      <xdr:nvSpPr>
        <xdr:cNvPr id="317" name="n_2mainValue【公営住宅】&#10;有形固定資産減価償却率"/>
        <xdr:cNvSpPr txBox="1"/>
      </xdr:nvSpPr>
      <xdr:spPr>
        <a:xfrm>
          <a:off x="2705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134819</xdr:rowOff>
    </xdr:from>
    <xdr:ext cx="405111" cy="259045"/>
    <xdr:sp macro="" textlink="">
      <xdr:nvSpPr>
        <xdr:cNvPr id="318" name="n_3mainValue【公営住宅】&#10;有形固定資産減価償却率"/>
        <xdr:cNvSpPr txBox="1"/>
      </xdr:nvSpPr>
      <xdr:spPr>
        <a:xfrm>
          <a:off x="1816744" y="1385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98896</xdr:rowOff>
    </xdr:from>
    <xdr:ext cx="405111" cy="259045"/>
    <xdr:sp macro="" textlink="">
      <xdr:nvSpPr>
        <xdr:cNvPr id="319" name="n_4mainValue【公営住宅】&#10;有形固定資産減価償却率"/>
        <xdr:cNvSpPr txBox="1"/>
      </xdr:nvSpPr>
      <xdr:spPr>
        <a:xfrm>
          <a:off x="9277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117161</xdr:rowOff>
    </xdr:from>
    <xdr:ext cx="469744" cy="259045"/>
    <xdr:sp macro="" textlink="">
      <xdr:nvSpPr>
        <xdr:cNvPr id="346" name="【公営住宅】&#10;一人当たり面積平均値テキスト"/>
        <xdr:cNvSpPr txBox="1"/>
      </xdr:nvSpPr>
      <xdr:spPr>
        <a:xfrm>
          <a:off x="10515600" y="14347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35306</xdr:rowOff>
    </xdr:from>
    <xdr:to>
      <xdr:col>55</xdr:col>
      <xdr:colOff>50800</xdr:colOff>
      <xdr:row>85</xdr:row>
      <xdr:rowOff>136906</xdr:rowOff>
    </xdr:to>
    <xdr:sp macro="" textlink="">
      <xdr:nvSpPr>
        <xdr:cNvPr id="357" name="楕円 356"/>
        <xdr:cNvSpPr/>
      </xdr:nvSpPr>
      <xdr:spPr>
        <a:xfrm>
          <a:off x="104267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121683</xdr:rowOff>
    </xdr:from>
    <xdr:ext cx="469744" cy="259045"/>
    <xdr:sp macro="" textlink="">
      <xdr:nvSpPr>
        <xdr:cNvPr id="358" name="【公営住宅】&#10;一人当たり面積該当値テキスト"/>
        <xdr:cNvSpPr txBox="1"/>
      </xdr:nvSpPr>
      <xdr:spPr>
        <a:xfrm>
          <a:off x="10515600" y="1452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35306</xdr:rowOff>
    </xdr:from>
    <xdr:to>
      <xdr:col>50</xdr:col>
      <xdr:colOff>165100</xdr:colOff>
      <xdr:row>85</xdr:row>
      <xdr:rowOff>136906</xdr:rowOff>
    </xdr:to>
    <xdr:sp macro="" textlink="">
      <xdr:nvSpPr>
        <xdr:cNvPr id="359" name="楕円 358"/>
        <xdr:cNvSpPr/>
      </xdr:nvSpPr>
      <xdr:spPr>
        <a:xfrm>
          <a:off x="9588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86106</xdr:rowOff>
    </xdr:from>
    <xdr:to>
      <xdr:col>55</xdr:col>
      <xdr:colOff>0</xdr:colOff>
      <xdr:row>85</xdr:row>
      <xdr:rowOff>86106</xdr:rowOff>
    </xdr:to>
    <xdr:cxnSp macro="">
      <xdr:nvCxnSpPr>
        <xdr:cNvPr id="360" name="直線コネクタ 359"/>
        <xdr:cNvCxnSpPr/>
      </xdr:nvCxnSpPr>
      <xdr:spPr>
        <a:xfrm>
          <a:off x="9639300" y="146593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35306</xdr:rowOff>
    </xdr:from>
    <xdr:to>
      <xdr:col>46</xdr:col>
      <xdr:colOff>38100</xdr:colOff>
      <xdr:row>85</xdr:row>
      <xdr:rowOff>136906</xdr:rowOff>
    </xdr:to>
    <xdr:sp macro="" textlink="">
      <xdr:nvSpPr>
        <xdr:cNvPr id="361" name="楕円 360"/>
        <xdr:cNvSpPr/>
      </xdr:nvSpPr>
      <xdr:spPr>
        <a:xfrm>
          <a:off x="8699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86106</xdr:rowOff>
    </xdr:from>
    <xdr:to>
      <xdr:col>50</xdr:col>
      <xdr:colOff>114300</xdr:colOff>
      <xdr:row>85</xdr:row>
      <xdr:rowOff>86106</xdr:rowOff>
    </xdr:to>
    <xdr:cxnSp macro="">
      <xdr:nvCxnSpPr>
        <xdr:cNvPr id="362" name="直線コネクタ 361"/>
        <xdr:cNvCxnSpPr/>
      </xdr:nvCxnSpPr>
      <xdr:spPr>
        <a:xfrm>
          <a:off x="8750300" y="1465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34849</xdr:rowOff>
    </xdr:from>
    <xdr:to>
      <xdr:col>41</xdr:col>
      <xdr:colOff>101600</xdr:colOff>
      <xdr:row>85</xdr:row>
      <xdr:rowOff>136449</xdr:rowOff>
    </xdr:to>
    <xdr:sp macro="" textlink="">
      <xdr:nvSpPr>
        <xdr:cNvPr id="363" name="楕円 362"/>
        <xdr:cNvSpPr/>
      </xdr:nvSpPr>
      <xdr:spPr>
        <a:xfrm>
          <a:off x="7810500" y="1460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85649</xdr:rowOff>
    </xdr:from>
    <xdr:to>
      <xdr:col>45</xdr:col>
      <xdr:colOff>177800</xdr:colOff>
      <xdr:row>85</xdr:row>
      <xdr:rowOff>86106</xdr:rowOff>
    </xdr:to>
    <xdr:cxnSp macro="">
      <xdr:nvCxnSpPr>
        <xdr:cNvPr id="364" name="直線コネクタ 363"/>
        <xdr:cNvCxnSpPr/>
      </xdr:nvCxnSpPr>
      <xdr:spPr>
        <a:xfrm>
          <a:off x="7861300" y="1465889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34849</xdr:rowOff>
    </xdr:from>
    <xdr:to>
      <xdr:col>36</xdr:col>
      <xdr:colOff>165100</xdr:colOff>
      <xdr:row>85</xdr:row>
      <xdr:rowOff>136449</xdr:rowOff>
    </xdr:to>
    <xdr:sp macro="" textlink="">
      <xdr:nvSpPr>
        <xdr:cNvPr id="365" name="楕円 364"/>
        <xdr:cNvSpPr/>
      </xdr:nvSpPr>
      <xdr:spPr>
        <a:xfrm>
          <a:off x="6921500" y="1460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85649</xdr:rowOff>
    </xdr:from>
    <xdr:to>
      <xdr:col>41</xdr:col>
      <xdr:colOff>50800</xdr:colOff>
      <xdr:row>85</xdr:row>
      <xdr:rowOff>85649</xdr:rowOff>
    </xdr:to>
    <xdr:cxnSp macro="">
      <xdr:nvCxnSpPr>
        <xdr:cNvPr id="366" name="直線コネクタ 365"/>
        <xdr:cNvCxnSpPr/>
      </xdr:nvCxnSpPr>
      <xdr:spPr>
        <a:xfrm>
          <a:off x="6972300" y="146588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33647</xdr:rowOff>
    </xdr:from>
    <xdr:ext cx="469744" cy="259045"/>
    <xdr:sp macro="" textlink="">
      <xdr:nvSpPr>
        <xdr:cNvPr id="367" name="n_1aveValue【公営住宅】&#10;一人当たり面積"/>
        <xdr:cNvSpPr txBox="1"/>
      </xdr:nvSpPr>
      <xdr:spPr>
        <a:xfrm>
          <a:off x="9391727" y="142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33190</xdr:rowOff>
    </xdr:from>
    <xdr:ext cx="469744" cy="259045"/>
    <xdr:sp macro="" textlink="">
      <xdr:nvSpPr>
        <xdr:cNvPr id="368" name="n_2aveValue【公営住宅】&#10;一人当たり面積"/>
        <xdr:cNvSpPr txBox="1"/>
      </xdr:nvSpPr>
      <xdr:spPr>
        <a:xfrm>
          <a:off x="8515427" y="142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32732</xdr:rowOff>
    </xdr:from>
    <xdr:ext cx="469744" cy="259045"/>
    <xdr:sp macro="" textlink="">
      <xdr:nvSpPr>
        <xdr:cNvPr id="369" name="n_3aveValue【公営住宅】&#10;一人当たり面積"/>
        <xdr:cNvSpPr txBox="1"/>
      </xdr:nvSpPr>
      <xdr:spPr>
        <a:xfrm>
          <a:off x="7626427" y="1426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39591</xdr:rowOff>
    </xdr:from>
    <xdr:ext cx="469744" cy="259045"/>
    <xdr:sp macro="" textlink="">
      <xdr:nvSpPr>
        <xdr:cNvPr id="370" name="n_4aveValue【公営住宅】&#10;一人当たり面積"/>
        <xdr:cNvSpPr txBox="1"/>
      </xdr:nvSpPr>
      <xdr:spPr>
        <a:xfrm>
          <a:off x="6737427" y="142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128033</xdr:rowOff>
    </xdr:from>
    <xdr:ext cx="469744" cy="259045"/>
    <xdr:sp macro="" textlink="">
      <xdr:nvSpPr>
        <xdr:cNvPr id="371" name="n_1mainValue【公営住宅】&#10;一人当たり面積"/>
        <xdr:cNvSpPr txBox="1"/>
      </xdr:nvSpPr>
      <xdr:spPr>
        <a:xfrm>
          <a:off x="9391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128033</xdr:rowOff>
    </xdr:from>
    <xdr:ext cx="469744" cy="259045"/>
    <xdr:sp macro="" textlink="">
      <xdr:nvSpPr>
        <xdr:cNvPr id="372" name="n_2mainValue【公営住宅】&#10;一人当たり面積"/>
        <xdr:cNvSpPr txBox="1"/>
      </xdr:nvSpPr>
      <xdr:spPr>
        <a:xfrm>
          <a:off x="8515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127576</xdr:rowOff>
    </xdr:from>
    <xdr:ext cx="469744" cy="259045"/>
    <xdr:sp macro="" textlink="">
      <xdr:nvSpPr>
        <xdr:cNvPr id="373" name="n_3mainValue【公営住宅】&#10;一人当たり面積"/>
        <xdr:cNvSpPr txBox="1"/>
      </xdr:nvSpPr>
      <xdr:spPr>
        <a:xfrm>
          <a:off x="7626427" y="1470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127576</xdr:rowOff>
    </xdr:from>
    <xdr:ext cx="469744" cy="259045"/>
    <xdr:sp macro="" textlink="">
      <xdr:nvSpPr>
        <xdr:cNvPr id="374" name="n_4mainValue【公営住宅】&#10;一人当たり面積"/>
        <xdr:cNvSpPr txBox="1"/>
      </xdr:nvSpPr>
      <xdr:spPr>
        <a:xfrm>
          <a:off x="6737427" y="1470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415" name="直線コネクタ 414"/>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6"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7" name="直線コネクタ 416"/>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18"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19" name="直線コネクタ 418"/>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133367</xdr:rowOff>
    </xdr:from>
    <xdr:ext cx="405111" cy="259045"/>
    <xdr:sp macro="" textlink="">
      <xdr:nvSpPr>
        <xdr:cNvPr id="420" name="【認定こども園・幼稚園・保育所】&#10;有形固定資産減価償却率平均値テキスト"/>
        <xdr:cNvSpPr txBox="1"/>
      </xdr:nvSpPr>
      <xdr:spPr>
        <a:xfrm>
          <a:off x="16357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421" name="フローチャート: 判断 420"/>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2" name="フローチャート: 判断 421"/>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23" name="フローチャート: 判断 422"/>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24" name="フローチャート: 判断 423"/>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5" name="フローチャート: 判断 424"/>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431" name="楕円 430"/>
        <xdr:cNvSpPr/>
      </xdr:nvSpPr>
      <xdr:spPr>
        <a:xfrm>
          <a:off x="16268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82567</xdr:rowOff>
    </xdr:from>
    <xdr:ext cx="405111" cy="259045"/>
    <xdr:sp macro="" textlink="">
      <xdr:nvSpPr>
        <xdr:cNvPr id="432" name="【認定こども園・幼稚園・保育所】&#10;有形固定資産減価償却率該当値テキスト"/>
        <xdr:cNvSpPr txBox="1"/>
      </xdr:nvSpPr>
      <xdr:spPr>
        <a:xfrm>
          <a:off x="16357600"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132080</xdr:rowOff>
    </xdr:from>
    <xdr:to>
      <xdr:col>81</xdr:col>
      <xdr:colOff>101600</xdr:colOff>
      <xdr:row>37</xdr:row>
      <xdr:rowOff>62230</xdr:rowOff>
    </xdr:to>
    <xdr:sp macro="" textlink="">
      <xdr:nvSpPr>
        <xdr:cNvPr id="433" name="楕円 432"/>
        <xdr:cNvSpPr/>
      </xdr:nvSpPr>
      <xdr:spPr>
        <a:xfrm>
          <a:off x="15430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11430</xdr:rowOff>
    </xdr:from>
    <xdr:to>
      <xdr:col>85</xdr:col>
      <xdr:colOff>127000</xdr:colOff>
      <xdr:row>37</xdr:row>
      <xdr:rowOff>110490</xdr:rowOff>
    </xdr:to>
    <xdr:cxnSp macro="">
      <xdr:nvCxnSpPr>
        <xdr:cNvPr id="434" name="直線コネクタ 433"/>
        <xdr:cNvCxnSpPr/>
      </xdr:nvCxnSpPr>
      <xdr:spPr>
        <a:xfrm>
          <a:off x="15481300" y="63550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35" name="楕円 434"/>
        <xdr:cNvSpPr/>
      </xdr:nvSpPr>
      <xdr:spPr>
        <a:xfrm>
          <a:off x="14541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165735</xdr:rowOff>
    </xdr:from>
    <xdr:to>
      <xdr:col>81</xdr:col>
      <xdr:colOff>50800</xdr:colOff>
      <xdr:row>37</xdr:row>
      <xdr:rowOff>11430</xdr:rowOff>
    </xdr:to>
    <xdr:cxnSp macro="">
      <xdr:nvCxnSpPr>
        <xdr:cNvPr id="436" name="直線コネクタ 435"/>
        <xdr:cNvCxnSpPr/>
      </xdr:nvCxnSpPr>
      <xdr:spPr>
        <a:xfrm>
          <a:off x="14592300" y="63379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67310</xdr:rowOff>
    </xdr:from>
    <xdr:to>
      <xdr:col>72</xdr:col>
      <xdr:colOff>38100</xdr:colOff>
      <xdr:row>36</xdr:row>
      <xdr:rowOff>168910</xdr:rowOff>
    </xdr:to>
    <xdr:sp macro="" textlink="">
      <xdr:nvSpPr>
        <xdr:cNvPr id="437" name="楕円 436"/>
        <xdr:cNvSpPr/>
      </xdr:nvSpPr>
      <xdr:spPr>
        <a:xfrm>
          <a:off x="13652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118110</xdr:rowOff>
    </xdr:from>
    <xdr:to>
      <xdr:col>76</xdr:col>
      <xdr:colOff>114300</xdr:colOff>
      <xdr:row>36</xdr:row>
      <xdr:rowOff>165735</xdr:rowOff>
    </xdr:to>
    <xdr:cxnSp macro="">
      <xdr:nvCxnSpPr>
        <xdr:cNvPr id="438" name="直線コネクタ 437"/>
        <xdr:cNvCxnSpPr/>
      </xdr:nvCxnSpPr>
      <xdr:spPr>
        <a:xfrm>
          <a:off x="13703300" y="629031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6350</xdr:rowOff>
    </xdr:from>
    <xdr:to>
      <xdr:col>67</xdr:col>
      <xdr:colOff>101600</xdr:colOff>
      <xdr:row>36</xdr:row>
      <xdr:rowOff>107950</xdr:rowOff>
    </xdr:to>
    <xdr:sp macro="" textlink="">
      <xdr:nvSpPr>
        <xdr:cNvPr id="439" name="楕円 438"/>
        <xdr:cNvSpPr/>
      </xdr:nvSpPr>
      <xdr:spPr>
        <a:xfrm>
          <a:off x="12763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57150</xdr:rowOff>
    </xdr:from>
    <xdr:to>
      <xdr:col>71</xdr:col>
      <xdr:colOff>177800</xdr:colOff>
      <xdr:row>36</xdr:row>
      <xdr:rowOff>118110</xdr:rowOff>
    </xdr:to>
    <xdr:cxnSp macro="">
      <xdr:nvCxnSpPr>
        <xdr:cNvPr id="440" name="直線コネクタ 439"/>
        <xdr:cNvCxnSpPr/>
      </xdr:nvCxnSpPr>
      <xdr:spPr>
        <a:xfrm>
          <a:off x="12814300" y="622935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13352</xdr:rowOff>
    </xdr:from>
    <xdr:ext cx="405111" cy="259045"/>
    <xdr:sp macro="" textlink="">
      <xdr:nvSpPr>
        <xdr:cNvPr id="441" name="n_1aveValue【認定こども園・幼稚園・保育所】&#10;有形固定資産減価償却率"/>
        <xdr:cNvSpPr txBox="1"/>
      </xdr:nvSpPr>
      <xdr:spPr>
        <a:xfrm>
          <a:off x="152660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28592</xdr:rowOff>
    </xdr:from>
    <xdr:ext cx="405111" cy="259045"/>
    <xdr:sp macro="" textlink="">
      <xdr:nvSpPr>
        <xdr:cNvPr id="442" name="n_2aveValue【認定こども園・幼稚園・保育所】&#10;有形固定資産減価償却率"/>
        <xdr:cNvSpPr txBox="1"/>
      </xdr:nvSpPr>
      <xdr:spPr>
        <a:xfrm>
          <a:off x="14389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443" name="n_3aveValue【認定こども園・幼稚園・保育所】&#10;有形固定資産減価償却率"/>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3827</xdr:rowOff>
    </xdr:from>
    <xdr:ext cx="405111" cy="259045"/>
    <xdr:sp macro="" textlink="">
      <xdr:nvSpPr>
        <xdr:cNvPr id="444" name="n_4aveValue【認定こども園・幼稚園・保育所】&#10;有形固定資産減価償却率"/>
        <xdr:cNvSpPr txBox="1"/>
      </xdr:nvSpPr>
      <xdr:spPr>
        <a:xfrm>
          <a:off x="12611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78757</xdr:rowOff>
    </xdr:from>
    <xdr:ext cx="405111" cy="259045"/>
    <xdr:sp macro="" textlink="">
      <xdr:nvSpPr>
        <xdr:cNvPr id="445" name="n_1mainValue【認定こども園・幼稚園・保育所】&#10;有形固定資産減価償却率"/>
        <xdr:cNvSpPr txBox="1"/>
      </xdr:nvSpPr>
      <xdr:spPr>
        <a:xfrm>
          <a:off x="152660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446" name="n_2mainValue【認定こども園・幼稚園・保育所】&#10;有形固定資産減価償却率"/>
        <xdr:cNvSpPr txBox="1"/>
      </xdr:nvSpPr>
      <xdr:spPr>
        <a:xfrm>
          <a:off x="14389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13987</xdr:rowOff>
    </xdr:from>
    <xdr:ext cx="405111" cy="259045"/>
    <xdr:sp macro="" textlink="">
      <xdr:nvSpPr>
        <xdr:cNvPr id="447" name="n_3mainValue【認定こども園・幼稚園・保育所】&#10;有形固定資産減価償却率"/>
        <xdr:cNvSpPr txBox="1"/>
      </xdr:nvSpPr>
      <xdr:spPr>
        <a:xfrm>
          <a:off x="135007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124477</xdr:rowOff>
    </xdr:from>
    <xdr:ext cx="405111" cy="259045"/>
    <xdr:sp macro="" textlink="">
      <xdr:nvSpPr>
        <xdr:cNvPr id="448" name="n_4mainValue【認定こども園・幼稚園・保育所】&#10;有形固定資産減価償却率"/>
        <xdr:cNvSpPr txBox="1"/>
      </xdr:nvSpPr>
      <xdr:spPr>
        <a:xfrm>
          <a:off x="126117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470" name="直線コネクタ 469"/>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1"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2" name="直線コネクタ 471"/>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73"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74" name="直線コネクタ 473"/>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132859</xdr:rowOff>
    </xdr:from>
    <xdr:ext cx="469744" cy="259045"/>
    <xdr:sp macro="" textlink="">
      <xdr:nvSpPr>
        <xdr:cNvPr id="475" name="【認定こども園・幼稚園・保育所】&#10;一人当たり面積平均値テキスト"/>
        <xdr:cNvSpPr txBox="1"/>
      </xdr:nvSpPr>
      <xdr:spPr>
        <a:xfrm>
          <a:off x="22199600" y="630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76" name="フローチャート: 判断 475"/>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477" name="フローチャート: 判断 476"/>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478" name="フローチャート: 判断 477"/>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479" name="フローチャート: 判断 478"/>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480" name="フローチャート: 判断 479"/>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57404</xdr:rowOff>
    </xdr:from>
    <xdr:to>
      <xdr:col>116</xdr:col>
      <xdr:colOff>114300</xdr:colOff>
      <xdr:row>40</xdr:row>
      <xdr:rowOff>159004</xdr:rowOff>
    </xdr:to>
    <xdr:sp macro="" textlink="">
      <xdr:nvSpPr>
        <xdr:cNvPr id="486" name="楕円 485"/>
        <xdr:cNvSpPr/>
      </xdr:nvSpPr>
      <xdr:spPr>
        <a:xfrm>
          <a:off x="221107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35831</xdr:rowOff>
    </xdr:from>
    <xdr:ext cx="469744" cy="259045"/>
    <xdr:sp macro="" textlink="">
      <xdr:nvSpPr>
        <xdr:cNvPr id="487" name="【認定こども園・幼稚園・保育所】&#10;一人当たり面積該当値テキスト"/>
        <xdr:cNvSpPr txBox="1"/>
      </xdr:nvSpPr>
      <xdr:spPr>
        <a:xfrm>
          <a:off x="22199600"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57404</xdr:rowOff>
    </xdr:from>
    <xdr:to>
      <xdr:col>112</xdr:col>
      <xdr:colOff>38100</xdr:colOff>
      <xdr:row>40</xdr:row>
      <xdr:rowOff>159004</xdr:rowOff>
    </xdr:to>
    <xdr:sp macro="" textlink="">
      <xdr:nvSpPr>
        <xdr:cNvPr id="488" name="楕円 487"/>
        <xdr:cNvSpPr/>
      </xdr:nvSpPr>
      <xdr:spPr>
        <a:xfrm>
          <a:off x="21272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108204</xdr:rowOff>
    </xdr:from>
    <xdr:to>
      <xdr:col>116</xdr:col>
      <xdr:colOff>63500</xdr:colOff>
      <xdr:row>40</xdr:row>
      <xdr:rowOff>108204</xdr:rowOff>
    </xdr:to>
    <xdr:cxnSp macro="">
      <xdr:nvCxnSpPr>
        <xdr:cNvPr id="489" name="直線コネクタ 488"/>
        <xdr:cNvCxnSpPr/>
      </xdr:nvCxnSpPr>
      <xdr:spPr>
        <a:xfrm>
          <a:off x="21323300" y="69662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61976</xdr:rowOff>
    </xdr:from>
    <xdr:to>
      <xdr:col>107</xdr:col>
      <xdr:colOff>101600</xdr:colOff>
      <xdr:row>40</xdr:row>
      <xdr:rowOff>163576</xdr:rowOff>
    </xdr:to>
    <xdr:sp macro="" textlink="">
      <xdr:nvSpPr>
        <xdr:cNvPr id="490" name="楕円 489"/>
        <xdr:cNvSpPr/>
      </xdr:nvSpPr>
      <xdr:spPr>
        <a:xfrm>
          <a:off x="20383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108204</xdr:rowOff>
    </xdr:from>
    <xdr:to>
      <xdr:col>111</xdr:col>
      <xdr:colOff>177800</xdr:colOff>
      <xdr:row>40</xdr:row>
      <xdr:rowOff>112776</xdr:rowOff>
    </xdr:to>
    <xdr:cxnSp macro="">
      <xdr:nvCxnSpPr>
        <xdr:cNvPr id="491" name="直線コネクタ 490"/>
        <xdr:cNvCxnSpPr/>
      </xdr:nvCxnSpPr>
      <xdr:spPr>
        <a:xfrm flipV="1">
          <a:off x="20434300" y="6966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61976</xdr:rowOff>
    </xdr:from>
    <xdr:to>
      <xdr:col>102</xdr:col>
      <xdr:colOff>165100</xdr:colOff>
      <xdr:row>40</xdr:row>
      <xdr:rowOff>163576</xdr:rowOff>
    </xdr:to>
    <xdr:sp macro="" textlink="">
      <xdr:nvSpPr>
        <xdr:cNvPr id="492" name="楕円 491"/>
        <xdr:cNvSpPr/>
      </xdr:nvSpPr>
      <xdr:spPr>
        <a:xfrm>
          <a:off x="19494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112776</xdr:rowOff>
    </xdr:from>
    <xdr:to>
      <xdr:col>107</xdr:col>
      <xdr:colOff>50800</xdr:colOff>
      <xdr:row>40</xdr:row>
      <xdr:rowOff>112776</xdr:rowOff>
    </xdr:to>
    <xdr:cxnSp macro="">
      <xdr:nvCxnSpPr>
        <xdr:cNvPr id="493" name="直線コネクタ 492"/>
        <xdr:cNvCxnSpPr/>
      </xdr:nvCxnSpPr>
      <xdr:spPr>
        <a:xfrm>
          <a:off x="19545300" y="697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57404</xdr:rowOff>
    </xdr:from>
    <xdr:to>
      <xdr:col>98</xdr:col>
      <xdr:colOff>38100</xdr:colOff>
      <xdr:row>40</xdr:row>
      <xdr:rowOff>159004</xdr:rowOff>
    </xdr:to>
    <xdr:sp macro="" textlink="">
      <xdr:nvSpPr>
        <xdr:cNvPr id="494" name="楕円 493"/>
        <xdr:cNvSpPr/>
      </xdr:nvSpPr>
      <xdr:spPr>
        <a:xfrm>
          <a:off x="18605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108204</xdr:rowOff>
    </xdr:from>
    <xdr:to>
      <xdr:col>102</xdr:col>
      <xdr:colOff>114300</xdr:colOff>
      <xdr:row>40</xdr:row>
      <xdr:rowOff>112776</xdr:rowOff>
    </xdr:to>
    <xdr:cxnSp macro="">
      <xdr:nvCxnSpPr>
        <xdr:cNvPr id="495" name="直線コネクタ 494"/>
        <xdr:cNvCxnSpPr/>
      </xdr:nvCxnSpPr>
      <xdr:spPr>
        <a:xfrm>
          <a:off x="18656300" y="6966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15511</xdr:rowOff>
    </xdr:from>
    <xdr:ext cx="469744" cy="259045"/>
    <xdr:sp macro="" textlink="">
      <xdr:nvSpPr>
        <xdr:cNvPr id="496" name="n_1aveValue【認定こども園・幼稚園・保育所】&#10;一人当たり面積"/>
        <xdr:cNvSpPr txBox="1"/>
      </xdr:nvSpPr>
      <xdr:spPr>
        <a:xfrm>
          <a:off x="2107572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24655</xdr:rowOff>
    </xdr:from>
    <xdr:ext cx="469744" cy="259045"/>
    <xdr:sp macro="" textlink="">
      <xdr:nvSpPr>
        <xdr:cNvPr id="497" name="n_2aveValue【認定こども園・幼稚園・保育所】&#10;一人当たり面積"/>
        <xdr:cNvSpPr txBox="1"/>
      </xdr:nvSpPr>
      <xdr:spPr>
        <a:xfrm>
          <a:off x="2019942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20083</xdr:rowOff>
    </xdr:from>
    <xdr:ext cx="469744" cy="259045"/>
    <xdr:sp macro="" textlink="">
      <xdr:nvSpPr>
        <xdr:cNvPr id="498" name="n_3aveValue【認定こども園・幼稚園・保育所】&#10;一人当たり面積"/>
        <xdr:cNvSpPr txBox="1"/>
      </xdr:nvSpPr>
      <xdr:spPr>
        <a:xfrm>
          <a:off x="19310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42943</xdr:rowOff>
    </xdr:from>
    <xdr:ext cx="469744" cy="259045"/>
    <xdr:sp macro="" textlink="">
      <xdr:nvSpPr>
        <xdr:cNvPr id="499" name="n_4aveValue【認定こども園・幼稚園・保育所】&#10;一人当たり面積"/>
        <xdr:cNvSpPr txBox="1"/>
      </xdr:nvSpPr>
      <xdr:spPr>
        <a:xfrm>
          <a:off x="184214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150131</xdr:rowOff>
    </xdr:from>
    <xdr:ext cx="469744" cy="259045"/>
    <xdr:sp macro="" textlink="">
      <xdr:nvSpPr>
        <xdr:cNvPr id="500" name="n_1mainValue【認定こども園・幼稚園・保育所】&#10;一人当たり面積"/>
        <xdr:cNvSpPr txBox="1"/>
      </xdr:nvSpPr>
      <xdr:spPr>
        <a:xfrm>
          <a:off x="210757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154703</xdr:rowOff>
    </xdr:from>
    <xdr:ext cx="469744" cy="259045"/>
    <xdr:sp macro="" textlink="">
      <xdr:nvSpPr>
        <xdr:cNvPr id="501" name="n_2mainValue【認定こども園・幼稚園・保育所】&#10;一人当たり面積"/>
        <xdr:cNvSpPr txBox="1"/>
      </xdr:nvSpPr>
      <xdr:spPr>
        <a:xfrm>
          <a:off x="201994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154703</xdr:rowOff>
    </xdr:from>
    <xdr:ext cx="469744" cy="259045"/>
    <xdr:sp macro="" textlink="">
      <xdr:nvSpPr>
        <xdr:cNvPr id="502" name="n_3mainValue【認定こども園・幼稚園・保育所】&#10;一人当たり面積"/>
        <xdr:cNvSpPr txBox="1"/>
      </xdr:nvSpPr>
      <xdr:spPr>
        <a:xfrm>
          <a:off x="193104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150131</xdr:rowOff>
    </xdr:from>
    <xdr:ext cx="469744" cy="259045"/>
    <xdr:sp macro="" textlink="">
      <xdr:nvSpPr>
        <xdr:cNvPr id="503" name="n_4mainValue【認定こども園・幼稚園・保育所】&#10;一人当たり面積"/>
        <xdr:cNvSpPr txBox="1"/>
      </xdr:nvSpPr>
      <xdr:spPr>
        <a:xfrm>
          <a:off x="184214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6" name="テキスト ボックス 51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6" name="テキスト ボックス 52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530" name="直線コネクタ 529"/>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531" name="【学校施設】&#10;有形固定資産減価償却率最小値テキスト"/>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532" name="直線コネクタ 531"/>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3"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4" name="直線コネクタ 533"/>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535" name="【学校施設】&#10;有形固定資産減価償却率平均値テキスト"/>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6" name="フローチャート: 判断 535"/>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7" name="フローチャート: 判断 536"/>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38" name="フローチャート: 判断 537"/>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39" name="フローチャート: 判断 538"/>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540" name="フローチャート: 判断 539"/>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148409</xdr:rowOff>
    </xdr:from>
    <xdr:to>
      <xdr:col>85</xdr:col>
      <xdr:colOff>177800</xdr:colOff>
      <xdr:row>59</xdr:row>
      <xdr:rowOff>78559</xdr:rowOff>
    </xdr:to>
    <xdr:sp macro="" textlink="">
      <xdr:nvSpPr>
        <xdr:cNvPr id="546" name="楕円 545"/>
        <xdr:cNvSpPr/>
      </xdr:nvSpPr>
      <xdr:spPr>
        <a:xfrm>
          <a:off x="162687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171286</xdr:rowOff>
    </xdr:from>
    <xdr:ext cx="405111" cy="259045"/>
    <xdr:sp macro="" textlink="">
      <xdr:nvSpPr>
        <xdr:cNvPr id="547" name="【学校施設】&#10;有形固定資産減価償却率該当値テキスト"/>
        <xdr:cNvSpPr txBox="1"/>
      </xdr:nvSpPr>
      <xdr:spPr>
        <a:xfrm>
          <a:off x="16357600" y="9943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89626</xdr:rowOff>
    </xdr:from>
    <xdr:to>
      <xdr:col>81</xdr:col>
      <xdr:colOff>101600</xdr:colOff>
      <xdr:row>59</xdr:row>
      <xdr:rowOff>19776</xdr:rowOff>
    </xdr:to>
    <xdr:sp macro="" textlink="">
      <xdr:nvSpPr>
        <xdr:cNvPr id="548" name="楕円 547"/>
        <xdr:cNvSpPr/>
      </xdr:nvSpPr>
      <xdr:spPr>
        <a:xfrm>
          <a:off x="15430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140426</xdr:rowOff>
    </xdr:from>
    <xdr:to>
      <xdr:col>85</xdr:col>
      <xdr:colOff>127000</xdr:colOff>
      <xdr:row>59</xdr:row>
      <xdr:rowOff>27759</xdr:rowOff>
    </xdr:to>
    <xdr:cxnSp macro="">
      <xdr:nvCxnSpPr>
        <xdr:cNvPr id="549" name="直線コネクタ 548"/>
        <xdr:cNvCxnSpPr/>
      </xdr:nvCxnSpPr>
      <xdr:spPr>
        <a:xfrm>
          <a:off x="15481300" y="10084526"/>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30843</xdr:rowOff>
    </xdr:from>
    <xdr:to>
      <xdr:col>76</xdr:col>
      <xdr:colOff>165100</xdr:colOff>
      <xdr:row>58</xdr:row>
      <xdr:rowOff>132443</xdr:rowOff>
    </xdr:to>
    <xdr:sp macro="" textlink="">
      <xdr:nvSpPr>
        <xdr:cNvPr id="550" name="楕円 549"/>
        <xdr:cNvSpPr/>
      </xdr:nvSpPr>
      <xdr:spPr>
        <a:xfrm>
          <a:off x="14541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81643</xdr:rowOff>
    </xdr:from>
    <xdr:to>
      <xdr:col>81</xdr:col>
      <xdr:colOff>50800</xdr:colOff>
      <xdr:row>58</xdr:row>
      <xdr:rowOff>140426</xdr:rowOff>
    </xdr:to>
    <xdr:cxnSp macro="">
      <xdr:nvCxnSpPr>
        <xdr:cNvPr id="551" name="直線コネクタ 550"/>
        <xdr:cNvCxnSpPr/>
      </xdr:nvCxnSpPr>
      <xdr:spPr>
        <a:xfrm>
          <a:off x="14592300" y="1002574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143510</xdr:rowOff>
    </xdr:from>
    <xdr:to>
      <xdr:col>72</xdr:col>
      <xdr:colOff>38100</xdr:colOff>
      <xdr:row>58</xdr:row>
      <xdr:rowOff>73660</xdr:rowOff>
    </xdr:to>
    <xdr:sp macro="" textlink="">
      <xdr:nvSpPr>
        <xdr:cNvPr id="552" name="楕円 551"/>
        <xdr:cNvSpPr/>
      </xdr:nvSpPr>
      <xdr:spPr>
        <a:xfrm>
          <a:off x="13652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22860</xdr:rowOff>
    </xdr:from>
    <xdr:to>
      <xdr:col>76</xdr:col>
      <xdr:colOff>114300</xdr:colOff>
      <xdr:row>58</xdr:row>
      <xdr:rowOff>81643</xdr:rowOff>
    </xdr:to>
    <xdr:cxnSp macro="">
      <xdr:nvCxnSpPr>
        <xdr:cNvPr id="553" name="直線コネクタ 552"/>
        <xdr:cNvCxnSpPr/>
      </xdr:nvCxnSpPr>
      <xdr:spPr>
        <a:xfrm>
          <a:off x="13703300" y="996696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61867</xdr:rowOff>
    </xdr:from>
    <xdr:to>
      <xdr:col>67</xdr:col>
      <xdr:colOff>101600</xdr:colOff>
      <xdr:row>57</xdr:row>
      <xdr:rowOff>163467</xdr:rowOff>
    </xdr:to>
    <xdr:sp macro="" textlink="">
      <xdr:nvSpPr>
        <xdr:cNvPr id="554" name="楕円 553"/>
        <xdr:cNvSpPr/>
      </xdr:nvSpPr>
      <xdr:spPr>
        <a:xfrm>
          <a:off x="12763500" y="983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112667</xdr:rowOff>
    </xdr:from>
    <xdr:to>
      <xdr:col>71</xdr:col>
      <xdr:colOff>177800</xdr:colOff>
      <xdr:row>58</xdr:row>
      <xdr:rowOff>22860</xdr:rowOff>
    </xdr:to>
    <xdr:cxnSp macro="">
      <xdr:nvCxnSpPr>
        <xdr:cNvPr id="555" name="直線コネクタ 554"/>
        <xdr:cNvCxnSpPr/>
      </xdr:nvCxnSpPr>
      <xdr:spPr>
        <a:xfrm>
          <a:off x="12814300" y="988531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25599</xdr:rowOff>
    </xdr:from>
    <xdr:ext cx="405111" cy="259045"/>
    <xdr:sp macro="" textlink="">
      <xdr:nvSpPr>
        <xdr:cNvPr id="556" name="n_1aveValue【学校施設】&#10;有形固定資産減価償却率"/>
        <xdr:cNvSpPr txBox="1"/>
      </xdr:nvSpPr>
      <xdr:spPr>
        <a:xfrm>
          <a:off x="15266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6004</xdr:rowOff>
    </xdr:from>
    <xdr:ext cx="405111" cy="259045"/>
    <xdr:sp macro="" textlink="">
      <xdr:nvSpPr>
        <xdr:cNvPr id="557" name="n_2aveValue【学校施設】&#10;有形固定資産減価償却率"/>
        <xdr:cNvSpPr txBox="1"/>
      </xdr:nvSpPr>
      <xdr:spPr>
        <a:xfrm>
          <a:off x="14389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157860</xdr:rowOff>
    </xdr:from>
    <xdr:ext cx="405111" cy="259045"/>
    <xdr:sp macro="" textlink="">
      <xdr:nvSpPr>
        <xdr:cNvPr id="558" name="n_3aveValue【学校施設】&#10;有形固定資産減価償却率"/>
        <xdr:cNvSpPr txBox="1"/>
      </xdr:nvSpPr>
      <xdr:spPr>
        <a:xfrm>
          <a:off x="13500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128468</xdr:rowOff>
    </xdr:from>
    <xdr:ext cx="405111" cy="259045"/>
    <xdr:sp macro="" textlink="">
      <xdr:nvSpPr>
        <xdr:cNvPr id="559" name="n_4aveValue【学校施設】&#10;有形固定資産減価償却率"/>
        <xdr:cNvSpPr txBox="1"/>
      </xdr:nvSpPr>
      <xdr:spPr>
        <a:xfrm>
          <a:off x="12611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36303</xdr:rowOff>
    </xdr:from>
    <xdr:ext cx="405111" cy="259045"/>
    <xdr:sp macro="" textlink="">
      <xdr:nvSpPr>
        <xdr:cNvPr id="560" name="n_1mainValue【学校施設】&#10;有形固定資産減価償却率"/>
        <xdr:cNvSpPr txBox="1"/>
      </xdr:nvSpPr>
      <xdr:spPr>
        <a:xfrm>
          <a:off x="152660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148970</xdr:rowOff>
    </xdr:from>
    <xdr:ext cx="405111" cy="259045"/>
    <xdr:sp macro="" textlink="">
      <xdr:nvSpPr>
        <xdr:cNvPr id="561" name="n_2mainValue【学校施設】&#10;有形固定資産減価償却率"/>
        <xdr:cNvSpPr txBox="1"/>
      </xdr:nvSpPr>
      <xdr:spPr>
        <a:xfrm>
          <a:off x="14389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90187</xdr:rowOff>
    </xdr:from>
    <xdr:ext cx="405111" cy="259045"/>
    <xdr:sp macro="" textlink="">
      <xdr:nvSpPr>
        <xdr:cNvPr id="562" name="n_3mainValue【学校施設】&#10;有形固定資産減価償却率"/>
        <xdr:cNvSpPr txBox="1"/>
      </xdr:nvSpPr>
      <xdr:spPr>
        <a:xfrm>
          <a:off x="13500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8544</xdr:rowOff>
    </xdr:from>
    <xdr:ext cx="405111" cy="259045"/>
    <xdr:sp macro="" textlink="">
      <xdr:nvSpPr>
        <xdr:cNvPr id="563" name="n_4mainValue【学校施設】&#10;有形固定資産減価償却率"/>
        <xdr:cNvSpPr txBox="1"/>
      </xdr:nvSpPr>
      <xdr:spPr>
        <a:xfrm>
          <a:off x="12611744" y="960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9" name="テキスト ボックス 578"/>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1" name="テキスト ボックス 580"/>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3" name="テキスト ボックス 582"/>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587" name="直線コネクタ 586"/>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588" name="【学校施設】&#10;一人当たり面積最小値テキスト"/>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589" name="直線コネクタ 588"/>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590" name="【学校施設】&#10;一人当たり面積最大値テキスト"/>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591" name="直線コネクタ 590"/>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92930</xdr:rowOff>
    </xdr:from>
    <xdr:ext cx="469744" cy="259045"/>
    <xdr:sp macro="" textlink="">
      <xdr:nvSpPr>
        <xdr:cNvPr id="592" name="【学校施設】&#10;一人当たり面積平均値テキスト"/>
        <xdr:cNvSpPr txBox="1"/>
      </xdr:nvSpPr>
      <xdr:spPr>
        <a:xfrm>
          <a:off x="22199600" y="10722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593" name="フローチャート: 判断 592"/>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594" name="フローチャート: 判断 593"/>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595" name="フローチャート: 判断 594"/>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596" name="フローチャート: 判断 595"/>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597" name="フローチャート: 判断 596"/>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71348</xdr:rowOff>
    </xdr:from>
    <xdr:to>
      <xdr:col>116</xdr:col>
      <xdr:colOff>114300</xdr:colOff>
      <xdr:row>64</xdr:row>
      <xdr:rowOff>1498</xdr:rowOff>
    </xdr:to>
    <xdr:sp macro="" textlink="">
      <xdr:nvSpPr>
        <xdr:cNvPr id="603" name="楕円 602"/>
        <xdr:cNvSpPr/>
      </xdr:nvSpPr>
      <xdr:spPr>
        <a:xfrm>
          <a:off x="22110700" y="1087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48480</xdr:rowOff>
    </xdr:from>
    <xdr:ext cx="469744" cy="259045"/>
    <xdr:sp macro="" textlink="">
      <xdr:nvSpPr>
        <xdr:cNvPr id="604" name="【学校施設】&#10;一人当たり面積該当値テキスト"/>
        <xdr:cNvSpPr txBox="1"/>
      </xdr:nvSpPr>
      <xdr:spPr>
        <a:xfrm>
          <a:off x="22199600" y="1084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71044</xdr:rowOff>
    </xdr:from>
    <xdr:to>
      <xdr:col>112</xdr:col>
      <xdr:colOff>38100</xdr:colOff>
      <xdr:row>64</xdr:row>
      <xdr:rowOff>1194</xdr:rowOff>
    </xdr:to>
    <xdr:sp macro="" textlink="">
      <xdr:nvSpPr>
        <xdr:cNvPr id="605" name="楕円 604"/>
        <xdr:cNvSpPr/>
      </xdr:nvSpPr>
      <xdr:spPr>
        <a:xfrm>
          <a:off x="21272500" y="1087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121844</xdr:rowOff>
    </xdr:from>
    <xdr:to>
      <xdr:col>116</xdr:col>
      <xdr:colOff>63500</xdr:colOff>
      <xdr:row>63</xdr:row>
      <xdr:rowOff>122148</xdr:rowOff>
    </xdr:to>
    <xdr:cxnSp macro="">
      <xdr:nvCxnSpPr>
        <xdr:cNvPr id="606" name="直線コネクタ 605"/>
        <xdr:cNvCxnSpPr/>
      </xdr:nvCxnSpPr>
      <xdr:spPr>
        <a:xfrm>
          <a:off x="21323300" y="10923194"/>
          <a:ext cx="8382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71120</xdr:rowOff>
    </xdr:from>
    <xdr:to>
      <xdr:col>107</xdr:col>
      <xdr:colOff>101600</xdr:colOff>
      <xdr:row>64</xdr:row>
      <xdr:rowOff>1270</xdr:rowOff>
    </xdr:to>
    <xdr:sp macro="" textlink="">
      <xdr:nvSpPr>
        <xdr:cNvPr id="607" name="楕円 606"/>
        <xdr:cNvSpPr/>
      </xdr:nvSpPr>
      <xdr:spPr>
        <a:xfrm>
          <a:off x="20383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121844</xdr:rowOff>
    </xdr:from>
    <xdr:to>
      <xdr:col>111</xdr:col>
      <xdr:colOff>177800</xdr:colOff>
      <xdr:row>63</xdr:row>
      <xdr:rowOff>121920</xdr:rowOff>
    </xdr:to>
    <xdr:cxnSp macro="">
      <xdr:nvCxnSpPr>
        <xdr:cNvPr id="608" name="直線コネクタ 607"/>
        <xdr:cNvCxnSpPr/>
      </xdr:nvCxnSpPr>
      <xdr:spPr>
        <a:xfrm flipV="1">
          <a:off x="20434300" y="1092319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70968</xdr:rowOff>
    </xdr:from>
    <xdr:to>
      <xdr:col>102</xdr:col>
      <xdr:colOff>165100</xdr:colOff>
      <xdr:row>64</xdr:row>
      <xdr:rowOff>1118</xdr:rowOff>
    </xdr:to>
    <xdr:sp macro="" textlink="">
      <xdr:nvSpPr>
        <xdr:cNvPr id="609" name="楕円 608"/>
        <xdr:cNvSpPr/>
      </xdr:nvSpPr>
      <xdr:spPr>
        <a:xfrm>
          <a:off x="19494500" y="1087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121768</xdr:rowOff>
    </xdr:from>
    <xdr:to>
      <xdr:col>107</xdr:col>
      <xdr:colOff>50800</xdr:colOff>
      <xdr:row>63</xdr:row>
      <xdr:rowOff>121920</xdr:rowOff>
    </xdr:to>
    <xdr:cxnSp macro="">
      <xdr:nvCxnSpPr>
        <xdr:cNvPr id="610" name="直線コネクタ 609"/>
        <xdr:cNvCxnSpPr/>
      </xdr:nvCxnSpPr>
      <xdr:spPr>
        <a:xfrm>
          <a:off x="19545300" y="10923118"/>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98552</xdr:rowOff>
    </xdr:from>
    <xdr:to>
      <xdr:col>98</xdr:col>
      <xdr:colOff>38100</xdr:colOff>
      <xdr:row>64</xdr:row>
      <xdr:rowOff>28702</xdr:rowOff>
    </xdr:to>
    <xdr:sp macro="" textlink="">
      <xdr:nvSpPr>
        <xdr:cNvPr id="611" name="楕円 610"/>
        <xdr:cNvSpPr/>
      </xdr:nvSpPr>
      <xdr:spPr>
        <a:xfrm>
          <a:off x="18605500" y="1089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121768</xdr:rowOff>
    </xdr:from>
    <xdr:to>
      <xdr:col>102</xdr:col>
      <xdr:colOff>114300</xdr:colOff>
      <xdr:row>63</xdr:row>
      <xdr:rowOff>149352</xdr:rowOff>
    </xdr:to>
    <xdr:cxnSp macro="">
      <xdr:nvCxnSpPr>
        <xdr:cNvPr id="612" name="直線コネクタ 611"/>
        <xdr:cNvCxnSpPr/>
      </xdr:nvCxnSpPr>
      <xdr:spPr>
        <a:xfrm flipV="1">
          <a:off x="18656300" y="10923118"/>
          <a:ext cx="8890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17111</xdr:rowOff>
    </xdr:from>
    <xdr:ext cx="469744" cy="259045"/>
    <xdr:sp macro="" textlink="">
      <xdr:nvSpPr>
        <xdr:cNvPr id="613" name="n_1aveValue【学校施設】&#10;一人当たり面積"/>
        <xdr:cNvSpPr txBox="1"/>
      </xdr:nvSpPr>
      <xdr:spPr>
        <a:xfrm>
          <a:off x="21075727" y="1064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166514</xdr:rowOff>
    </xdr:from>
    <xdr:ext cx="469744" cy="259045"/>
    <xdr:sp macro="" textlink="">
      <xdr:nvSpPr>
        <xdr:cNvPr id="614" name="n_2aveValue【学校施設】&#10;一人当たり面積"/>
        <xdr:cNvSpPr txBox="1"/>
      </xdr:nvSpPr>
      <xdr:spPr>
        <a:xfrm>
          <a:off x="20199427" y="109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168191</xdr:rowOff>
    </xdr:from>
    <xdr:ext cx="469744" cy="259045"/>
    <xdr:sp macro="" textlink="">
      <xdr:nvSpPr>
        <xdr:cNvPr id="615" name="n_3aveValue【学校施設】&#10;一人当たり面積"/>
        <xdr:cNvSpPr txBox="1"/>
      </xdr:nvSpPr>
      <xdr:spPr>
        <a:xfrm>
          <a:off x="19310427" y="109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24427</xdr:rowOff>
    </xdr:from>
    <xdr:ext cx="469744" cy="259045"/>
    <xdr:sp macro="" textlink="">
      <xdr:nvSpPr>
        <xdr:cNvPr id="616" name="n_4aveValue【学校施設】&#10;一人当たり面積"/>
        <xdr:cNvSpPr txBox="1"/>
      </xdr:nvSpPr>
      <xdr:spPr>
        <a:xfrm>
          <a:off x="18421427" y="106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163771</xdr:rowOff>
    </xdr:from>
    <xdr:ext cx="469744" cy="259045"/>
    <xdr:sp macro="" textlink="">
      <xdr:nvSpPr>
        <xdr:cNvPr id="617" name="n_1mainValue【学校施設】&#10;一人当たり面積"/>
        <xdr:cNvSpPr txBox="1"/>
      </xdr:nvSpPr>
      <xdr:spPr>
        <a:xfrm>
          <a:off x="21075727" y="10965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17797</xdr:rowOff>
    </xdr:from>
    <xdr:ext cx="469744" cy="259045"/>
    <xdr:sp macro="" textlink="">
      <xdr:nvSpPr>
        <xdr:cNvPr id="618" name="n_2mainValue【学校施設】&#10;一人当たり面積"/>
        <xdr:cNvSpPr txBox="1"/>
      </xdr:nvSpPr>
      <xdr:spPr>
        <a:xfrm>
          <a:off x="20199427" y="106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17645</xdr:rowOff>
    </xdr:from>
    <xdr:ext cx="469744" cy="259045"/>
    <xdr:sp macro="" textlink="">
      <xdr:nvSpPr>
        <xdr:cNvPr id="619" name="n_3mainValue【学校施設】&#10;一人当たり面積"/>
        <xdr:cNvSpPr txBox="1"/>
      </xdr:nvSpPr>
      <xdr:spPr>
        <a:xfrm>
          <a:off x="19310427" y="1064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19829</xdr:rowOff>
    </xdr:from>
    <xdr:ext cx="469744" cy="259045"/>
    <xdr:sp macro="" textlink="">
      <xdr:nvSpPr>
        <xdr:cNvPr id="620" name="n_4mainValue【学校施設】&#10;一人当たり面積"/>
        <xdr:cNvSpPr txBox="1"/>
      </xdr:nvSpPr>
      <xdr:spPr>
        <a:xfrm>
          <a:off x="18421427"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有形固定資産減価償却率は道路・橋りょうについては類似団体内平均値を上回っている。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人口一人当たりの面積等は、橋りょう・学校施設については類似団体内平均値を上回っている。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道路・橋りょうの有形固定資産減価償却率は、かなりの高水準となっており、老朽化対策の必要性が高い施設であることが読み取れる。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また、その他の施設についても、個別施設計画を策定し、適正な管理、計画的な維持補修を行い長寿命化を図る。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埼玉県東松山市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90,456
87,726
65.35
44,169,376
42,627,081
1,452,938
18,351,734
27,958,957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46644</xdr:rowOff>
    </xdr:from>
    <xdr:ext cx="405111" cy="259045"/>
    <xdr:sp macro="" textlink="">
      <xdr:nvSpPr>
        <xdr:cNvPr id="63" name="【図書館】&#10;有形固定資産減価償却率平均値テキスト"/>
        <xdr:cNvSpPr txBox="1"/>
      </xdr:nvSpPr>
      <xdr:spPr>
        <a:xfrm>
          <a:off x="4673600" y="621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74" name="楕円 73"/>
        <xdr:cNvSpPr/>
      </xdr:nvSpPr>
      <xdr:spPr>
        <a:xfrm>
          <a:off x="45847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16890</xdr:rowOff>
    </xdr:from>
    <xdr:ext cx="405111" cy="259045"/>
    <xdr:sp macro="" textlink="">
      <xdr:nvSpPr>
        <xdr:cNvPr id="75" name="【図書館】&#10;有形固定資産減価償却率該当値テキスト"/>
        <xdr:cNvSpPr txBox="1"/>
      </xdr:nvSpPr>
      <xdr:spPr>
        <a:xfrm>
          <a:off x="4673600"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7438</xdr:rowOff>
    </xdr:from>
    <xdr:to>
      <xdr:col>20</xdr:col>
      <xdr:colOff>38100</xdr:colOff>
      <xdr:row>38</xdr:row>
      <xdr:rowOff>109038</xdr:rowOff>
    </xdr:to>
    <xdr:sp macro="" textlink="">
      <xdr:nvSpPr>
        <xdr:cNvPr id="76" name="楕円 75"/>
        <xdr:cNvSpPr/>
      </xdr:nvSpPr>
      <xdr:spPr>
        <a:xfrm>
          <a:off x="37465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58238</xdr:rowOff>
    </xdr:from>
    <xdr:to>
      <xdr:col>24</xdr:col>
      <xdr:colOff>63500</xdr:colOff>
      <xdr:row>38</xdr:row>
      <xdr:rowOff>89263</xdr:rowOff>
    </xdr:to>
    <xdr:cxnSp macro="">
      <xdr:nvCxnSpPr>
        <xdr:cNvPr id="77" name="直線コネクタ 76"/>
        <xdr:cNvCxnSpPr/>
      </xdr:nvCxnSpPr>
      <xdr:spPr>
        <a:xfrm>
          <a:off x="3797300" y="657333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151130</xdr:rowOff>
    </xdr:from>
    <xdr:to>
      <xdr:col>15</xdr:col>
      <xdr:colOff>101600</xdr:colOff>
      <xdr:row>38</xdr:row>
      <xdr:rowOff>81280</xdr:rowOff>
    </xdr:to>
    <xdr:sp macro="" textlink="">
      <xdr:nvSpPr>
        <xdr:cNvPr id="78" name="楕円 77"/>
        <xdr:cNvSpPr/>
      </xdr:nvSpPr>
      <xdr:spPr>
        <a:xfrm>
          <a:off x="2857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30480</xdr:rowOff>
    </xdr:from>
    <xdr:to>
      <xdr:col>19</xdr:col>
      <xdr:colOff>177800</xdr:colOff>
      <xdr:row>38</xdr:row>
      <xdr:rowOff>58238</xdr:rowOff>
    </xdr:to>
    <xdr:cxnSp macro="">
      <xdr:nvCxnSpPr>
        <xdr:cNvPr id="79" name="直線コネクタ 78"/>
        <xdr:cNvCxnSpPr/>
      </xdr:nvCxnSpPr>
      <xdr:spPr>
        <a:xfrm>
          <a:off x="2908300" y="654558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121739</xdr:rowOff>
    </xdr:from>
    <xdr:to>
      <xdr:col>10</xdr:col>
      <xdr:colOff>165100</xdr:colOff>
      <xdr:row>38</xdr:row>
      <xdr:rowOff>51888</xdr:rowOff>
    </xdr:to>
    <xdr:sp macro="" textlink="">
      <xdr:nvSpPr>
        <xdr:cNvPr id="80" name="楕円 79"/>
        <xdr:cNvSpPr/>
      </xdr:nvSpPr>
      <xdr:spPr>
        <a:xfrm>
          <a:off x="1968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1088</xdr:rowOff>
    </xdr:from>
    <xdr:to>
      <xdr:col>15</xdr:col>
      <xdr:colOff>50800</xdr:colOff>
      <xdr:row>38</xdr:row>
      <xdr:rowOff>30480</xdr:rowOff>
    </xdr:to>
    <xdr:cxnSp macro="">
      <xdr:nvCxnSpPr>
        <xdr:cNvPr id="81" name="直線コネクタ 80"/>
        <xdr:cNvCxnSpPr/>
      </xdr:nvCxnSpPr>
      <xdr:spPr>
        <a:xfrm>
          <a:off x="2019300" y="651618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97246</xdr:rowOff>
    </xdr:from>
    <xdr:to>
      <xdr:col>6</xdr:col>
      <xdr:colOff>38100</xdr:colOff>
      <xdr:row>38</xdr:row>
      <xdr:rowOff>27395</xdr:rowOff>
    </xdr:to>
    <xdr:sp macro="" textlink="">
      <xdr:nvSpPr>
        <xdr:cNvPr id="82" name="楕円 81"/>
        <xdr:cNvSpPr/>
      </xdr:nvSpPr>
      <xdr:spPr>
        <a:xfrm>
          <a:off x="10795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148046</xdr:rowOff>
    </xdr:from>
    <xdr:to>
      <xdr:col>10</xdr:col>
      <xdr:colOff>114300</xdr:colOff>
      <xdr:row>38</xdr:row>
      <xdr:rowOff>1088</xdr:rowOff>
    </xdr:to>
    <xdr:cxnSp macro="">
      <xdr:nvCxnSpPr>
        <xdr:cNvPr id="83" name="直線コネクタ 82"/>
        <xdr:cNvCxnSpPr/>
      </xdr:nvCxnSpPr>
      <xdr:spPr>
        <a:xfrm>
          <a:off x="1130300" y="649169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5" name="n_2aveValue【図書館】&#10;有形固定資産減価償却率"/>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7" name="n_4aveValue【図書館】&#10;有形固定資産減価償却率"/>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100165</xdr:rowOff>
    </xdr:from>
    <xdr:ext cx="405111" cy="259045"/>
    <xdr:sp macro="" textlink="">
      <xdr:nvSpPr>
        <xdr:cNvPr id="88" name="n_1mainValue【図書館】&#10;有形固定資産減価償却率"/>
        <xdr:cNvSpPr txBox="1"/>
      </xdr:nvSpPr>
      <xdr:spPr>
        <a:xfrm>
          <a:off x="35820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72407</xdr:rowOff>
    </xdr:from>
    <xdr:ext cx="405111" cy="259045"/>
    <xdr:sp macro="" textlink="">
      <xdr:nvSpPr>
        <xdr:cNvPr id="89" name="n_2mainValue【図書館】&#10;有形固定資産減価償却率"/>
        <xdr:cNvSpPr txBox="1"/>
      </xdr:nvSpPr>
      <xdr:spPr>
        <a:xfrm>
          <a:off x="2705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43015</xdr:rowOff>
    </xdr:from>
    <xdr:ext cx="405111" cy="259045"/>
    <xdr:sp macro="" textlink="">
      <xdr:nvSpPr>
        <xdr:cNvPr id="90" name="n_3mainValue【図書館】&#10;有形固定資産減価償却率"/>
        <xdr:cNvSpPr txBox="1"/>
      </xdr:nvSpPr>
      <xdr:spPr>
        <a:xfrm>
          <a:off x="18167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18523</xdr:rowOff>
    </xdr:from>
    <xdr:ext cx="405111" cy="259045"/>
    <xdr:sp macro="" textlink="">
      <xdr:nvSpPr>
        <xdr:cNvPr id="91" name="n_4mainValue【図書館】&#10;有形固定資産減価償却率"/>
        <xdr:cNvSpPr txBox="1"/>
      </xdr:nvSpPr>
      <xdr:spPr>
        <a:xfrm>
          <a:off x="927744" y="653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152400</xdr:rowOff>
    </xdr:from>
    <xdr:to>
      <xdr:col>55</xdr:col>
      <xdr:colOff>50800</xdr:colOff>
      <xdr:row>37</xdr:row>
      <xdr:rowOff>82550</xdr:rowOff>
    </xdr:to>
    <xdr:sp macro="" textlink="">
      <xdr:nvSpPr>
        <xdr:cNvPr id="131" name="楕円 130"/>
        <xdr:cNvSpPr/>
      </xdr:nvSpPr>
      <xdr:spPr>
        <a:xfrm>
          <a:off x="104267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3827</xdr:rowOff>
    </xdr:from>
    <xdr:ext cx="469744" cy="259045"/>
    <xdr:sp macro="" textlink="">
      <xdr:nvSpPr>
        <xdr:cNvPr id="132" name="【図書館】&#10;一人当たり面積該当値テキスト"/>
        <xdr:cNvSpPr txBox="1"/>
      </xdr:nvSpPr>
      <xdr:spPr>
        <a:xfrm>
          <a:off x="10515600" y="617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139700</xdr:rowOff>
    </xdr:from>
    <xdr:to>
      <xdr:col>50</xdr:col>
      <xdr:colOff>165100</xdr:colOff>
      <xdr:row>37</xdr:row>
      <xdr:rowOff>69850</xdr:rowOff>
    </xdr:to>
    <xdr:sp macro="" textlink="">
      <xdr:nvSpPr>
        <xdr:cNvPr id="133" name="楕円 132"/>
        <xdr:cNvSpPr/>
      </xdr:nvSpPr>
      <xdr:spPr>
        <a:xfrm>
          <a:off x="958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19050</xdr:rowOff>
    </xdr:from>
    <xdr:to>
      <xdr:col>55</xdr:col>
      <xdr:colOff>0</xdr:colOff>
      <xdr:row>37</xdr:row>
      <xdr:rowOff>31750</xdr:rowOff>
    </xdr:to>
    <xdr:cxnSp macro="">
      <xdr:nvCxnSpPr>
        <xdr:cNvPr id="134" name="直線コネクタ 133"/>
        <xdr:cNvCxnSpPr/>
      </xdr:nvCxnSpPr>
      <xdr:spPr>
        <a:xfrm>
          <a:off x="9639300" y="6362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35" name="楕円 134"/>
        <xdr:cNvSpPr/>
      </xdr:nvSpPr>
      <xdr:spPr>
        <a:xfrm>
          <a:off x="8699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19050</xdr:rowOff>
    </xdr:from>
    <xdr:to>
      <xdr:col>50</xdr:col>
      <xdr:colOff>114300</xdr:colOff>
      <xdr:row>37</xdr:row>
      <xdr:rowOff>19050</xdr:rowOff>
    </xdr:to>
    <xdr:cxnSp macro="">
      <xdr:nvCxnSpPr>
        <xdr:cNvPr id="136" name="直線コネクタ 135"/>
        <xdr:cNvCxnSpPr/>
      </xdr:nvCxnSpPr>
      <xdr:spPr>
        <a:xfrm>
          <a:off x="8750300" y="636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139700</xdr:rowOff>
    </xdr:from>
    <xdr:to>
      <xdr:col>41</xdr:col>
      <xdr:colOff>101600</xdr:colOff>
      <xdr:row>37</xdr:row>
      <xdr:rowOff>69850</xdr:rowOff>
    </xdr:to>
    <xdr:sp macro="" textlink="">
      <xdr:nvSpPr>
        <xdr:cNvPr id="137" name="楕円 136"/>
        <xdr:cNvSpPr/>
      </xdr:nvSpPr>
      <xdr:spPr>
        <a:xfrm>
          <a:off x="7810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19050</xdr:rowOff>
    </xdr:from>
    <xdr:to>
      <xdr:col>45</xdr:col>
      <xdr:colOff>177800</xdr:colOff>
      <xdr:row>37</xdr:row>
      <xdr:rowOff>19050</xdr:rowOff>
    </xdr:to>
    <xdr:cxnSp macro="">
      <xdr:nvCxnSpPr>
        <xdr:cNvPr id="138" name="直線コネクタ 137"/>
        <xdr:cNvCxnSpPr/>
      </xdr:nvCxnSpPr>
      <xdr:spPr>
        <a:xfrm>
          <a:off x="7861300" y="636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139700</xdr:rowOff>
    </xdr:from>
    <xdr:to>
      <xdr:col>36</xdr:col>
      <xdr:colOff>165100</xdr:colOff>
      <xdr:row>37</xdr:row>
      <xdr:rowOff>69850</xdr:rowOff>
    </xdr:to>
    <xdr:sp macro="" textlink="">
      <xdr:nvSpPr>
        <xdr:cNvPr id="139" name="楕円 138"/>
        <xdr:cNvSpPr/>
      </xdr:nvSpPr>
      <xdr:spPr>
        <a:xfrm>
          <a:off x="6921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19050</xdr:rowOff>
    </xdr:from>
    <xdr:to>
      <xdr:col>41</xdr:col>
      <xdr:colOff>50800</xdr:colOff>
      <xdr:row>37</xdr:row>
      <xdr:rowOff>19050</xdr:rowOff>
    </xdr:to>
    <xdr:cxnSp macro="">
      <xdr:nvCxnSpPr>
        <xdr:cNvPr id="140" name="直線コネクタ 139"/>
        <xdr:cNvCxnSpPr/>
      </xdr:nvCxnSpPr>
      <xdr:spPr>
        <a:xfrm>
          <a:off x="6972300" y="636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2"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43" name="n_3aveValue【図書館】&#10;一人当たり面積"/>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4" name="n_4aveValue【図書館】&#10;一人当たり面積"/>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86377</xdr:rowOff>
    </xdr:from>
    <xdr:ext cx="469744" cy="259045"/>
    <xdr:sp macro="" textlink="">
      <xdr:nvSpPr>
        <xdr:cNvPr id="145" name="n_1mainValue【図書館】&#10;一人当たり面積"/>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86377</xdr:rowOff>
    </xdr:from>
    <xdr:ext cx="469744" cy="259045"/>
    <xdr:sp macro="" textlink="">
      <xdr:nvSpPr>
        <xdr:cNvPr id="146" name="n_2mainValue【図書館】&#10;一人当たり面積"/>
        <xdr:cNvSpPr txBox="1"/>
      </xdr:nvSpPr>
      <xdr:spPr>
        <a:xfrm>
          <a:off x="8515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86377</xdr:rowOff>
    </xdr:from>
    <xdr:ext cx="469744" cy="259045"/>
    <xdr:sp macro="" textlink="">
      <xdr:nvSpPr>
        <xdr:cNvPr id="147" name="n_3mainValue【図書館】&#10;一人当たり面積"/>
        <xdr:cNvSpPr txBox="1"/>
      </xdr:nvSpPr>
      <xdr:spPr>
        <a:xfrm>
          <a:off x="7626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86377</xdr:rowOff>
    </xdr:from>
    <xdr:ext cx="469744" cy="259045"/>
    <xdr:sp macro="" textlink="">
      <xdr:nvSpPr>
        <xdr:cNvPr id="148" name="n_4mainValue【図書館】&#10;一人当たり面積"/>
        <xdr:cNvSpPr txBox="1"/>
      </xdr:nvSpPr>
      <xdr:spPr>
        <a:xfrm>
          <a:off x="6737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9" name="【体育館・プール】&#10;有形固定資産減価償却率平均値テキスト"/>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190" name="楕円 189"/>
        <xdr:cNvSpPr/>
      </xdr:nvSpPr>
      <xdr:spPr>
        <a:xfrm>
          <a:off x="45847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33762</xdr:rowOff>
    </xdr:from>
    <xdr:ext cx="405111" cy="259045"/>
    <xdr:sp macro="" textlink="">
      <xdr:nvSpPr>
        <xdr:cNvPr id="191" name="【体育館・プール】&#10;有形固定資産減価償却率該当値テキスト"/>
        <xdr:cNvSpPr txBox="1"/>
      </xdr:nvSpPr>
      <xdr:spPr>
        <a:xfrm>
          <a:off x="4673600"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32476</xdr:rowOff>
    </xdr:from>
    <xdr:to>
      <xdr:col>20</xdr:col>
      <xdr:colOff>38100</xdr:colOff>
      <xdr:row>61</xdr:row>
      <xdr:rowOff>134076</xdr:rowOff>
    </xdr:to>
    <xdr:sp macro="" textlink="">
      <xdr:nvSpPr>
        <xdr:cNvPr id="192" name="楕円 191"/>
        <xdr:cNvSpPr/>
      </xdr:nvSpPr>
      <xdr:spPr>
        <a:xfrm>
          <a:off x="3746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83276</xdr:rowOff>
    </xdr:from>
    <xdr:to>
      <xdr:col>24</xdr:col>
      <xdr:colOff>63500</xdr:colOff>
      <xdr:row>61</xdr:row>
      <xdr:rowOff>106135</xdr:rowOff>
    </xdr:to>
    <xdr:cxnSp macro="">
      <xdr:nvCxnSpPr>
        <xdr:cNvPr id="193" name="直線コネクタ 192"/>
        <xdr:cNvCxnSpPr/>
      </xdr:nvCxnSpPr>
      <xdr:spPr>
        <a:xfrm>
          <a:off x="3797300" y="1054172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169635</xdr:rowOff>
    </xdr:from>
    <xdr:to>
      <xdr:col>15</xdr:col>
      <xdr:colOff>101600</xdr:colOff>
      <xdr:row>61</xdr:row>
      <xdr:rowOff>99785</xdr:rowOff>
    </xdr:to>
    <xdr:sp macro="" textlink="">
      <xdr:nvSpPr>
        <xdr:cNvPr id="194" name="楕円 193"/>
        <xdr:cNvSpPr/>
      </xdr:nvSpPr>
      <xdr:spPr>
        <a:xfrm>
          <a:off x="2857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48985</xdr:rowOff>
    </xdr:from>
    <xdr:to>
      <xdr:col>19</xdr:col>
      <xdr:colOff>177800</xdr:colOff>
      <xdr:row>61</xdr:row>
      <xdr:rowOff>83276</xdr:rowOff>
    </xdr:to>
    <xdr:cxnSp macro="">
      <xdr:nvCxnSpPr>
        <xdr:cNvPr id="195" name="直線コネクタ 194"/>
        <xdr:cNvCxnSpPr/>
      </xdr:nvCxnSpPr>
      <xdr:spPr>
        <a:xfrm>
          <a:off x="2908300" y="1050743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1451</xdr:rowOff>
    </xdr:from>
    <xdr:to>
      <xdr:col>10</xdr:col>
      <xdr:colOff>165100</xdr:colOff>
      <xdr:row>61</xdr:row>
      <xdr:rowOff>103051</xdr:rowOff>
    </xdr:to>
    <xdr:sp macro="" textlink="">
      <xdr:nvSpPr>
        <xdr:cNvPr id="196" name="楕円 195"/>
        <xdr:cNvSpPr/>
      </xdr:nvSpPr>
      <xdr:spPr>
        <a:xfrm>
          <a:off x="1968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48985</xdr:rowOff>
    </xdr:from>
    <xdr:to>
      <xdr:col>15</xdr:col>
      <xdr:colOff>50800</xdr:colOff>
      <xdr:row>61</xdr:row>
      <xdr:rowOff>52251</xdr:rowOff>
    </xdr:to>
    <xdr:cxnSp macro="">
      <xdr:nvCxnSpPr>
        <xdr:cNvPr id="197" name="直線コネクタ 196"/>
        <xdr:cNvCxnSpPr/>
      </xdr:nvCxnSpPr>
      <xdr:spPr>
        <a:xfrm flipV="1">
          <a:off x="2019300" y="1050743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153307</xdr:rowOff>
    </xdr:from>
    <xdr:to>
      <xdr:col>6</xdr:col>
      <xdr:colOff>38100</xdr:colOff>
      <xdr:row>61</xdr:row>
      <xdr:rowOff>83457</xdr:rowOff>
    </xdr:to>
    <xdr:sp macro="" textlink="">
      <xdr:nvSpPr>
        <xdr:cNvPr id="198" name="楕円 197"/>
        <xdr:cNvSpPr/>
      </xdr:nvSpPr>
      <xdr:spPr>
        <a:xfrm>
          <a:off x="1079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32657</xdr:rowOff>
    </xdr:from>
    <xdr:to>
      <xdr:col>10</xdr:col>
      <xdr:colOff>114300</xdr:colOff>
      <xdr:row>61</xdr:row>
      <xdr:rowOff>52251</xdr:rowOff>
    </xdr:to>
    <xdr:cxnSp macro="">
      <xdr:nvCxnSpPr>
        <xdr:cNvPr id="199" name="直線コネクタ 198"/>
        <xdr:cNvCxnSpPr/>
      </xdr:nvCxnSpPr>
      <xdr:spPr>
        <a:xfrm>
          <a:off x="1130300" y="1049110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88554</xdr:rowOff>
    </xdr:from>
    <xdr:ext cx="405111" cy="259045"/>
    <xdr:sp macro="" textlink="">
      <xdr:nvSpPr>
        <xdr:cNvPr id="200" name="n_1aveValue【体育館・プール】&#10;有形固定資産減価償却率"/>
        <xdr:cNvSpPr txBox="1"/>
      </xdr:nvSpPr>
      <xdr:spPr>
        <a:xfrm>
          <a:off x="3582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108149</xdr:rowOff>
    </xdr:from>
    <xdr:ext cx="405111" cy="259045"/>
    <xdr:sp macro="" textlink="">
      <xdr:nvSpPr>
        <xdr:cNvPr id="201" name="n_2aveValue【体育館・プール】&#10;有形固定資産減価償却率"/>
        <xdr:cNvSpPr txBox="1"/>
      </xdr:nvSpPr>
      <xdr:spPr>
        <a:xfrm>
          <a:off x="2705744" y="1022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2" name="n_3aveValue【体育館・プー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203" name="n_4aveValue【体育館・プール】&#10;有形固定資産減価償却率"/>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125203</xdr:rowOff>
    </xdr:from>
    <xdr:ext cx="405111" cy="259045"/>
    <xdr:sp macro="" textlink="">
      <xdr:nvSpPr>
        <xdr:cNvPr id="204" name="n_1mainValue【体育館・プール】&#10;有形固定資産減価償却率"/>
        <xdr:cNvSpPr txBox="1"/>
      </xdr:nvSpPr>
      <xdr:spPr>
        <a:xfrm>
          <a:off x="3582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90912</xdr:rowOff>
    </xdr:from>
    <xdr:ext cx="405111" cy="259045"/>
    <xdr:sp macro="" textlink="">
      <xdr:nvSpPr>
        <xdr:cNvPr id="205" name="n_2mainValue【体育館・プール】&#10;有形固定資産減価償却率"/>
        <xdr:cNvSpPr txBox="1"/>
      </xdr:nvSpPr>
      <xdr:spPr>
        <a:xfrm>
          <a:off x="2705744"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94178</xdr:rowOff>
    </xdr:from>
    <xdr:ext cx="405111" cy="259045"/>
    <xdr:sp macro="" textlink="">
      <xdr:nvSpPr>
        <xdr:cNvPr id="206" name="n_3mainValue【体育館・プール】&#10;有形固定資産減価償却率"/>
        <xdr:cNvSpPr txBox="1"/>
      </xdr:nvSpPr>
      <xdr:spPr>
        <a:xfrm>
          <a:off x="18167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74584</xdr:rowOff>
    </xdr:from>
    <xdr:ext cx="405111" cy="259045"/>
    <xdr:sp macro="" textlink="">
      <xdr:nvSpPr>
        <xdr:cNvPr id="207" name="n_4mainValue【体育館・プール】&#10;有形固定資産減価償却率"/>
        <xdr:cNvSpPr txBox="1"/>
      </xdr:nvSpPr>
      <xdr:spPr>
        <a:xfrm>
          <a:off x="9277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48277</xdr:rowOff>
    </xdr:from>
    <xdr:ext cx="469744" cy="259045"/>
    <xdr:sp macro="" textlink="">
      <xdr:nvSpPr>
        <xdr:cNvPr id="236" name="【体育館・プール】&#10;一人当たり面積平均値テキスト"/>
        <xdr:cNvSpPr txBox="1"/>
      </xdr:nvSpPr>
      <xdr:spPr>
        <a:xfrm>
          <a:off x="105156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36830</xdr:rowOff>
    </xdr:from>
    <xdr:to>
      <xdr:col>55</xdr:col>
      <xdr:colOff>50800</xdr:colOff>
      <xdr:row>63</xdr:row>
      <xdr:rowOff>138430</xdr:rowOff>
    </xdr:to>
    <xdr:sp macro="" textlink="">
      <xdr:nvSpPr>
        <xdr:cNvPr id="247" name="楕円 246"/>
        <xdr:cNvSpPr/>
      </xdr:nvSpPr>
      <xdr:spPr>
        <a:xfrm>
          <a:off x="104267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15257</xdr:rowOff>
    </xdr:from>
    <xdr:ext cx="469744" cy="259045"/>
    <xdr:sp macro="" textlink="">
      <xdr:nvSpPr>
        <xdr:cNvPr id="248" name="【体育館・プール】&#10;一人当たり面積該当値テキスト"/>
        <xdr:cNvSpPr txBox="1"/>
      </xdr:nvSpPr>
      <xdr:spPr>
        <a:xfrm>
          <a:off x="105156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36830</xdr:rowOff>
    </xdr:from>
    <xdr:to>
      <xdr:col>50</xdr:col>
      <xdr:colOff>165100</xdr:colOff>
      <xdr:row>63</xdr:row>
      <xdr:rowOff>138430</xdr:rowOff>
    </xdr:to>
    <xdr:sp macro="" textlink="">
      <xdr:nvSpPr>
        <xdr:cNvPr id="249" name="楕円 248"/>
        <xdr:cNvSpPr/>
      </xdr:nvSpPr>
      <xdr:spPr>
        <a:xfrm>
          <a:off x="9588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87630</xdr:rowOff>
    </xdr:from>
    <xdr:to>
      <xdr:col>55</xdr:col>
      <xdr:colOff>0</xdr:colOff>
      <xdr:row>63</xdr:row>
      <xdr:rowOff>87630</xdr:rowOff>
    </xdr:to>
    <xdr:cxnSp macro="">
      <xdr:nvCxnSpPr>
        <xdr:cNvPr id="250" name="直線コネクタ 249"/>
        <xdr:cNvCxnSpPr/>
      </xdr:nvCxnSpPr>
      <xdr:spPr>
        <a:xfrm>
          <a:off x="9639300" y="10888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34925</xdr:rowOff>
    </xdr:from>
    <xdr:to>
      <xdr:col>46</xdr:col>
      <xdr:colOff>38100</xdr:colOff>
      <xdr:row>63</xdr:row>
      <xdr:rowOff>136525</xdr:rowOff>
    </xdr:to>
    <xdr:sp macro="" textlink="">
      <xdr:nvSpPr>
        <xdr:cNvPr id="251" name="楕円 250"/>
        <xdr:cNvSpPr/>
      </xdr:nvSpPr>
      <xdr:spPr>
        <a:xfrm>
          <a:off x="8699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85725</xdr:rowOff>
    </xdr:from>
    <xdr:to>
      <xdr:col>50</xdr:col>
      <xdr:colOff>114300</xdr:colOff>
      <xdr:row>63</xdr:row>
      <xdr:rowOff>87630</xdr:rowOff>
    </xdr:to>
    <xdr:cxnSp macro="">
      <xdr:nvCxnSpPr>
        <xdr:cNvPr id="252" name="直線コネクタ 251"/>
        <xdr:cNvCxnSpPr/>
      </xdr:nvCxnSpPr>
      <xdr:spPr>
        <a:xfrm>
          <a:off x="8750300" y="108870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34925</xdr:rowOff>
    </xdr:from>
    <xdr:to>
      <xdr:col>41</xdr:col>
      <xdr:colOff>101600</xdr:colOff>
      <xdr:row>63</xdr:row>
      <xdr:rowOff>136525</xdr:rowOff>
    </xdr:to>
    <xdr:sp macro="" textlink="">
      <xdr:nvSpPr>
        <xdr:cNvPr id="253" name="楕円 252"/>
        <xdr:cNvSpPr/>
      </xdr:nvSpPr>
      <xdr:spPr>
        <a:xfrm>
          <a:off x="7810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85725</xdr:rowOff>
    </xdr:from>
    <xdr:to>
      <xdr:col>45</xdr:col>
      <xdr:colOff>177800</xdr:colOff>
      <xdr:row>63</xdr:row>
      <xdr:rowOff>85725</xdr:rowOff>
    </xdr:to>
    <xdr:cxnSp macro="">
      <xdr:nvCxnSpPr>
        <xdr:cNvPr id="254" name="直線コネクタ 253"/>
        <xdr:cNvCxnSpPr/>
      </xdr:nvCxnSpPr>
      <xdr:spPr>
        <a:xfrm>
          <a:off x="7861300" y="108870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34925</xdr:rowOff>
    </xdr:from>
    <xdr:to>
      <xdr:col>36</xdr:col>
      <xdr:colOff>165100</xdr:colOff>
      <xdr:row>63</xdr:row>
      <xdr:rowOff>136525</xdr:rowOff>
    </xdr:to>
    <xdr:sp macro="" textlink="">
      <xdr:nvSpPr>
        <xdr:cNvPr id="255" name="楕円 254"/>
        <xdr:cNvSpPr/>
      </xdr:nvSpPr>
      <xdr:spPr>
        <a:xfrm>
          <a:off x="6921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85725</xdr:rowOff>
    </xdr:from>
    <xdr:to>
      <xdr:col>41</xdr:col>
      <xdr:colOff>50800</xdr:colOff>
      <xdr:row>63</xdr:row>
      <xdr:rowOff>85725</xdr:rowOff>
    </xdr:to>
    <xdr:cxnSp macro="">
      <xdr:nvCxnSpPr>
        <xdr:cNvPr id="256" name="直線コネクタ 255"/>
        <xdr:cNvCxnSpPr/>
      </xdr:nvCxnSpPr>
      <xdr:spPr>
        <a:xfrm>
          <a:off x="6972300" y="108870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130192</xdr:rowOff>
    </xdr:from>
    <xdr:ext cx="469744" cy="259045"/>
    <xdr:sp macro="" textlink="">
      <xdr:nvSpPr>
        <xdr:cNvPr id="257" name="n_1aveValue【体育館・プール】&#10;一人当たり面積"/>
        <xdr:cNvSpPr txBox="1"/>
      </xdr:nvSpPr>
      <xdr:spPr>
        <a:xfrm>
          <a:off x="93917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48277</xdr:rowOff>
    </xdr:from>
    <xdr:ext cx="469744" cy="259045"/>
    <xdr:sp macro="" textlink="">
      <xdr:nvSpPr>
        <xdr:cNvPr id="258" name="n_2aveValue【体育館・プール】&#10;一人当たり面積"/>
        <xdr:cNvSpPr txBox="1"/>
      </xdr:nvSpPr>
      <xdr:spPr>
        <a:xfrm>
          <a:off x="8515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50182</xdr:rowOff>
    </xdr:from>
    <xdr:ext cx="469744" cy="259045"/>
    <xdr:sp macro="" textlink="">
      <xdr:nvSpPr>
        <xdr:cNvPr id="259" name="n_3aveValue【体育館・プール】&#10;一人当たり面積"/>
        <xdr:cNvSpPr txBox="1"/>
      </xdr:nvSpPr>
      <xdr:spPr>
        <a:xfrm>
          <a:off x="7626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160672</xdr:rowOff>
    </xdr:from>
    <xdr:ext cx="469744" cy="259045"/>
    <xdr:sp macro="" textlink="">
      <xdr:nvSpPr>
        <xdr:cNvPr id="260" name="n_4aveValue【体育館・プール】&#10;一人当たり面積"/>
        <xdr:cNvSpPr txBox="1"/>
      </xdr:nvSpPr>
      <xdr:spPr>
        <a:xfrm>
          <a:off x="6737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129557</xdr:rowOff>
    </xdr:from>
    <xdr:ext cx="469744" cy="259045"/>
    <xdr:sp macro="" textlink="">
      <xdr:nvSpPr>
        <xdr:cNvPr id="261" name="n_1mainValue【体育館・プール】&#10;一人当たり面積"/>
        <xdr:cNvSpPr txBox="1"/>
      </xdr:nvSpPr>
      <xdr:spPr>
        <a:xfrm>
          <a:off x="93917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127652</xdr:rowOff>
    </xdr:from>
    <xdr:ext cx="469744" cy="259045"/>
    <xdr:sp macro="" textlink="">
      <xdr:nvSpPr>
        <xdr:cNvPr id="262" name="n_2mainValue【体育館・プール】&#10;一人当たり面積"/>
        <xdr:cNvSpPr txBox="1"/>
      </xdr:nvSpPr>
      <xdr:spPr>
        <a:xfrm>
          <a:off x="8515427"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127652</xdr:rowOff>
    </xdr:from>
    <xdr:ext cx="469744" cy="259045"/>
    <xdr:sp macro="" textlink="">
      <xdr:nvSpPr>
        <xdr:cNvPr id="263" name="n_3mainValue【体育館・プール】&#10;一人当たり面積"/>
        <xdr:cNvSpPr txBox="1"/>
      </xdr:nvSpPr>
      <xdr:spPr>
        <a:xfrm>
          <a:off x="7626427"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127652</xdr:rowOff>
    </xdr:from>
    <xdr:ext cx="469744" cy="259045"/>
    <xdr:sp macro="" textlink="">
      <xdr:nvSpPr>
        <xdr:cNvPr id="264" name="n_4mainValue【体育館・プール】&#10;一人当たり面積"/>
        <xdr:cNvSpPr txBox="1"/>
      </xdr:nvSpPr>
      <xdr:spPr>
        <a:xfrm>
          <a:off x="6737427"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89" name="直線コネクタ 288"/>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0"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1" name="直線コネクタ 290"/>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92" name="【福祉施設】&#10;有形固定資産減価償却率最大値テキスト"/>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93" name="直線コネクタ 292"/>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160038</xdr:rowOff>
    </xdr:from>
    <xdr:ext cx="405111" cy="259045"/>
    <xdr:sp macro="" textlink="">
      <xdr:nvSpPr>
        <xdr:cNvPr id="294" name="【福祉施設】&#10;有形固定資産減価償却率平均値テキスト"/>
        <xdr:cNvSpPr txBox="1"/>
      </xdr:nvSpPr>
      <xdr:spPr>
        <a:xfrm>
          <a:off x="4673600" y="1404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5" name="フローチャート: 判断 294"/>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6" name="フローチャート: 判断 295"/>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7" name="フローチャート: 判断 296"/>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8" name="フローチャート: 判断 297"/>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9" name="フローチャート: 判断 298"/>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10161</xdr:rowOff>
    </xdr:from>
    <xdr:to>
      <xdr:col>24</xdr:col>
      <xdr:colOff>114300</xdr:colOff>
      <xdr:row>80</xdr:row>
      <xdr:rowOff>111761</xdr:rowOff>
    </xdr:to>
    <xdr:sp macro="" textlink="">
      <xdr:nvSpPr>
        <xdr:cNvPr id="305" name="楕円 304"/>
        <xdr:cNvSpPr/>
      </xdr:nvSpPr>
      <xdr:spPr>
        <a:xfrm>
          <a:off x="45847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33038</xdr:rowOff>
    </xdr:from>
    <xdr:ext cx="405111" cy="259045"/>
    <xdr:sp macro="" textlink="">
      <xdr:nvSpPr>
        <xdr:cNvPr id="306" name="【福祉施設】&#10;有形固定資産減価償却率該当値テキスト"/>
        <xdr:cNvSpPr txBox="1"/>
      </xdr:nvSpPr>
      <xdr:spPr>
        <a:xfrm>
          <a:off x="4673600"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145414</xdr:rowOff>
    </xdr:from>
    <xdr:to>
      <xdr:col>20</xdr:col>
      <xdr:colOff>38100</xdr:colOff>
      <xdr:row>80</xdr:row>
      <xdr:rowOff>75564</xdr:rowOff>
    </xdr:to>
    <xdr:sp macro="" textlink="">
      <xdr:nvSpPr>
        <xdr:cNvPr id="307" name="楕円 306"/>
        <xdr:cNvSpPr/>
      </xdr:nvSpPr>
      <xdr:spPr>
        <a:xfrm>
          <a:off x="3746500" y="136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24764</xdr:rowOff>
    </xdr:from>
    <xdr:to>
      <xdr:col>24</xdr:col>
      <xdr:colOff>63500</xdr:colOff>
      <xdr:row>80</xdr:row>
      <xdr:rowOff>60961</xdr:rowOff>
    </xdr:to>
    <xdr:cxnSp macro="">
      <xdr:nvCxnSpPr>
        <xdr:cNvPr id="308" name="直線コネクタ 307"/>
        <xdr:cNvCxnSpPr/>
      </xdr:nvCxnSpPr>
      <xdr:spPr>
        <a:xfrm>
          <a:off x="3797300" y="1374076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103505</xdr:rowOff>
    </xdr:from>
    <xdr:to>
      <xdr:col>15</xdr:col>
      <xdr:colOff>101600</xdr:colOff>
      <xdr:row>80</xdr:row>
      <xdr:rowOff>33655</xdr:rowOff>
    </xdr:to>
    <xdr:sp macro="" textlink="">
      <xdr:nvSpPr>
        <xdr:cNvPr id="309" name="楕円 308"/>
        <xdr:cNvSpPr/>
      </xdr:nvSpPr>
      <xdr:spPr>
        <a:xfrm>
          <a:off x="2857500" y="136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154305</xdr:rowOff>
    </xdr:from>
    <xdr:to>
      <xdr:col>19</xdr:col>
      <xdr:colOff>177800</xdr:colOff>
      <xdr:row>80</xdr:row>
      <xdr:rowOff>24764</xdr:rowOff>
    </xdr:to>
    <xdr:cxnSp macro="">
      <xdr:nvCxnSpPr>
        <xdr:cNvPr id="310" name="直線コネクタ 309"/>
        <xdr:cNvCxnSpPr/>
      </xdr:nvCxnSpPr>
      <xdr:spPr>
        <a:xfrm>
          <a:off x="2908300" y="136988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61595</xdr:rowOff>
    </xdr:from>
    <xdr:to>
      <xdr:col>10</xdr:col>
      <xdr:colOff>165100</xdr:colOff>
      <xdr:row>79</xdr:row>
      <xdr:rowOff>163195</xdr:rowOff>
    </xdr:to>
    <xdr:sp macro="" textlink="">
      <xdr:nvSpPr>
        <xdr:cNvPr id="311" name="楕円 310"/>
        <xdr:cNvSpPr/>
      </xdr:nvSpPr>
      <xdr:spPr>
        <a:xfrm>
          <a:off x="19685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112395</xdr:rowOff>
    </xdr:from>
    <xdr:to>
      <xdr:col>15</xdr:col>
      <xdr:colOff>50800</xdr:colOff>
      <xdr:row>79</xdr:row>
      <xdr:rowOff>154305</xdr:rowOff>
    </xdr:to>
    <xdr:cxnSp macro="">
      <xdr:nvCxnSpPr>
        <xdr:cNvPr id="312" name="直線コネクタ 311"/>
        <xdr:cNvCxnSpPr/>
      </xdr:nvCxnSpPr>
      <xdr:spPr>
        <a:xfrm>
          <a:off x="2019300" y="136569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141605</xdr:rowOff>
    </xdr:from>
    <xdr:to>
      <xdr:col>6</xdr:col>
      <xdr:colOff>38100</xdr:colOff>
      <xdr:row>83</xdr:row>
      <xdr:rowOff>71755</xdr:rowOff>
    </xdr:to>
    <xdr:sp macro="" textlink="">
      <xdr:nvSpPr>
        <xdr:cNvPr id="313" name="楕円 312"/>
        <xdr:cNvSpPr/>
      </xdr:nvSpPr>
      <xdr:spPr>
        <a:xfrm>
          <a:off x="1079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112395</xdr:rowOff>
    </xdr:from>
    <xdr:to>
      <xdr:col>10</xdr:col>
      <xdr:colOff>114300</xdr:colOff>
      <xdr:row>83</xdr:row>
      <xdr:rowOff>20955</xdr:rowOff>
    </xdr:to>
    <xdr:cxnSp macro="">
      <xdr:nvCxnSpPr>
        <xdr:cNvPr id="314" name="直線コネクタ 313"/>
        <xdr:cNvCxnSpPr/>
      </xdr:nvCxnSpPr>
      <xdr:spPr>
        <a:xfrm flipV="1">
          <a:off x="1130300" y="13656945"/>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43832</xdr:rowOff>
    </xdr:from>
    <xdr:ext cx="405111" cy="259045"/>
    <xdr:sp macro="" textlink="">
      <xdr:nvSpPr>
        <xdr:cNvPr id="315" name="n_1aveValue【福祉施設】&#10;有形固定資産減価償却率"/>
        <xdr:cNvSpPr txBox="1"/>
      </xdr:nvSpPr>
      <xdr:spPr>
        <a:xfrm>
          <a:off x="35820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3827</xdr:rowOff>
    </xdr:from>
    <xdr:ext cx="405111" cy="259045"/>
    <xdr:sp macro="" textlink="">
      <xdr:nvSpPr>
        <xdr:cNvPr id="316" name="n_2aveValue【福祉施設】&#10;有形固定資産減価償却率"/>
        <xdr:cNvSpPr txBox="1"/>
      </xdr:nvSpPr>
      <xdr:spPr>
        <a:xfrm>
          <a:off x="2705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137177</xdr:rowOff>
    </xdr:from>
    <xdr:ext cx="405111" cy="259045"/>
    <xdr:sp macro="" textlink="">
      <xdr:nvSpPr>
        <xdr:cNvPr id="317" name="n_3aveValue【福祉施設】&#10;有形固定資産減価償却率"/>
        <xdr:cNvSpPr txBox="1"/>
      </xdr:nvSpPr>
      <xdr:spPr>
        <a:xfrm>
          <a:off x="1816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18" name="n_4aveValue【福祉施設】&#10;有形固定資産減価償却率"/>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92091</xdr:rowOff>
    </xdr:from>
    <xdr:ext cx="405111" cy="259045"/>
    <xdr:sp macro="" textlink="">
      <xdr:nvSpPr>
        <xdr:cNvPr id="319" name="n_1mainValue【福祉施設】&#10;有形固定資産減価償却率"/>
        <xdr:cNvSpPr txBox="1"/>
      </xdr:nvSpPr>
      <xdr:spPr>
        <a:xfrm>
          <a:off x="358204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50182</xdr:rowOff>
    </xdr:from>
    <xdr:ext cx="405111" cy="259045"/>
    <xdr:sp macro="" textlink="">
      <xdr:nvSpPr>
        <xdr:cNvPr id="320" name="n_2mainValue【福祉施設】&#10;有形固定資産減価償却率"/>
        <xdr:cNvSpPr txBox="1"/>
      </xdr:nvSpPr>
      <xdr:spPr>
        <a:xfrm>
          <a:off x="2705744"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8272</xdr:rowOff>
    </xdr:from>
    <xdr:ext cx="405111" cy="259045"/>
    <xdr:sp macro="" textlink="">
      <xdr:nvSpPr>
        <xdr:cNvPr id="321" name="n_3mainValue【福祉施設】&#10;有形固定資産減価償却率"/>
        <xdr:cNvSpPr txBox="1"/>
      </xdr:nvSpPr>
      <xdr:spPr>
        <a:xfrm>
          <a:off x="1816744" y="1338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62882</xdr:rowOff>
    </xdr:from>
    <xdr:ext cx="405111" cy="259045"/>
    <xdr:sp macro="" textlink="">
      <xdr:nvSpPr>
        <xdr:cNvPr id="322" name="n_4mainValue【福祉施設】&#10;有形固定資産減価償却率"/>
        <xdr:cNvSpPr txBox="1"/>
      </xdr:nvSpPr>
      <xdr:spPr>
        <a:xfrm>
          <a:off x="927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44" name="直線コネクタ 343"/>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7" name="【福祉施設】&#10;一人当たり面積最大値テキスト"/>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8" name="直線コネクタ 347"/>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118890</xdr:rowOff>
    </xdr:from>
    <xdr:ext cx="469744" cy="259045"/>
    <xdr:sp macro="" textlink="">
      <xdr:nvSpPr>
        <xdr:cNvPr id="349" name="【福祉施設】&#10;一人当たり面積平均値テキスト"/>
        <xdr:cNvSpPr txBox="1"/>
      </xdr:nvSpPr>
      <xdr:spPr>
        <a:xfrm>
          <a:off x="10515600" y="1434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50" name="フローチャート: 判断 349"/>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51" name="フローチャート: 判断 350"/>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53" name="フローチャート: 判断 352"/>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54" name="フローチャート: 判断 353"/>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92456</xdr:rowOff>
    </xdr:from>
    <xdr:to>
      <xdr:col>55</xdr:col>
      <xdr:colOff>50800</xdr:colOff>
      <xdr:row>83</xdr:row>
      <xdr:rowOff>22606</xdr:rowOff>
    </xdr:to>
    <xdr:sp macro="" textlink="">
      <xdr:nvSpPr>
        <xdr:cNvPr id="360" name="楕円 359"/>
        <xdr:cNvSpPr/>
      </xdr:nvSpPr>
      <xdr:spPr>
        <a:xfrm>
          <a:off x="104267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115333</xdr:rowOff>
    </xdr:from>
    <xdr:ext cx="469744" cy="259045"/>
    <xdr:sp macro="" textlink="">
      <xdr:nvSpPr>
        <xdr:cNvPr id="361" name="【福祉施設】&#10;一人当たり面積該当値テキスト"/>
        <xdr:cNvSpPr txBox="1"/>
      </xdr:nvSpPr>
      <xdr:spPr>
        <a:xfrm>
          <a:off x="10515600" y="1400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87885</xdr:rowOff>
    </xdr:from>
    <xdr:to>
      <xdr:col>50</xdr:col>
      <xdr:colOff>165100</xdr:colOff>
      <xdr:row>83</xdr:row>
      <xdr:rowOff>18035</xdr:rowOff>
    </xdr:to>
    <xdr:sp macro="" textlink="">
      <xdr:nvSpPr>
        <xdr:cNvPr id="362" name="楕円 361"/>
        <xdr:cNvSpPr/>
      </xdr:nvSpPr>
      <xdr:spPr>
        <a:xfrm>
          <a:off x="9588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138685</xdr:rowOff>
    </xdr:from>
    <xdr:to>
      <xdr:col>55</xdr:col>
      <xdr:colOff>0</xdr:colOff>
      <xdr:row>82</xdr:row>
      <xdr:rowOff>143256</xdr:rowOff>
    </xdr:to>
    <xdr:cxnSp macro="">
      <xdr:nvCxnSpPr>
        <xdr:cNvPr id="363" name="直線コネクタ 362"/>
        <xdr:cNvCxnSpPr/>
      </xdr:nvCxnSpPr>
      <xdr:spPr>
        <a:xfrm>
          <a:off x="9639300" y="141975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92456</xdr:rowOff>
    </xdr:from>
    <xdr:to>
      <xdr:col>46</xdr:col>
      <xdr:colOff>38100</xdr:colOff>
      <xdr:row>83</xdr:row>
      <xdr:rowOff>22606</xdr:rowOff>
    </xdr:to>
    <xdr:sp macro="" textlink="">
      <xdr:nvSpPr>
        <xdr:cNvPr id="364" name="楕円 363"/>
        <xdr:cNvSpPr/>
      </xdr:nvSpPr>
      <xdr:spPr>
        <a:xfrm>
          <a:off x="8699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138685</xdr:rowOff>
    </xdr:from>
    <xdr:to>
      <xdr:col>50</xdr:col>
      <xdr:colOff>114300</xdr:colOff>
      <xdr:row>82</xdr:row>
      <xdr:rowOff>143256</xdr:rowOff>
    </xdr:to>
    <xdr:cxnSp macro="">
      <xdr:nvCxnSpPr>
        <xdr:cNvPr id="365" name="直線コネクタ 364"/>
        <xdr:cNvCxnSpPr/>
      </xdr:nvCxnSpPr>
      <xdr:spPr>
        <a:xfrm flipV="1">
          <a:off x="8750300" y="141975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92456</xdr:rowOff>
    </xdr:from>
    <xdr:to>
      <xdr:col>41</xdr:col>
      <xdr:colOff>101600</xdr:colOff>
      <xdr:row>83</xdr:row>
      <xdr:rowOff>22606</xdr:rowOff>
    </xdr:to>
    <xdr:sp macro="" textlink="">
      <xdr:nvSpPr>
        <xdr:cNvPr id="366" name="楕円 365"/>
        <xdr:cNvSpPr/>
      </xdr:nvSpPr>
      <xdr:spPr>
        <a:xfrm>
          <a:off x="7810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143256</xdr:rowOff>
    </xdr:from>
    <xdr:to>
      <xdr:col>45</xdr:col>
      <xdr:colOff>177800</xdr:colOff>
      <xdr:row>82</xdr:row>
      <xdr:rowOff>143256</xdr:rowOff>
    </xdr:to>
    <xdr:cxnSp macro="">
      <xdr:nvCxnSpPr>
        <xdr:cNvPr id="367" name="直線コネクタ 366"/>
        <xdr:cNvCxnSpPr/>
      </xdr:nvCxnSpPr>
      <xdr:spPr>
        <a:xfrm>
          <a:off x="7861300" y="142021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131318</xdr:rowOff>
    </xdr:from>
    <xdr:to>
      <xdr:col>36</xdr:col>
      <xdr:colOff>165100</xdr:colOff>
      <xdr:row>86</xdr:row>
      <xdr:rowOff>61468</xdr:rowOff>
    </xdr:to>
    <xdr:sp macro="" textlink="">
      <xdr:nvSpPr>
        <xdr:cNvPr id="368" name="楕円 367"/>
        <xdr:cNvSpPr/>
      </xdr:nvSpPr>
      <xdr:spPr>
        <a:xfrm>
          <a:off x="6921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143256</xdr:rowOff>
    </xdr:from>
    <xdr:to>
      <xdr:col>41</xdr:col>
      <xdr:colOff>50800</xdr:colOff>
      <xdr:row>86</xdr:row>
      <xdr:rowOff>10668</xdr:rowOff>
    </xdr:to>
    <xdr:cxnSp macro="">
      <xdr:nvCxnSpPr>
        <xdr:cNvPr id="369" name="直線コネクタ 368"/>
        <xdr:cNvCxnSpPr/>
      </xdr:nvCxnSpPr>
      <xdr:spPr>
        <a:xfrm flipV="1">
          <a:off x="6972300" y="14202156"/>
          <a:ext cx="889000" cy="55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20590</xdr:rowOff>
    </xdr:from>
    <xdr:ext cx="469744" cy="259045"/>
    <xdr:sp macro="" textlink="">
      <xdr:nvSpPr>
        <xdr:cNvPr id="370" name="n_1aveValue【福祉施設】&#10;一人当たり面積"/>
        <xdr:cNvSpPr txBox="1"/>
      </xdr:nvSpPr>
      <xdr:spPr>
        <a:xfrm>
          <a:off x="93917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29735</xdr:rowOff>
    </xdr:from>
    <xdr:ext cx="469744" cy="259045"/>
    <xdr:sp macro="" textlink="">
      <xdr:nvSpPr>
        <xdr:cNvPr id="371" name="n_2aveValue【福祉施設】&#10;一人当たり面積"/>
        <xdr:cNvSpPr txBox="1"/>
      </xdr:nvSpPr>
      <xdr:spPr>
        <a:xfrm>
          <a:off x="8515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38879</xdr:rowOff>
    </xdr:from>
    <xdr:ext cx="469744" cy="259045"/>
    <xdr:sp macro="" textlink="">
      <xdr:nvSpPr>
        <xdr:cNvPr id="372" name="n_3aveValue【福祉施設】&#10;一人当たり面積"/>
        <xdr:cNvSpPr txBox="1"/>
      </xdr:nvSpPr>
      <xdr:spPr>
        <a:xfrm>
          <a:off x="7626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91712</xdr:rowOff>
    </xdr:from>
    <xdr:ext cx="469744" cy="259045"/>
    <xdr:sp macro="" textlink="">
      <xdr:nvSpPr>
        <xdr:cNvPr id="373" name="n_4aveValue【福祉施設】&#10;一人当たり面積"/>
        <xdr:cNvSpPr txBox="1"/>
      </xdr:nvSpPr>
      <xdr:spPr>
        <a:xfrm>
          <a:off x="6737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34562</xdr:rowOff>
    </xdr:from>
    <xdr:ext cx="469744" cy="259045"/>
    <xdr:sp macro="" textlink="">
      <xdr:nvSpPr>
        <xdr:cNvPr id="374" name="n_1mainValue【福祉施設】&#10;一人当たり面積"/>
        <xdr:cNvSpPr txBox="1"/>
      </xdr:nvSpPr>
      <xdr:spPr>
        <a:xfrm>
          <a:off x="9391727" y="1392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39133</xdr:rowOff>
    </xdr:from>
    <xdr:ext cx="469744" cy="259045"/>
    <xdr:sp macro="" textlink="">
      <xdr:nvSpPr>
        <xdr:cNvPr id="375" name="n_2mainValue【福祉施設】&#10;一人当たり面積"/>
        <xdr:cNvSpPr txBox="1"/>
      </xdr:nvSpPr>
      <xdr:spPr>
        <a:xfrm>
          <a:off x="8515427" y="1392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39133</xdr:rowOff>
    </xdr:from>
    <xdr:ext cx="469744" cy="259045"/>
    <xdr:sp macro="" textlink="">
      <xdr:nvSpPr>
        <xdr:cNvPr id="376" name="n_3mainValue【福祉施設】&#10;一人当たり面積"/>
        <xdr:cNvSpPr txBox="1"/>
      </xdr:nvSpPr>
      <xdr:spPr>
        <a:xfrm>
          <a:off x="7626427" y="1392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52595</xdr:rowOff>
    </xdr:from>
    <xdr:ext cx="469744" cy="259045"/>
    <xdr:sp macro="" textlink="">
      <xdr:nvSpPr>
        <xdr:cNvPr id="377" name="n_4mainValue【福祉施設】&#10;一人当たり面積"/>
        <xdr:cNvSpPr txBox="1"/>
      </xdr:nvSpPr>
      <xdr:spPr>
        <a:xfrm>
          <a:off x="6737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403" name="直線コネクタ 402"/>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404" name="【市民会館】&#10;有形固定資産減価償却率最小値テキスト"/>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405" name="直線コネクタ 404"/>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6" name="【市民会館】&#10;有形固定資産減価償却率最大値テキスト"/>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7" name="直線コネクタ 406"/>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85833</xdr:rowOff>
    </xdr:from>
    <xdr:ext cx="405111" cy="259045"/>
    <xdr:sp macro="" textlink="">
      <xdr:nvSpPr>
        <xdr:cNvPr id="408" name="【市民会館】&#10;有形固定資産減価償却率平均値テキスト"/>
        <xdr:cNvSpPr txBox="1"/>
      </xdr:nvSpPr>
      <xdr:spPr>
        <a:xfrm>
          <a:off x="4673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409" name="フローチャート: 判断 408"/>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0" name="フローチャート: 判断 409"/>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11" name="フローチャート: 判断 410"/>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2" name="フローチャート: 判断 411"/>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3" name="フローチャート: 判断 412"/>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87449</xdr:rowOff>
    </xdr:from>
    <xdr:to>
      <xdr:col>24</xdr:col>
      <xdr:colOff>114300</xdr:colOff>
      <xdr:row>107</xdr:row>
      <xdr:rowOff>17599</xdr:rowOff>
    </xdr:to>
    <xdr:sp macro="" textlink="">
      <xdr:nvSpPr>
        <xdr:cNvPr id="419" name="楕円 418"/>
        <xdr:cNvSpPr/>
      </xdr:nvSpPr>
      <xdr:spPr>
        <a:xfrm>
          <a:off x="45847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65876</xdr:rowOff>
    </xdr:from>
    <xdr:ext cx="405111" cy="259045"/>
    <xdr:sp macro="" textlink="">
      <xdr:nvSpPr>
        <xdr:cNvPr id="420" name="【市民会館】&#10;有形固定資産減価償却率該当値テキスト"/>
        <xdr:cNvSpPr txBox="1"/>
      </xdr:nvSpPr>
      <xdr:spPr>
        <a:xfrm>
          <a:off x="4673600"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31931</xdr:rowOff>
    </xdr:from>
    <xdr:to>
      <xdr:col>20</xdr:col>
      <xdr:colOff>38100</xdr:colOff>
      <xdr:row>106</xdr:row>
      <xdr:rowOff>133531</xdr:rowOff>
    </xdr:to>
    <xdr:sp macro="" textlink="">
      <xdr:nvSpPr>
        <xdr:cNvPr id="421" name="楕円 420"/>
        <xdr:cNvSpPr/>
      </xdr:nvSpPr>
      <xdr:spPr>
        <a:xfrm>
          <a:off x="3746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82731</xdr:rowOff>
    </xdr:from>
    <xdr:to>
      <xdr:col>24</xdr:col>
      <xdr:colOff>63500</xdr:colOff>
      <xdr:row>106</xdr:row>
      <xdr:rowOff>138249</xdr:rowOff>
    </xdr:to>
    <xdr:cxnSp macro="">
      <xdr:nvCxnSpPr>
        <xdr:cNvPr id="422" name="直線コネクタ 421"/>
        <xdr:cNvCxnSpPr/>
      </xdr:nvCxnSpPr>
      <xdr:spPr>
        <a:xfrm>
          <a:off x="3797300" y="18256431"/>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147864</xdr:rowOff>
    </xdr:from>
    <xdr:to>
      <xdr:col>15</xdr:col>
      <xdr:colOff>101600</xdr:colOff>
      <xdr:row>106</xdr:row>
      <xdr:rowOff>78014</xdr:rowOff>
    </xdr:to>
    <xdr:sp macro="" textlink="">
      <xdr:nvSpPr>
        <xdr:cNvPr id="423" name="楕円 422"/>
        <xdr:cNvSpPr/>
      </xdr:nvSpPr>
      <xdr:spPr>
        <a:xfrm>
          <a:off x="2857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27214</xdr:rowOff>
    </xdr:from>
    <xdr:to>
      <xdr:col>19</xdr:col>
      <xdr:colOff>177800</xdr:colOff>
      <xdr:row>106</xdr:row>
      <xdr:rowOff>82731</xdr:rowOff>
    </xdr:to>
    <xdr:cxnSp macro="">
      <xdr:nvCxnSpPr>
        <xdr:cNvPr id="424" name="直線コネクタ 423"/>
        <xdr:cNvCxnSpPr/>
      </xdr:nvCxnSpPr>
      <xdr:spPr>
        <a:xfrm>
          <a:off x="2908300" y="1820091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92348</xdr:rowOff>
    </xdr:from>
    <xdr:to>
      <xdr:col>10</xdr:col>
      <xdr:colOff>165100</xdr:colOff>
      <xdr:row>106</xdr:row>
      <xdr:rowOff>22498</xdr:rowOff>
    </xdr:to>
    <xdr:sp macro="" textlink="">
      <xdr:nvSpPr>
        <xdr:cNvPr id="425" name="楕円 424"/>
        <xdr:cNvSpPr/>
      </xdr:nvSpPr>
      <xdr:spPr>
        <a:xfrm>
          <a:off x="1968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143148</xdr:rowOff>
    </xdr:from>
    <xdr:to>
      <xdr:col>15</xdr:col>
      <xdr:colOff>50800</xdr:colOff>
      <xdr:row>106</xdr:row>
      <xdr:rowOff>27214</xdr:rowOff>
    </xdr:to>
    <xdr:cxnSp macro="">
      <xdr:nvCxnSpPr>
        <xdr:cNvPr id="426" name="直線コネクタ 425"/>
        <xdr:cNvCxnSpPr/>
      </xdr:nvCxnSpPr>
      <xdr:spPr>
        <a:xfrm>
          <a:off x="2019300" y="18145398"/>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36830</xdr:rowOff>
    </xdr:from>
    <xdr:to>
      <xdr:col>6</xdr:col>
      <xdr:colOff>38100</xdr:colOff>
      <xdr:row>105</xdr:row>
      <xdr:rowOff>138430</xdr:rowOff>
    </xdr:to>
    <xdr:sp macro="" textlink="">
      <xdr:nvSpPr>
        <xdr:cNvPr id="427" name="楕円 426"/>
        <xdr:cNvSpPr/>
      </xdr:nvSpPr>
      <xdr:spPr>
        <a:xfrm>
          <a:off x="1079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87630</xdr:rowOff>
    </xdr:from>
    <xdr:to>
      <xdr:col>10</xdr:col>
      <xdr:colOff>114300</xdr:colOff>
      <xdr:row>105</xdr:row>
      <xdr:rowOff>143148</xdr:rowOff>
    </xdr:to>
    <xdr:cxnSp macro="">
      <xdr:nvCxnSpPr>
        <xdr:cNvPr id="428" name="直線コネクタ 427"/>
        <xdr:cNvCxnSpPr/>
      </xdr:nvCxnSpPr>
      <xdr:spPr>
        <a:xfrm>
          <a:off x="1130300" y="18089880"/>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9"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430" name="n_2aveValue【市民会館】&#10;有形固定資産減価償却率"/>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31"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432" name="n_4aveValue【市民会館】&#10;有形固定資産減価償却率"/>
        <xdr:cNvSpPr txBox="1"/>
      </xdr:nvSpPr>
      <xdr:spPr>
        <a:xfrm>
          <a:off x="927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124658</xdr:rowOff>
    </xdr:from>
    <xdr:ext cx="405111" cy="259045"/>
    <xdr:sp macro="" textlink="">
      <xdr:nvSpPr>
        <xdr:cNvPr id="433" name="n_1mainValue【市民会館】&#10;有形固定資産減価償却率"/>
        <xdr:cNvSpPr txBox="1"/>
      </xdr:nvSpPr>
      <xdr:spPr>
        <a:xfrm>
          <a:off x="35820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69141</xdr:rowOff>
    </xdr:from>
    <xdr:ext cx="405111" cy="259045"/>
    <xdr:sp macro="" textlink="">
      <xdr:nvSpPr>
        <xdr:cNvPr id="434" name="n_2mainValue【市民会館】&#10;有形固定資産減価償却率"/>
        <xdr:cNvSpPr txBox="1"/>
      </xdr:nvSpPr>
      <xdr:spPr>
        <a:xfrm>
          <a:off x="2705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13625</xdr:rowOff>
    </xdr:from>
    <xdr:ext cx="405111" cy="259045"/>
    <xdr:sp macro="" textlink="">
      <xdr:nvSpPr>
        <xdr:cNvPr id="435" name="n_3mainValue【市民会館】&#10;有形固定資産減価償却率"/>
        <xdr:cNvSpPr txBox="1"/>
      </xdr:nvSpPr>
      <xdr:spPr>
        <a:xfrm>
          <a:off x="18167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129557</xdr:rowOff>
    </xdr:from>
    <xdr:ext cx="405111" cy="259045"/>
    <xdr:sp macro="" textlink="">
      <xdr:nvSpPr>
        <xdr:cNvPr id="436" name="n_4mainValue【市民会館】&#10;有形固定資産減価償却率"/>
        <xdr:cNvSpPr txBox="1"/>
      </xdr:nvSpPr>
      <xdr:spPr>
        <a:xfrm>
          <a:off x="927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62" name="直線コネクタ 461"/>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63" name="【市民会館】&#10;一人当たり面積最小値テキスト"/>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64" name="直線コネクタ 463"/>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65" name="【市民会館】&#10;一人当たり面積最大値テキスト"/>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66" name="直線コネクタ 465"/>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80934</xdr:rowOff>
    </xdr:from>
    <xdr:ext cx="469744" cy="259045"/>
    <xdr:sp macro="" textlink="">
      <xdr:nvSpPr>
        <xdr:cNvPr id="467" name="【市民会館】&#10;一人当たり面積平均値テキスト"/>
        <xdr:cNvSpPr txBox="1"/>
      </xdr:nvSpPr>
      <xdr:spPr>
        <a:xfrm>
          <a:off x="10515600" y="18083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68" name="フローチャート: 判断 467"/>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69" name="フローチャート: 判断 468"/>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70" name="フローチャート: 判断 469"/>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71" name="フローチャート: 判断 470"/>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2" name="フローチャート: 判断 471"/>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125005</xdr:rowOff>
    </xdr:from>
    <xdr:to>
      <xdr:col>55</xdr:col>
      <xdr:colOff>50800</xdr:colOff>
      <xdr:row>108</xdr:row>
      <xdr:rowOff>55155</xdr:rowOff>
    </xdr:to>
    <xdr:sp macro="" textlink="">
      <xdr:nvSpPr>
        <xdr:cNvPr id="478" name="楕円 477"/>
        <xdr:cNvSpPr/>
      </xdr:nvSpPr>
      <xdr:spPr>
        <a:xfrm>
          <a:off x="104267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103432</xdr:rowOff>
    </xdr:from>
    <xdr:ext cx="469744" cy="259045"/>
    <xdr:sp macro="" textlink="">
      <xdr:nvSpPr>
        <xdr:cNvPr id="479" name="【市民会館】&#10;一人当たり面積該当値テキスト"/>
        <xdr:cNvSpPr txBox="1"/>
      </xdr:nvSpPr>
      <xdr:spPr>
        <a:xfrm>
          <a:off x="10515600"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125005</xdr:rowOff>
    </xdr:from>
    <xdr:to>
      <xdr:col>50</xdr:col>
      <xdr:colOff>165100</xdr:colOff>
      <xdr:row>108</xdr:row>
      <xdr:rowOff>55155</xdr:rowOff>
    </xdr:to>
    <xdr:sp macro="" textlink="">
      <xdr:nvSpPr>
        <xdr:cNvPr id="480" name="楕円 479"/>
        <xdr:cNvSpPr/>
      </xdr:nvSpPr>
      <xdr:spPr>
        <a:xfrm>
          <a:off x="9588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4355</xdr:rowOff>
    </xdr:from>
    <xdr:to>
      <xdr:col>55</xdr:col>
      <xdr:colOff>0</xdr:colOff>
      <xdr:row>108</xdr:row>
      <xdr:rowOff>4355</xdr:rowOff>
    </xdr:to>
    <xdr:cxnSp macro="">
      <xdr:nvCxnSpPr>
        <xdr:cNvPr id="481" name="直線コネクタ 480"/>
        <xdr:cNvCxnSpPr/>
      </xdr:nvCxnSpPr>
      <xdr:spPr>
        <a:xfrm>
          <a:off x="9639300" y="185209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125005</xdr:rowOff>
    </xdr:from>
    <xdr:to>
      <xdr:col>46</xdr:col>
      <xdr:colOff>38100</xdr:colOff>
      <xdr:row>108</xdr:row>
      <xdr:rowOff>55155</xdr:rowOff>
    </xdr:to>
    <xdr:sp macro="" textlink="">
      <xdr:nvSpPr>
        <xdr:cNvPr id="482" name="楕円 481"/>
        <xdr:cNvSpPr/>
      </xdr:nvSpPr>
      <xdr:spPr>
        <a:xfrm>
          <a:off x="8699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4355</xdr:rowOff>
    </xdr:from>
    <xdr:to>
      <xdr:col>50</xdr:col>
      <xdr:colOff>114300</xdr:colOff>
      <xdr:row>108</xdr:row>
      <xdr:rowOff>4355</xdr:rowOff>
    </xdr:to>
    <xdr:cxnSp macro="">
      <xdr:nvCxnSpPr>
        <xdr:cNvPr id="483" name="直線コネクタ 482"/>
        <xdr:cNvCxnSpPr/>
      </xdr:nvCxnSpPr>
      <xdr:spPr>
        <a:xfrm>
          <a:off x="8750300" y="18520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125005</xdr:rowOff>
    </xdr:from>
    <xdr:to>
      <xdr:col>41</xdr:col>
      <xdr:colOff>101600</xdr:colOff>
      <xdr:row>108</xdr:row>
      <xdr:rowOff>55155</xdr:rowOff>
    </xdr:to>
    <xdr:sp macro="" textlink="">
      <xdr:nvSpPr>
        <xdr:cNvPr id="484" name="楕円 483"/>
        <xdr:cNvSpPr/>
      </xdr:nvSpPr>
      <xdr:spPr>
        <a:xfrm>
          <a:off x="7810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4355</xdr:rowOff>
    </xdr:from>
    <xdr:to>
      <xdr:col>45</xdr:col>
      <xdr:colOff>177800</xdr:colOff>
      <xdr:row>108</xdr:row>
      <xdr:rowOff>4355</xdr:rowOff>
    </xdr:to>
    <xdr:cxnSp macro="">
      <xdr:nvCxnSpPr>
        <xdr:cNvPr id="485" name="直線コネクタ 484"/>
        <xdr:cNvCxnSpPr/>
      </xdr:nvCxnSpPr>
      <xdr:spPr>
        <a:xfrm>
          <a:off x="7861300" y="18520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125005</xdr:rowOff>
    </xdr:from>
    <xdr:to>
      <xdr:col>36</xdr:col>
      <xdr:colOff>165100</xdr:colOff>
      <xdr:row>108</xdr:row>
      <xdr:rowOff>55155</xdr:rowOff>
    </xdr:to>
    <xdr:sp macro="" textlink="">
      <xdr:nvSpPr>
        <xdr:cNvPr id="486" name="楕円 485"/>
        <xdr:cNvSpPr/>
      </xdr:nvSpPr>
      <xdr:spPr>
        <a:xfrm>
          <a:off x="6921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4355</xdr:rowOff>
    </xdr:from>
    <xdr:to>
      <xdr:col>41</xdr:col>
      <xdr:colOff>50800</xdr:colOff>
      <xdr:row>108</xdr:row>
      <xdr:rowOff>4355</xdr:rowOff>
    </xdr:to>
    <xdr:cxnSp macro="">
      <xdr:nvCxnSpPr>
        <xdr:cNvPr id="487" name="直線コネクタ 486"/>
        <xdr:cNvCxnSpPr/>
      </xdr:nvCxnSpPr>
      <xdr:spPr>
        <a:xfrm>
          <a:off x="6972300" y="18520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159856</xdr:rowOff>
    </xdr:from>
    <xdr:ext cx="469744" cy="259045"/>
    <xdr:sp macro="" textlink="">
      <xdr:nvSpPr>
        <xdr:cNvPr id="488" name="n_1aveValue【市民会館】&#10;一人当たり面積"/>
        <xdr:cNvSpPr txBox="1"/>
      </xdr:nvSpPr>
      <xdr:spPr>
        <a:xfrm>
          <a:off x="9391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89"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169653</xdr:rowOff>
    </xdr:from>
    <xdr:ext cx="469744" cy="259045"/>
    <xdr:sp macro="" textlink="">
      <xdr:nvSpPr>
        <xdr:cNvPr id="490" name="n_3aveValue【市民会館】&#10;一人当たり面積"/>
        <xdr:cNvSpPr txBox="1"/>
      </xdr:nvSpPr>
      <xdr:spPr>
        <a:xfrm>
          <a:off x="7626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91"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46282</xdr:rowOff>
    </xdr:from>
    <xdr:ext cx="469744" cy="259045"/>
    <xdr:sp macro="" textlink="">
      <xdr:nvSpPr>
        <xdr:cNvPr id="492" name="n_1mainValue【市民会館】&#10;一人当たり面積"/>
        <xdr:cNvSpPr txBox="1"/>
      </xdr:nvSpPr>
      <xdr:spPr>
        <a:xfrm>
          <a:off x="93917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46282</xdr:rowOff>
    </xdr:from>
    <xdr:ext cx="469744" cy="259045"/>
    <xdr:sp macro="" textlink="">
      <xdr:nvSpPr>
        <xdr:cNvPr id="493" name="n_2mainValue【市民会館】&#10;一人当たり面積"/>
        <xdr:cNvSpPr txBox="1"/>
      </xdr:nvSpPr>
      <xdr:spPr>
        <a:xfrm>
          <a:off x="85154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46282</xdr:rowOff>
    </xdr:from>
    <xdr:ext cx="469744" cy="259045"/>
    <xdr:sp macro="" textlink="">
      <xdr:nvSpPr>
        <xdr:cNvPr id="494" name="n_3mainValue【市民会館】&#10;一人当たり面積"/>
        <xdr:cNvSpPr txBox="1"/>
      </xdr:nvSpPr>
      <xdr:spPr>
        <a:xfrm>
          <a:off x="76264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46282</xdr:rowOff>
    </xdr:from>
    <xdr:ext cx="469744" cy="259045"/>
    <xdr:sp macro="" textlink="">
      <xdr:nvSpPr>
        <xdr:cNvPr id="495" name="n_4mainValue【市民会館】&#10;一人当たり面積"/>
        <xdr:cNvSpPr txBox="1"/>
      </xdr:nvSpPr>
      <xdr:spPr>
        <a:xfrm>
          <a:off x="67374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521" name="直線コネクタ 520"/>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2"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3" name="直線コネクタ 522"/>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524" name="【一般廃棄物処理施設】&#10;有形固定資産減価償却率最大値テキスト"/>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5" name="直線コネクタ 524"/>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157678</xdr:rowOff>
    </xdr:from>
    <xdr:ext cx="405111" cy="259045"/>
    <xdr:sp macro="" textlink="">
      <xdr:nvSpPr>
        <xdr:cNvPr id="526" name="【一般廃棄物処理施設】&#10;有形固定資産減価償却率平均値テキスト"/>
        <xdr:cNvSpPr txBox="1"/>
      </xdr:nvSpPr>
      <xdr:spPr>
        <a:xfrm>
          <a:off x="16357600" y="650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527" name="フローチャート: 判断 526"/>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28" name="フローチャート: 判断 527"/>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30" name="フローチャート: 判断 529"/>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31" name="フローチャート: 判断 530"/>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116840</xdr:rowOff>
    </xdr:from>
    <xdr:to>
      <xdr:col>85</xdr:col>
      <xdr:colOff>177800</xdr:colOff>
      <xdr:row>42</xdr:row>
      <xdr:rowOff>46990</xdr:rowOff>
    </xdr:to>
    <xdr:sp macro="" textlink="">
      <xdr:nvSpPr>
        <xdr:cNvPr id="537" name="楕円 536"/>
        <xdr:cNvSpPr/>
      </xdr:nvSpPr>
      <xdr:spPr>
        <a:xfrm>
          <a:off x="162687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31767</xdr:rowOff>
    </xdr:from>
    <xdr:ext cx="405111" cy="259045"/>
    <xdr:sp macro="" textlink="">
      <xdr:nvSpPr>
        <xdr:cNvPr id="538" name="【一般廃棄物処理施設】&#10;有形固定資産減価償却率該当値テキスト"/>
        <xdr:cNvSpPr txBox="1"/>
      </xdr:nvSpPr>
      <xdr:spPr>
        <a:xfrm>
          <a:off x="16357600" y="7061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97246</xdr:rowOff>
    </xdr:from>
    <xdr:to>
      <xdr:col>81</xdr:col>
      <xdr:colOff>101600</xdr:colOff>
      <xdr:row>42</xdr:row>
      <xdr:rowOff>27396</xdr:rowOff>
    </xdr:to>
    <xdr:sp macro="" textlink="">
      <xdr:nvSpPr>
        <xdr:cNvPr id="539" name="楕円 538"/>
        <xdr:cNvSpPr/>
      </xdr:nvSpPr>
      <xdr:spPr>
        <a:xfrm>
          <a:off x="15430500" y="712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148046</xdr:rowOff>
    </xdr:from>
    <xdr:to>
      <xdr:col>85</xdr:col>
      <xdr:colOff>127000</xdr:colOff>
      <xdr:row>41</xdr:row>
      <xdr:rowOff>167640</xdr:rowOff>
    </xdr:to>
    <xdr:cxnSp macro="">
      <xdr:nvCxnSpPr>
        <xdr:cNvPr id="540" name="直線コネクタ 539"/>
        <xdr:cNvCxnSpPr/>
      </xdr:nvCxnSpPr>
      <xdr:spPr>
        <a:xfrm>
          <a:off x="15481300" y="717749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92347</xdr:rowOff>
    </xdr:from>
    <xdr:to>
      <xdr:col>76</xdr:col>
      <xdr:colOff>165100</xdr:colOff>
      <xdr:row>42</xdr:row>
      <xdr:rowOff>22497</xdr:rowOff>
    </xdr:to>
    <xdr:sp macro="" textlink="">
      <xdr:nvSpPr>
        <xdr:cNvPr id="541" name="楕円 540"/>
        <xdr:cNvSpPr/>
      </xdr:nvSpPr>
      <xdr:spPr>
        <a:xfrm>
          <a:off x="14541500" y="712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143147</xdr:rowOff>
    </xdr:from>
    <xdr:to>
      <xdr:col>81</xdr:col>
      <xdr:colOff>50800</xdr:colOff>
      <xdr:row>41</xdr:row>
      <xdr:rowOff>148046</xdr:rowOff>
    </xdr:to>
    <xdr:cxnSp macro="">
      <xdr:nvCxnSpPr>
        <xdr:cNvPr id="542" name="直線コネクタ 541"/>
        <xdr:cNvCxnSpPr/>
      </xdr:nvCxnSpPr>
      <xdr:spPr>
        <a:xfrm>
          <a:off x="14592300" y="717259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79284</xdr:rowOff>
    </xdr:from>
    <xdr:to>
      <xdr:col>72</xdr:col>
      <xdr:colOff>38100</xdr:colOff>
      <xdr:row>42</xdr:row>
      <xdr:rowOff>9434</xdr:rowOff>
    </xdr:to>
    <xdr:sp macro="" textlink="">
      <xdr:nvSpPr>
        <xdr:cNvPr id="543" name="楕円 542"/>
        <xdr:cNvSpPr/>
      </xdr:nvSpPr>
      <xdr:spPr>
        <a:xfrm>
          <a:off x="13652500" y="71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130084</xdr:rowOff>
    </xdr:from>
    <xdr:to>
      <xdr:col>76</xdr:col>
      <xdr:colOff>114300</xdr:colOff>
      <xdr:row>41</xdr:row>
      <xdr:rowOff>143147</xdr:rowOff>
    </xdr:to>
    <xdr:cxnSp macro="">
      <xdr:nvCxnSpPr>
        <xdr:cNvPr id="544" name="直線コネクタ 543"/>
        <xdr:cNvCxnSpPr/>
      </xdr:nvCxnSpPr>
      <xdr:spPr>
        <a:xfrm>
          <a:off x="13703300" y="715953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9072</xdr:rowOff>
    </xdr:from>
    <xdr:to>
      <xdr:col>67</xdr:col>
      <xdr:colOff>101600</xdr:colOff>
      <xdr:row>42</xdr:row>
      <xdr:rowOff>110672</xdr:rowOff>
    </xdr:to>
    <xdr:sp macro="" textlink="">
      <xdr:nvSpPr>
        <xdr:cNvPr id="545" name="楕円 544"/>
        <xdr:cNvSpPr/>
      </xdr:nvSpPr>
      <xdr:spPr>
        <a:xfrm>
          <a:off x="127635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130084</xdr:rowOff>
    </xdr:from>
    <xdr:to>
      <xdr:col>71</xdr:col>
      <xdr:colOff>177800</xdr:colOff>
      <xdr:row>42</xdr:row>
      <xdr:rowOff>59872</xdr:rowOff>
    </xdr:to>
    <xdr:cxnSp macro="">
      <xdr:nvCxnSpPr>
        <xdr:cNvPr id="546" name="直線コネクタ 545"/>
        <xdr:cNvCxnSpPr/>
      </xdr:nvCxnSpPr>
      <xdr:spPr>
        <a:xfrm flipV="1">
          <a:off x="12814300" y="7159534"/>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143527</xdr:rowOff>
    </xdr:from>
    <xdr:ext cx="405111" cy="259045"/>
    <xdr:sp macro="" textlink="">
      <xdr:nvSpPr>
        <xdr:cNvPr id="547" name="n_1aveValue【一般廃棄物処理施設】&#10;有形固定資産減価償却率"/>
        <xdr:cNvSpPr txBox="1"/>
      </xdr:nvSpPr>
      <xdr:spPr>
        <a:xfrm>
          <a:off x="152660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548" name="n_2aveValue【一般廃棄物処理施設】&#10;有形固定資産減価償却率"/>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132097</xdr:rowOff>
    </xdr:from>
    <xdr:ext cx="405111" cy="259045"/>
    <xdr:sp macro="" textlink="">
      <xdr:nvSpPr>
        <xdr:cNvPr id="549" name="n_3aveValue【一般廃棄物処理施設】&#10;有形固定資産減価償却率"/>
        <xdr:cNvSpPr txBox="1"/>
      </xdr:nvSpPr>
      <xdr:spPr>
        <a:xfrm>
          <a:off x="13500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94541</xdr:rowOff>
    </xdr:from>
    <xdr:ext cx="405111" cy="259045"/>
    <xdr:sp macro="" textlink="">
      <xdr:nvSpPr>
        <xdr:cNvPr id="550" name="n_4aveValue【一般廃棄物処理施設】&#10;有形固定資産減価償却率"/>
        <xdr:cNvSpPr txBox="1"/>
      </xdr:nvSpPr>
      <xdr:spPr>
        <a:xfrm>
          <a:off x="12611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18523</xdr:rowOff>
    </xdr:from>
    <xdr:ext cx="405111" cy="259045"/>
    <xdr:sp macro="" textlink="">
      <xdr:nvSpPr>
        <xdr:cNvPr id="551" name="n_1mainValue【一般廃棄物処理施設】&#10;有形固定資産減価償却率"/>
        <xdr:cNvSpPr txBox="1"/>
      </xdr:nvSpPr>
      <xdr:spPr>
        <a:xfrm>
          <a:off x="15266044" y="721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13624</xdr:rowOff>
    </xdr:from>
    <xdr:ext cx="405111" cy="259045"/>
    <xdr:sp macro="" textlink="">
      <xdr:nvSpPr>
        <xdr:cNvPr id="552" name="n_2mainValue【一般廃棄物処理施設】&#10;有形固定資産減価償却率"/>
        <xdr:cNvSpPr txBox="1"/>
      </xdr:nvSpPr>
      <xdr:spPr>
        <a:xfrm>
          <a:off x="14389744" y="721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561</xdr:rowOff>
    </xdr:from>
    <xdr:ext cx="405111" cy="259045"/>
    <xdr:sp macro="" textlink="">
      <xdr:nvSpPr>
        <xdr:cNvPr id="553" name="n_3mainValue【一般廃棄物処理施設】&#10;有形固定資産減価償却率"/>
        <xdr:cNvSpPr txBox="1"/>
      </xdr:nvSpPr>
      <xdr:spPr>
        <a:xfrm>
          <a:off x="13500744" y="720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101799</xdr:rowOff>
    </xdr:from>
    <xdr:ext cx="405111" cy="259045"/>
    <xdr:sp macro="" textlink="">
      <xdr:nvSpPr>
        <xdr:cNvPr id="554" name="n_4mainValue【一般廃棄物処理施設】&#10;有形固定資産減価償却率"/>
        <xdr:cNvSpPr txBox="1"/>
      </xdr:nvSpPr>
      <xdr:spPr>
        <a:xfrm>
          <a:off x="12611744" y="7302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76" name="直線コネクタ 575"/>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77" name="【一般廃棄物処理施設】&#10;一人当たり有形固定資産（償却資産）額最小値テキスト"/>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78" name="直線コネクタ 577"/>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79" name="【一般廃棄物処理施設】&#10;一人当たり有形固定資産（償却資産）額最大値テキスト"/>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80" name="直線コネクタ 579"/>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72774</xdr:rowOff>
    </xdr:from>
    <xdr:ext cx="534377" cy="259045"/>
    <xdr:sp macro="" textlink="">
      <xdr:nvSpPr>
        <xdr:cNvPr id="581" name="【一般廃棄物処理施設】&#10;一人当たり有形固定資産（償却資産）額平均値テキスト"/>
        <xdr:cNvSpPr txBox="1"/>
      </xdr:nvSpPr>
      <xdr:spPr>
        <a:xfrm>
          <a:off x="22199600" y="6759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82" name="フローチャート: 判断 581"/>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83" name="フローチャート: 判断 582"/>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84" name="フローチャート: 判断 583"/>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85" name="フローチャート: 判断 584"/>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86" name="フローチャート: 判断 585"/>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89136</xdr:rowOff>
    </xdr:from>
    <xdr:to>
      <xdr:col>116</xdr:col>
      <xdr:colOff>114300</xdr:colOff>
      <xdr:row>41</xdr:row>
      <xdr:rowOff>19286</xdr:rowOff>
    </xdr:to>
    <xdr:sp macro="" textlink="">
      <xdr:nvSpPr>
        <xdr:cNvPr id="592" name="楕円 591"/>
        <xdr:cNvSpPr/>
      </xdr:nvSpPr>
      <xdr:spPr>
        <a:xfrm>
          <a:off x="22110700" y="694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67563</xdr:rowOff>
    </xdr:from>
    <xdr:ext cx="534377" cy="259045"/>
    <xdr:sp macro="" textlink="">
      <xdr:nvSpPr>
        <xdr:cNvPr id="593" name="【一般廃棄物処理施設】&#10;一人当たり有形固定資産（償却資産）額該当値テキスト"/>
        <xdr:cNvSpPr txBox="1"/>
      </xdr:nvSpPr>
      <xdr:spPr>
        <a:xfrm>
          <a:off x="22199600" y="692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88217</xdr:rowOff>
    </xdr:from>
    <xdr:to>
      <xdr:col>112</xdr:col>
      <xdr:colOff>38100</xdr:colOff>
      <xdr:row>41</xdr:row>
      <xdr:rowOff>18367</xdr:rowOff>
    </xdr:to>
    <xdr:sp macro="" textlink="">
      <xdr:nvSpPr>
        <xdr:cNvPr id="594" name="楕円 593"/>
        <xdr:cNvSpPr/>
      </xdr:nvSpPr>
      <xdr:spPr>
        <a:xfrm>
          <a:off x="21272500" y="694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139017</xdr:rowOff>
    </xdr:from>
    <xdr:to>
      <xdr:col>116</xdr:col>
      <xdr:colOff>63500</xdr:colOff>
      <xdr:row>40</xdr:row>
      <xdr:rowOff>139936</xdr:rowOff>
    </xdr:to>
    <xdr:cxnSp macro="">
      <xdr:nvCxnSpPr>
        <xdr:cNvPr id="595" name="直線コネクタ 594"/>
        <xdr:cNvCxnSpPr/>
      </xdr:nvCxnSpPr>
      <xdr:spPr>
        <a:xfrm>
          <a:off x="21323300" y="6997017"/>
          <a:ext cx="838200" cy="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89026</xdr:rowOff>
    </xdr:from>
    <xdr:to>
      <xdr:col>107</xdr:col>
      <xdr:colOff>101600</xdr:colOff>
      <xdr:row>41</xdr:row>
      <xdr:rowOff>19176</xdr:rowOff>
    </xdr:to>
    <xdr:sp macro="" textlink="">
      <xdr:nvSpPr>
        <xdr:cNvPr id="596" name="楕円 595"/>
        <xdr:cNvSpPr/>
      </xdr:nvSpPr>
      <xdr:spPr>
        <a:xfrm>
          <a:off x="20383500" y="694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139017</xdr:rowOff>
    </xdr:from>
    <xdr:to>
      <xdr:col>111</xdr:col>
      <xdr:colOff>177800</xdr:colOff>
      <xdr:row>40</xdr:row>
      <xdr:rowOff>139826</xdr:rowOff>
    </xdr:to>
    <xdr:cxnSp macro="">
      <xdr:nvCxnSpPr>
        <xdr:cNvPr id="597" name="直線コネクタ 596"/>
        <xdr:cNvCxnSpPr/>
      </xdr:nvCxnSpPr>
      <xdr:spPr>
        <a:xfrm flipV="1">
          <a:off x="20434300" y="6997017"/>
          <a:ext cx="889000" cy="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88841</xdr:rowOff>
    </xdr:from>
    <xdr:to>
      <xdr:col>102</xdr:col>
      <xdr:colOff>165100</xdr:colOff>
      <xdr:row>41</xdr:row>
      <xdr:rowOff>18991</xdr:rowOff>
    </xdr:to>
    <xdr:sp macro="" textlink="">
      <xdr:nvSpPr>
        <xdr:cNvPr id="598" name="楕円 597"/>
        <xdr:cNvSpPr/>
      </xdr:nvSpPr>
      <xdr:spPr>
        <a:xfrm>
          <a:off x="19494500" y="694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139641</xdr:rowOff>
    </xdr:from>
    <xdr:to>
      <xdr:col>107</xdr:col>
      <xdr:colOff>50800</xdr:colOff>
      <xdr:row>40</xdr:row>
      <xdr:rowOff>139826</xdr:rowOff>
    </xdr:to>
    <xdr:cxnSp macro="">
      <xdr:nvCxnSpPr>
        <xdr:cNvPr id="599" name="直線コネクタ 598"/>
        <xdr:cNvCxnSpPr/>
      </xdr:nvCxnSpPr>
      <xdr:spPr>
        <a:xfrm>
          <a:off x="19545300" y="6997641"/>
          <a:ext cx="88900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27905</xdr:rowOff>
    </xdr:from>
    <xdr:to>
      <xdr:col>98</xdr:col>
      <xdr:colOff>38100</xdr:colOff>
      <xdr:row>41</xdr:row>
      <xdr:rowOff>129505</xdr:rowOff>
    </xdr:to>
    <xdr:sp macro="" textlink="">
      <xdr:nvSpPr>
        <xdr:cNvPr id="600" name="楕円 599"/>
        <xdr:cNvSpPr/>
      </xdr:nvSpPr>
      <xdr:spPr>
        <a:xfrm>
          <a:off x="18605500" y="705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139641</xdr:rowOff>
    </xdr:from>
    <xdr:to>
      <xdr:col>102</xdr:col>
      <xdr:colOff>114300</xdr:colOff>
      <xdr:row>41</xdr:row>
      <xdr:rowOff>78705</xdr:rowOff>
    </xdr:to>
    <xdr:cxnSp macro="">
      <xdr:nvCxnSpPr>
        <xdr:cNvPr id="601" name="直線コネクタ 600"/>
        <xdr:cNvCxnSpPr/>
      </xdr:nvCxnSpPr>
      <xdr:spPr>
        <a:xfrm flipV="1">
          <a:off x="18656300" y="6997641"/>
          <a:ext cx="889000" cy="11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161413</xdr:rowOff>
    </xdr:from>
    <xdr:ext cx="534377" cy="259045"/>
    <xdr:sp macro="" textlink="">
      <xdr:nvSpPr>
        <xdr:cNvPr id="602" name="n_1aveValue【一般廃棄物処理施設】&#10;一人当たり有形固定資産（償却資産）額"/>
        <xdr:cNvSpPr txBox="1"/>
      </xdr:nvSpPr>
      <xdr:spPr>
        <a:xfrm>
          <a:off x="21043411" y="66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156157</xdr:rowOff>
    </xdr:from>
    <xdr:ext cx="534377" cy="259045"/>
    <xdr:sp macro="" textlink="">
      <xdr:nvSpPr>
        <xdr:cNvPr id="603" name="n_2aveValue【一般廃棄物処理施設】&#10;一人当たり有形固定資産（償却資産）額"/>
        <xdr:cNvSpPr txBox="1"/>
      </xdr:nvSpPr>
      <xdr:spPr>
        <a:xfrm>
          <a:off x="20167111" y="66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279</xdr:rowOff>
    </xdr:from>
    <xdr:ext cx="534377" cy="259045"/>
    <xdr:sp macro="" textlink="">
      <xdr:nvSpPr>
        <xdr:cNvPr id="604" name="n_3aveValue【一般廃棄物処理施設】&#10;一人当たり有形固定資産（償却資産）額"/>
        <xdr:cNvSpPr txBox="1"/>
      </xdr:nvSpPr>
      <xdr:spPr>
        <a:xfrm>
          <a:off x="19278111" y="66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13374</xdr:rowOff>
    </xdr:from>
    <xdr:ext cx="534377" cy="259045"/>
    <xdr:sp macro="" textlink="">
      <xdr:nvSpPr>
        <xdr:cNvPr id="605" name="n_4aveValue【一般廃棄物処理施設】&#10;一人当たり有形固定資産（償却資産）額"/>
        <xdr:cNvSpPr txBox="1"/>
      </xdr:nvSpPr>
      <xdr:spPr>
        <a:xfrm>
          <a:off x="18389111" y="66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9494</xdr:rowOff>
    </xdr:from>
    <xdr:ext cx="534377" cy="259045"/>
    <xdr:sp macro="" textlink="">
      <xdr:nvSpPr>
        <xdr:cNvPr id="606" name="n_1mainValue【一般廃棄物処理施設】&#10;一人当たり有形固定資産（償却資産）額"/>
        <xdr:cNvSpPr txBox="1"/>
      </xdr:nvSpPr>
      <xdr:spPr>
        <a:xfrm>
          <a:off x="21043411" y="703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10303</xdr:rowOff>
    </xdr:from>
    <xdr:ext cx="534377" cy="259045"/>
    <xdr:sp macro="" textlink="">
      <xdr:nvSpPr>
        <xdr:cNvPr id="607" name="n_2mainValue【一般廃棄物処理施設】&#10;一人当たり有形固定資産（償却資産）額"/>
        <xdr:cNvSpPr txBox="1"/>
      </xdr:nvSpPr>
      <xdr:spPr>
        <a:xfrm>
          <a:off x="20167111" y="703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10118</xdr:rowOff>
    </xdr:from>
    <xdr:ext cx="534377" cy="259045"/>
    <xdr:sp macro="" textlink="">
      <xdr:nvSpPr>
        <xdr:cNvPr id="608" name="n_3mainValue【一般廃棄物処理施設】&#10;一人当たり有形固定資産（償却資産）額"/>
        <xdr:cNvSpPr txBox="1"/>
      </xdr:nvSpPr>
      <xdr:spPr>
        <a:xfrm>
          <a:off x="19278111" y="703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120632</xdr:rowOff>
    </xdr:from>
    <xdr:ext cx="534377" cy="259045"/>
    <xdr:sp macro="" textlink="">
      <xdr:nvSpPr>
        <xdr:cNvPr id="609" name="n_4mainValue【一般廃棄物処理施設】&#10;一人当たり有形固定資産（償却資産）額"/>
        <xdr:cNvSpPr txBox="1"/>
      </xdr:nvSpPr>
      <xdr:spPr>
        <a:xfrm>
          <a:off x="18389111" y="715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635" name="直線コネクタ 634"/>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638" name="【保健センター・保健所】&#10;有形固定資産減価償却率最大値テキスト"/>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39" name="直線コネクタ 638"/>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25961</xdr:rowOff>
    </xdr:from>
    <xdr:ext cx="405111" cy="259045"/>
    <xdr:sp macro="" textlink="">
      <xdr:nvSpPr>
        <xdr:cNvPr id="640" name="【保健センター・保健所】&#10;有形固定資産減価償却率平均値テキスト"/>
        <xdr:cNvSpPr txBox="1"/>
      </xdr:nvSpPr>
      <xdr:spPr>
        <a:xfrm>
          <a:off x="16357600" y="10141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641" name="フローチャート: 判断 640"/>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42" name="フローチャート: 判断 641"/>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3" name="フローチャート: 判断 642"/>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4" name="フローチャート: 判断 643"/>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5" name="フローチャート: 判断 644"/>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114119</xdr:rowOff>
    </xdr:from>
    <xdr:to>
      <xdr:col>85</xdr:col>
      <xdr:colOff>177800</xdr:colOff>
      <xdr:row>62</xdr:row>
      <xdr:rowOff>44269</xdr:rowOff>
    </xdr:to>
    <xdr:sp macro="" textlink="">
      <xdr:nvSpPr>
        <xdr:cNvPr id="651" name="楕円 650"/>
        <xdr:cNvSpPr/>
      </xdr:nvSpPr>
      <xdr:spPr>
        <a:xfrm>
          <a:off x="162687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92546</xdr:rowOff>
    </xdr:from>
    <xdr:ext cx="405111" cy="259045"/>
    <xdr:sp macro="" textlink="">
      <xdr:nvSpPr>
        <xdr:cNvPr id="652" name="【保健センター・保健所】&#10;有形固定資産減価償却率該当値テキスト"/>
        <xdr:cNvSpPr txBox="1"/>
      </xdr:nvSpPr>
      <xdr:spPr>
        <a:xfrm>
          <a:off x="16357600"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79828</xdr:rowOff>
    </xdr:from>
    <xdr:to>
      <xdr:col>81</xdr:col>
      <xdr:colOff>101600</xdr:colOff>
      <xdr:row>62</xdr:row>
      <xdr:rowOff>9978</xdr:rowOff>
    </xdr:to>
    <xdr:sp macro="" textlink="">
      <xdr:nvSpPr>
        <xdr:cNvPr id="653" name="楕円 652"/>
        <xdr:cNvSpPr/>
      </xdr:nvSpPr>
      <xdr:spPr>
        <a:xfrm>
          <a:off x="154305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130628</xdr:rowOff>
    </xdr:from>
    <xdr:to>
      <xdr:col>85</xdr:col>
      <xdr:colOff>127000</xdr:colOff>
      <xdr:row>61</xdr:row>
      <xdr:rowOff>164919</xdr:rowOff>
    </xdr:to>
    <xdr:cxnSp macro="">
      <xdr:nvCxnSpPr>
        <xdr:cNvPr id="654" name="直線コネクタ 653"/>
        <xdr:cNvCxnSpPr/>
      </xdr:nvCxnSpPr>
      <xdr:spPr>
        <a:xfrm>
          <a:off x="15481300" y="1058907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45538</xdr:rowOff>
    </xdr:from>
    <xdr:to>
      <xdr:col>76</xdr:col>
      <xdr:colOff>165100</xdr:colOff>
      <xdr:row>61</xdr:row>
      <xdr:rowOff>147138</xdr:rowOff>
    </xdr:to>
    <xdr:sp macro="" textlink="">
      <xdr:nvSpPr>
        <xdr:cNvPr id="655" name="楕円 654"/>
        <xdr:cNvSpPr/>
      </xdr:nvSpPr>
      <xdr:spPr>
        <a:xfrm>
          <a:off x="14541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96338</xdr:rowOff>
    </xdr:from>
    <xdr:to>
      <xdr:col>81</xdr:col>
      <xdr:colOff>50800</xdr:colOff>
      <xdr:row>61</xdr:row>
      <xdr:rowOff>130628</xdr:rowOff>
    </xdr:to>
    <xdr:cxnSp macro="">
      <xdr:nvCxnSpPr>
        <xdr:cNvPr id="656" name="直線コネクタ 655"/>
        <xdr:cNvCxnSpPr/>
      </xdr:nvCxnSpPr>
      <xdr:spPr>
        <a:xfrm>
          <a:off x="14592300" y="1055478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58601</xdr:rowOff>
    </xdr:from>
    <xdr:to>
      <xdr:col>72</xdr:col>
      <xdr:colOff>38100</xdr:colOff>
      <xdr:row>61</xdr:row>
      <xdr:rowOff>160201</xdr:rowOff>
    </xdr:to>
    <xdr:sp macro="" textlink="">
      <xdr:nvSpPr>
        <xdr:cNvPr id="657" name="楕円 656"/>
        <xdr:cNvSpPr/>
      </xdr:nvSpPr>
      <xdr:spPr>
        <a:xfrm>
          <a:off x="13652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96338</xdr:rowOff>
    </xdr:from>
    <xdr:to>
      <xdr:col>76</xdr:col>
      <xdr:colOff>114300</xdr:colOff>
      <xdr:row>61</xdr:row>
      <xdr:rowOff>109401</xdr:rowOff>
    </xdr:to>
    <xdr:cxnSp macro="">
      <xdr:nvCxnSpPr>
        <xdr:cNvPr id="658" name="直線コネクタ 657"/>
        <xdr:cNvCxnSpPr/>
      </xdr:nvCxnSpPr>
      <xdr:spPr>
        <a:xfrm flipV="1">
          <a:off x="13703300" y="1055478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xdr:rowOff>
    </xdr:from>
    <xdr:to>
      <xdr:col>67</xdr:col>
      <xdr:colOff>101600</xdr:colOff>
      <xdr:row>61</xdr:row>
      <xdr:rowOff>107950</xdr:rowOff>
    </xdr:to>
    <xdr:sp macro="" textlink="">
      <xdr:nvSpPr>
        <xdr:cNvPr id="659" name="楕円 658"/>
        <xdr:cNvSpPr/>
      </xdr:nvSpPr>
      <xdr:spPr>
        <a:xfrm>
          <a:off x="1276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57150</xdr:rowOff>
    </xdr:from>
    <xdr:to>
      <xdr:col>71</xdr:col>
      <xdr:colOff>177800</xdr:colOff>
      <xdr:row>61</xdr:row>
      <xdr:rowOff>109401</xdr:rowOff>
    </xdr:to>
    <xdr:cxnSp macro="">
      <xdr:nvCxnSpPr>
        <xdr:cNvPr id="660" name="直線コネクタ 659"/>
        <xdr:cNvCxnSpPr/>
      </xdr:nvCxnSpPr>
      <xdr:spPr>
        <a:xfrm>
          <a:off x="12814300" y="1051560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98351</xdr:rowOff>
    </xdr:from>
    <xdr:ext cx="405111" cy="259045"/>
    <xdr:sp macro="" textlink="">
      <xdr:nvSpPr>
        <xdr:cNvPr id="661" name="n_1aveValue【保健センター・保健所】&#10;有形固定資産減価償却率"/>
        <xdr:cNvSpPr txBox="1"/>
      </xdr:nvSpPr>
      <xdr:spPr>
        <a:xfrm>
          <a:off x="152660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62" name="n_2aveValue【保健センター・保健所】&#10;有形固定資産減価償却率"/>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63" name="n_3aveValue【保健センター・保健所】&#10;有形固定資産減価償却率"/>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64" name="n_4aveValue【保健センター・保健所】&#10;有形固定資産減価償却率"/>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1105</xdr:rowOff>
    </xdr:from>
    <xdr:ext cx="405111" cy="259045"/>
    <xdr:sp macro="" textlink="">
      <xdr:nvSpPr>
        <xdr:cNvPr id="665" name="n_1mainValue【保健センター・保健所】&#10;有形固定資産減価償却率"/>
        <xdr:cNvSpPr txBox="1"/>
      </xdr:nvSpPr>
      <xdr:spPr>
        <a:xfrm>
          <a:off x="15266044"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138265</xdr:rowOff>
    </xdr:from>
    <xdr:ext cx="405111" cy="259045"/>
    <xdr:sp macro="" textlink="">
      <xdr:nvSpPr>
        <xdr:cNvPr id="666" name="n_2mainValue【保健センター・保健所】&#10;有形固定資産減価償却率"/>
        <xdr:cNvSpPr txBox="1"/>
      </xdr:nvSpPr>
      <xdr:spPr>
        <a:xfrm>
          <a:off x="14389744"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151328</xdr:rowOff>
    </xdr:from>
    <xdr:ext cx="405111" cy="259045"/>
    <xdr:sp macro="" textlink="">
      <xdr:nvSpPr>
        <xdr:cNvPr id="667" name="n_3mainValue【保健センター・保健所】&#10;有形固定資産減価償却率"/>
        <xdr:cNvSpPr txBox="1"/>
      </xdr:nvSpPr>
      <xdr:spPr>
        <a:xfrm>
          <a:off x="13500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668" name="n_4mainValue【保健センター・保健所】&#10;有形固定資産減価償却率"/>
        <xdr:cNvSpPr txBox="1"/>
      </xdr:nvSpPr>
      <xdr:spPr>
        <a:xfrm>
          <a:off x="12611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692" name="直線コネクタ 691"/>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3"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94" name="直線コネクタ 693"/>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7"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8" name="フローチャート: 判断 697"/>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9" name="フローチャート: 判断 698"/>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700" name="フローチャート: 判断 699"/>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701" name="フローチャート: 判断 700"/>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702" name="フローチャート: 判断 701"/>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708" name="楕円 707"/>
        <xdr:cNvSpPr/>
      </xdr:nvSpPr>
      <xdr:spPr>
        <a:xfrm>
          <a:off x="22110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3827</xdr:rowOff>
    </xdr:from>
    <xdr:ext cx="469744" cy="259045"/>
    <xdr:sp macro="" textlink="">
      <xdr:nvSpPr>
        <xdr:cNvPr id="709" name="【保健センター・保健所】&#10;一人当たり面積該当値テキスト"/>
        <xdr:cNvSpPr txBox="1"/>
      </xdr:nvSpPr>
      <xdr:spPr>
        <a:xfrm>
          <a:off x="2219960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25400</xdr:rowOff>
    </xdr:from>
    <xdr:to>
      <xdr:col>112</xdr:col>
      <xdr:colOff>38100</xdr:colOff>
      <xdr:row>62</xdr:row>
      <xdr:rowOff>127000</xdr:rowOff>
    </xdr:to>
    <xdr:sp macro="" textlink="">
      <xdr:nvSpPr>
        <xdr:cNvPr id="710" name="楕円 709"/>
        <xdr:cNvSpPr/>
      </xdr:nvSpPr>
      <xdr:spPr>
        <a:xfrm>
          <a:off x="2127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76200</xdr:rowOff>
    </xdr:from>
    <xdr:to>
      <xdr:col>116</xdr:col>
      <xdr:colOff>63500</xdr:colOff>
      <xdr:row>62</xdr:row>
      <xdr:rowOff>76200</xdr:rowOff>
    </xdr:to>
    <xdr:cxnSp macro="">
      <xdr:nvCxnSpPr>
        <xdr:cNvPr id="711" name="直線コネクタ 710"/>
        <xdr:cNvCxnSpPr/>
      </xdr:nvCxnSpPr>
      <xdr:spPr>
        <a:xfrm>
          <a:off x="21323300" y="1070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38100</xdr:rowOff>
    </xdr:from>
    <xdr:to>
      <xdr:col>107</xdr:col>
      <xdr:colOff>101600</xdr:colOff>
      <xdr:row>62</xdr:row>
      <xdr:rowOff>139700</xdr:rowOff>
    </xdr:to>
    <xdr:sp macro="" textlink="">
      <xdr:nvSpPr>
        <xdr:cNvPr id="712" name="楕円 711"/>
        <xdr:cNvSpPr/>
      </xdr:nvSpPr>
      <xdr:spPr>
        <a:xfrm>
          <a:off x="20383500" y="106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76200</xdr:rowOff>
    </xdr:from>
    <xdr:to>
      <xdr:col>111</xdr:col>
      <xdr:colOff>177800</xdr:colOff>
      <xdr:row>62</xdr:row>
      <xdr:rowOff>88900</xdr:rowOff>
    </xdr:to>
    <xdr:cxnSp macro="">
      <xdr:nvCxnSpPr>
        <xdr:cNvPr id="713" name="直線コネクタ 712"/>
        <xdr:cNvCxnSpPr/>
      </xdr:nvCxnSpPr>
      <xdr:spPr>
        <a:xfrm flipV="1">
          <a:off x="20434300" y="1070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38100</xdr:rowOff>
    </xdr:from>
    <xdr:to>
      <xdr:col>102</xdr:col>
      <xdr:colOff>165100</xdr:colOff>
      <xdr:row>62</xdr:row>
      <xdr:rowOff>139700</xdr:rowOff>
    </xdr:to>
    <xdr:sp macro="" textlink="">
      <xdr:nvSpPr>
        <xdr:cNvPr id="714" name="楕円 713"/>
        <xdr:cNvSpPr/>
      </xdr:nvSpPr>
      <xdr:spPr>
        <a:xfrm>
          <a:off x="19494500" y="106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88900</xdr:rowOff>
    </xdr:from>
    <xdr:to>
      <xdr:col>107</xdr:col>
      <xdr:colOff>50800</xdr:colOff>
      <xdr:row>62</xdr:row>
      <xdr:rowOff>88900</xdr:rowOff>
    </xdr:to>
    <xdr:cxnSp macro="">
      <xdr:nvCxnSpPr>
        <xdr:cNvPr id="715" name="直線コネクタ 714"/>
        <xdr:cNvCxnSpPr/>
      </xdr:nvCxnSpPr>
      <xdr:spPr>
        <a:xfrm>
          <a:off x="19545300" y="1071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38100</xdr:rowOff>
    </xdr:from>
    <xdr:to>
      <xdr:col>98</xdr:col>
      <xdr:colOff>38100</xdr:colOff>
      <xdr:row>62</xdr:row>
      <xdr:rowOff>139700</xdr:rowOff>
    </xdr:to>
    <xdr:sp macro="" textlink="">
      <xdr:nvSpPr>
        <xdr:cNvPr id="716" name="楕円 715"/>
        <xdr:cNvSpPr/>
      </xdr:nvSpPr>
      <xdr:spPr>
        <a:xfrm>
          <a:off x="18605500" y="106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88900</xdr:rowOff>
    </xdr:from>
    <xdr:to>
      <xdr:col>102</xdr:col>
      <xdr:colOff>114300</xdr:colOff>
      <xdr:row>62</xdr:row>
      <xdr:rowOff>88900</xdr:rowOff>
    </xdr:to>
    <xdr:cxnSp macro="">
      <xdr:nvCxnSpPr>
        <xdr:cNvPr id="717" name="直線コネクタ 716"/>
        <xdr:cNvCxnSpPr/>
      </xdr:nvCxnSpPr>
      <xdr:spPr>
        <a:xfrm>
          <a:off x="18656300" y="1071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718"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111777</xdr:rowOff>
    </xdr:from>
    <xdr:ext cx="469744" cy="259045"/>
    <xdr:sp macro="" textlink="">
      <xdr:nvSpPr>
        <xdr:cNvPr id="719" name="n_2aveValue【保健センター・保健所】&#10;一人当たり面積"/>
        <xdr:cNvSpPr txBox="1"/>
      </xdr:nvSpPr>
      <xdr:spPr>
        <a:xfrm>
          <a:off x="201994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137177</xdr:rowOff>
    </xdr:from>
    <xdr:ext cx="469744" cy="259045"/>
    <xdr:sp macro="" textlink="">
      <xdr:nvSpPr>
        <xdr:cNvPr id="720" name="n_3aveValue【保健センター・保健所】&#10;一人当たり面積"/>
        <xdr:cNvSpPr txBox="1"/>
      </xdr:nvSpPr>
      <xdr:spPr>
        <a:xfrm>
          <a:off x="19310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149877</xdr:rowOff>
    </xdr:from>
    <xdr:ext cx="469744" cy="259045"/>
    <xdr:sp macro="" textlink="">
      <xdr:nvSpPr>
        <xdr:cNvPr id="721" name="n_4aveValue【保健センター・保健所】&#10;一人当たり面積"/>
        <xdr:cNvSpPr txBox="1"/>
      </xdr:nvSpPr>
      <xdr:spPr>
        <a:xfrm>
          <a:off x="18421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118127</xdr:rowOff>
    </xdr:from>
    <xdr:ext cx="469744" cy="259045"/>
    <xdr:sp macro="" textlink="">
      <xdr:nvSpPr>
        <xdr:cNvPr id="722" name="n_1mainValue【保健センター・保健所】&#10;一人当たり面積"/>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130827</xdr:rowOff>
    </xdr:from>
    <xdr:ext cx="469744" cy="259045"/>
    <xdr:sp macro="" textlink="">
      <xdr:nvSpPr>
        <xdr:cNvPr id="723" name="n_2mainValue【保健センター・保健所】&#10;一人当たり面積"/>
        <xdr:cNvSpPr txBox="1"/>
      </xdr:nvSpPr>
      <xdr:spPr>
        <a:xfrm>
          <a:off x="20199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130827</xdr:rowOff>
    </xdr:from>
    <xdr:ext cx="469744" cy="259045"/>
    <xdr:sp macro="" textlink="">
      <xdr:nvSpPr>
        <xdr:cNvPr id="724" name="n_3mainValue【保健センター・保健所】&#10;一人当たり面積"/>
        <xdr:cNvSpPr txBox="1"/>
      </xdr:nvSpPr>
      <xdr:spPr>
        <a:xfrm>
          <a:off x="19310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130827</xdr:rowOff>
    </xdr:from>
    <xdr:ext cx="469744" cy="259045"/>
    <xdr:sp macro="" textlink="">
      <xdr:nvSpPr>
        <xdr:cNvPr id="725" name="n_4mainValue【保健センター・保健所】&#10;一人当たり面積"/>
        <xdr:cNvSpPr txBox="1"/>
      </xdr:nvSpPr>
      <xdr:spPr>
        <a:xfrm>
          <a:off x="18421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751" name="直線コネクタ 750"/>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752" name="【消防施設】&#10;有形固定資産減価償却率最小値テキスト"/>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753" name="直線コネクタ 752"/>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54" name="【消防施設】&#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55" name="直線コネクタ 75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756" name="【消防施設】&#10;有形固定資産減価償却率平均値テキスト"/>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57" name="フローチャート: 判断 756"/>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758" name="フローチャート: 判断 757"/>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9" name="フローチャート: 判断 758"/>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760" name="フローチャート: 判断 759"/>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761" name="フローチャート: 判断 760"/>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170180</xdr:rowOff>
    </xdr:from>
    <xdr:to>
      <xdr:col>85</xdr:col>
      <xdr:colOff>177800</xdr:colOff>
      <xdr:row>85</xdr:row>
      <xdr:rowOff>100330</xdr:rowOff>
    </xdr:to>
    <xdr:sp macro="" textlink="">
      <xdr:nvSpPr>
        <xdr:cNvPr id="767" name="楕円 766"/>
        <xdr:cNvSpPr/>
      </xdr:nvSpPr>
      <xdr:spPr>
        <a:xfrm>
          <a:off x="16268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148607</xdr:rowOff>
    </xdr:from>
    <xdr:ext cx="405111" cy="259045"/>
    <xdr:sp macro="" textlink="">
      <xdr:nvSpPr>
        <xdr:cNvPr id="768" name="【消防施設】&#10;有形固定資産減価償却率該当値テキスト"/>
        <xdr:cNvSpPr txBox="1"/>
      </xdr:nvSpPr>
      <xdr:spPr>
        <a:xfrm>
          <a:off x="16357600"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153851</xdr:rowOff>
    </xdr:from>
    <xdr:to>
      <xdr:col>81</xdr:col>
      <xdr:colOff>101600</xdr:colOff>
      <xdr:row>85</xdr:row>
      <xdr:rowOff>84001</xdr:rowOff>
    </xdr:to>
    <xdr:sp macro="" textlink="">
      <xdr:nvSpPr>
        <xdr:cNvPr id="769" name="楕円 768"/>
        <xdr:cNvSpPr/>
      </xdr:nvSpPr>
      <xdr:spPr>
        <a:xfrm>
          <a:off x="15430500" y="14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33201</xdr:rowOff>
    </xdr:from>
    <xdr:to>
      <xdr:col>85</xdr:col>
      <xdr:colOff>127000</xdr:colOff>
      <xdr:row>85</xdr:row>
      <xdr:rowOff>49530</xdr:rowOff>
    </xdr:to>
    <xdr:cxnSp macro="">
      <xdr:nvCxnSpPr>
        <xdr:cNvPr id="770" name="直線コネクタ 769"/>
        <xdr:cNvCxnSpPr/>
      </xdr:nvCxnSpPr>
      <xdr:spPr>
        <a:xfrm>
          <a:off x="15481300" y="1460645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132624</xdr:rowOff>
    </xdr:from>
    <xdr:to>
      <xdr:col>76</xdr:col>
      <xdr:colOff>165100</xdr:colOff>
      <xdr:row>85</xdr:row>
      <xdr:rowOff>62774</xdr:rowOff>
    </xdr:to>
    <xdr:sp macro="" textlink="">
      <xdr:nvSpPr>
        <xdr:cNvPr id="771" name="楕円 770"/>
        <xdr:cNvSpPr/>
      </xdr:nvSpPr>
      <xdr:spPr>
        <a:xfrm>
          <a:off x="14541500" y="1453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11974</xdr:rowOff>
    </xdr:from>
    <xdr:to>
      <xdr:col>81</xdr:col>
      <xdr:colOff>50800</xdr:colOff>
      <xdr:row>85</xdr:row>
      <xdr:rowOff>33201</xdr:rowOff>
    </xdr:to>
    <xdr:cxnSp macro="">
      <xdr:nvCxnSpPr>
        <xdr:cNvPr id="772" name="直線コネクタ 771"/>
        <xdr:cNvCxnSpPr/>
      </xdr:nvCxnSpPr>
      <xdr:spPr>
        <a:xfrm>
          <a:off x="14592300" y="1458522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113030</xdr:rowOff>
    </xdr:from>
    <xdr:to>
      <xdr:col>72</xdr:col>
      <xdr:colOff>38100</xdr:colOff>
      <xdr:row>85</xdr:row>
      <xdr:rowOff>43180</xdr:rowOff>
    </xdr:to>
    <xdr:sp macro="" textlink="">
      <xdr:nvSpPr>
        <xdr:cNvPr id="773" name="楕円 772"/>
        <xdr:cNvSpPr/>
      </xdr:nvSpPr>
      <xdr:spPr>
        <a:xfrm>
          <a:off x="13652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163830</xdr:rowOff>
    </xdr:from>
    <xdr:to>
      <xdr:col>76</xdr:col>
      <xdr:colOff>114300</xdr:colOff>
      <xdr:row>85</xdr:row>
      <xdr:rowOff>11974</xdr:rowOff>
    </xdr:to>
    <xdr:cxnSp macro="">
      <xdr:nvCxnSpPr>
        <xdr:cNvPr id="774" name="直線コネクタ 773"/>
        <xdr:cNvCxnSpPr/>
      </xdr:nvCxnSpPr>
      <xdr:spPr>
        <a:xfrm>
          <a:off x="13703300" y="1456563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140788</xdr:rowOff>
    </xdr:from>
    <xdr:to>
      <xdr:col>67</xdr:col>
      <xdr:colOff>101600</xdr:colOff>
      <xdr:row>81</xdr:row>
      <xdr:rowOff>70938</xdr:rowOff>
    </xdr:to>
    <xdr:sp macro="" textlink="">
      <xdr:nvSpPr>
        <xdr:cNvPr id="775" name="楕円 774"/>
        <xdr:cNvSpPr/>
      </xdr:nvSpPr>
      <xdr:spPr>
        <a:xfrm>
          <a:off x="12763500" y="138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20138</xdr:rowOff>
    </xdr:from>
    <xdr:to>
      <xdr:col>71</xdr:col>
      <xdr:colOff>177800</xdr:colOff>
      <xdr:row>84</xdr:row>
      <xdr:rowOff>163830</xdr:rowOff>
    </xdr:to>
    <xdr:cxnSp macro="">
      <xdr:nvCxnSpPr>
        <xdr:cNvPr id="776" name="直線コネクタ 775"/>
        <xdr:cNvCxnSpPr/>
      </xdr:nvCxnSpPr>
      <xdr:spPr>
        <a:xfrm>
          <a:off x="12814300" y="13907588"/>
          <a:ext cx="889000" cy="65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98896</xdr:rowOff>
    </xdr:from>
    <xdr:ext cx="405111" cy="259045"/>
    <xdr:sp macro="" textlink="">
      <xdr:nvSpPr>
        <xdr:cNvPr id="777" name="n_1aveValue【消防施設】&#10;有形固定資産減価償却率"/>
        <xdr:cNvSpPr txBox="1"/>
      </xdr:nvSpPr>
      <xdr:spPr>
        <a:xfrm>
          <a:off x="152660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778" name="n_2aveValue【消防施設】&#10;有形固定資産減価償却率"/>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71138</xdr:rowOff>
    </xdr:from>
    <xdr:ext cx="405111" cy="259045"/>
    <xdr:sp macro="" textlink="">
      <xdr:nvSpPr>
        <xdr:cNvPr id="779" name="n_3aveValue【消防施設】&#10;有形固定資産減価償却率"/>
        <xdr:cNvSpPr txBox="1"/>
      </xdr:nvSpPr>
      <xdr:spPr>
        <a:xfrm>
          <a:off x="13500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91457</xdr:rowOff>
    </xdr:from>
    <xdr:ext cx="405111" cy="259045"/>
    <xdr:sp macro="" textlink="">
      <xdr:nvSpPr>
        <xdr:cNvPr id="780" name="n_4aveValue【消防施設】&#10;有形固定資産減価償却率"/>
        <xdr:cNvSpPr txBox="1"/>
      </xdr:nvSpPr>
      <xdr:spPr>
        <a:xfrm>
          <a:off x="12611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75128</xdr:rowOff>
    </xdr:from>
    <xdr:ext cx="405111" cy="259045"/>
    <xdr:sp macro="" textlink="">
      <xdr:nvSpPr>
        <xdr:cNvPr id="781" name="n_1mainValue【消防施設】&#10;有形固定資産減価償却率"/>
        <xdr:cNvSpPr txBox="1"/>
      </xdr:nvSpPr>
      <xdr:spPr>
        <a:xfrm>
          <a:off x="15266044" y="1464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53901</xdr:rowOff>
    </xdr:from>
    <xdr:ext cx="405111" cy="259045"/>
    <xdr:sp macro="" textlink="">
      <xdr:nvSpPr>
        <xdr:cNvPr id="782" name="n_2mainValue【消防施設】&#10;有形固定資産減価償却率"/>
        <xdr:cNvSpPr txBox="1"/>
      </xdr:nvSpPr>
      <xdr:spPr>
        <a:xfrm>
          <a:off x="14389744" y="1462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34307</xdr:rowOff>
    </xdr:from>
    <xdr:ext cx="405111" cy="259045"/>
    <xdr:sp macro="" textlink="">
      <xdr:nvSpPr>
        <xdr:cNvPr id="783" name="n_3mainValue【消防施設】&#10;有形固定資産減価償却率"/>
        <xdr:cNvSpPr txBox="1"/>
      </xdr:nvSpPr>
      <xdr:spPr>
        <a:xfrm>
          <a:off x="135007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87465</xdr:rowOff>
    </xdr:from>
    <xdr:ext cx="405111" cy="259045"/>
    <xdr:sp macro="" textlink="">
      <xdr:nvSpPr>
        <xdr:cNvPr id="784" name="n_4mainValue【消防施設】&#10;有形固定資産減価償却率"/>
        <xdr:cNvSpPr txBox="1"/>
      </xdr:nvSpPr>
      <xdr:spPr>
        <a:xfrm>
          <a:off x="12611744" y="1363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806" name="直線コネクタ 805"/>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7"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8" name="直線コネクタ 807"/>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09" name="【消防施設】&#10;一人当たり面積最大値テキスト"/>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10" name="直線コネクタ 809"/>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811" name="【消防施設】&#10;一人当たり面積平均値テキスト"/>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12" name="フローチャート: 判断 811"/>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813" name="フローチャート: 判断 812"/>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14" name="フローチャート: 判断 813"/>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5" name="フローチャート: 判断 814"/>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16" name="フローチャート: 判断 815"/>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138176</xdr:rowOff>
    </xdr:from>
    <xdr:to>
      <xdr:col>116</xdr:col>
      <xdr:colOff>114300</xdr:colOff>
      <xdr:row>85</xdr:row>
      <xdr:rowOff>68326</xdr:rowOff>
    </xdr:to>
    <xdr:sp macro="" textlink="">
      <xdr:nvSpPr>
        <xdr:cNvPr id="822" name="楕円 821"/>
        <xdr:cNvSpPr/>
      </xdr:nvSpPr>
      <xdr:spPr>
        <a:xfrm>
          <a:off x="221107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116603</xdr:rowOff>
    </xdr:from>
    <xdr:ext cx="469744" cy="259045"/>
    <xdr:sp macro="" textlink="">
      <xdr:nvSpPr>
        <xdr:cNvPr id="823" name="【消防施設】&#10;一人当たり面積該当値テキスト"/>
        <xdr:cNvSpPr txBox="1"/>
      </xdr:nvSpPr>
      <xdr:spPr>
        <a:xfrm>
          <a:off x="22199600"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138176</xdr:rowOff>
    </xdr:from>
    <xdr:to>
      <xdr:col>112</xdr:col>
      <xdr:colOff>38100</xdr:colOff>
      <xdr:row>85</xdr:row>
      <xdr:rowOff>68326</xdr:rowOff>
    </xdr:to>
    <xdr:sp macro="" textlink="">
      <xdr:nvSpPr>
        <xdr:cNvPr id="824" name="楕円 823"/>
        <xdr:cNvSpPr/>
      </xdr:nvSpPr>
      <xdr:spPr>
        <a:xfrm>
          <a:off x="21272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17526</xdr:rowOff>
    </xdr:from>
    <xdr:to>
      <xdr:col>116</xdr:col>
      <xdr:colOff>63500</xdr:colOff>
      <xdr:row>85</xdr:row>
      <xdr:rowOff>17526</xdr:rowOff>
    </xdr:to>
    <xdr:cxnSp macro="">
      <xdr:nvCxnSpPr>
        <xdr:cNvPr id="825" name="直線コネクタ 824"/>
        <xdr:cNvCxnSpPr/>
      </xdr:nvCxnSpPr>
      <xdr:spPr>
        <a:xfrm>
          <a:off x="21323300" y="14590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138176</xdr:rowOff>
    </xdr:from>
    <xdr:to>
      <xdr:col>107</xdr:col>
      <xdr:colOff>101600</xdr:colOff>
      <xdr:row>85</xdr:row>
      <xdr:rowOff>68326</xdr:rowOff>
    </xdr:to>
    <xdr:sp macro="" textlink="">
      <xdr:nvSpPr>
        <xdr:cNvPr id="826" name="楕円 825"/>
        <xdr:cNvSpPr/>
      </xdr:nvSpPr>
      <xdr:spPr>
        <a:xfrm>
          <a:off x="20383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17526</xdr:rowOff>
    </xdr:from>
    <xdr:to>
      <xdr:col>111</xdr:col>
      <xdr:colOff>177800</xdr:colOff>
      <xdr:row>85</xdr:row>
      <xdr:rowOff>17526</xdr:rowOff>
    </xdr:to>
    <xdr:cxnSp macro="">
      <xdr:nvCxnSpPr>
        <xdr:cNvPr id="827" name="直線コネクタ 826"/>
        <xdr:cNvCxnSpPr/>
      </xdr:nvCxnSpPr>
      <xdr:spPr>
        <a:xfrm>
          <a:off x="20434300" y="1459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138176</xdr:rowOff>
    </xdr:from>
    <xdr:to>
      <xdr:col>102</xdr:col>
      <xdr:colOff>165100</xdr:colOff>
      <xdr:row>85</xdr:row>
      <xdr:rowOff>68326</xdr:rowOff>
    </xdr:to>
    <xdr:sp macro="" textlink="">
      <xdr:nvSpPr>
        <xdr:cNvPr id="828" name="楕円 827"/>
        <xdr:cNvSpPr/>
      </xdr:nvSpPr>
      <xdr:spPr>
        <a:xfrm>
          <a:off x="19494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17526</xdr:rowOff>
    </xdr:from>
    <xdr:to>
      <xdr:col>107</xdr:col>
      <xdr:colOff>50800</xdr:colOff>
      <xdr:row>85</xdr:row>
      <xdr:rowOff>17526</xdr:rowOff>
    </xdr:to>
    <xdr:cxnSp macro="">
      <xdr:nvCxnSpPr>
        <xdr:cNvPr id="829" name="直線コネクタ 828"/>
        <xdr:cNvCxnSpPr/>
      </xdr:nvCxnSpPr>
      <xdr:spPr>
        <a:xfrm>
          <a:off x="19545300" y="1459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138176</xdr:rowOff>
    </xdr:from>
    <xdr:to>
      <xdr:col>98</xdr:col>
      <xdr:colOff>38100</xdr:colOff>
      <xdr:row>85</xdr:row>
      <xdr:rowOff>68326</xdr:rowOff>
    </xdr:to>
    <xdr:sp macro="" textlink="">
      <xdr:nvSpPr>
        <xdr:cNvPr id="830" name="楕円 829"/>
        <xdr:cNvSpPr/>
      </xdr:nvSpPr>
      <xdr:spPr>
        <a:xfrm>
          <a:off x="18605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17526</xdr:rowOff>
    </xdr:from>
    <xdr:to>
      <xdr:col>102</xdr:col>
      <xdr:colOff>114300</xdr:colOff>
      <xdr:row>85</xdr:row>
      <xdr:rowOff>17526</xdr:rowOff>
    </xdr:to>
    <xdr:cxnSp macro="">
      <xdr:nvCxnSpPr>
        <xdr:cNvPr id="831" name="直線コネクタ 830"/>
        <xdr:cNvCxnSpPr/>
      </xdr:nvCxnSpPr>
      <xdr:spPr>
        <a:xfrm>
          <a:off x="18656300" y="1459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32275</xdr:rowOff>
    </xdr:from>
    <xdr:ext cx="469744" cy="259045"/>
    <xdr:sp macro="" textlink="">
      <xdr:nvSpPr>
        <xdr:cNvPr id="832" name="n_1aveValue【消防施設】&#10;一人当たり面積"/>
        <xdr:cNvSpPr txBox="1"/>
      </xdr:nvSpPr>
      <xdr:spPr>
        <a:xfrm>
          <a:off x="210757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33"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34"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835" name="n_4aveValue【消防施設】&#10;一人当たり面積"/>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59453</xdr:rowOff>
    </xdr:from>
    <xdr:ext cx="469744" cy="259045"/>
    <xdr:sp macro="" textlink="">
      <xdr:nvSpPr>
        <xdr:cNvPr id="836" name="n_1mainValue【消防施設】&#10;一人当たり面積"/>
        <xdr:cNvSpPr txBox="1"/>
      </xdr:nvSpPr>
      <xdr:spPr>
        <a:xfrm>
          <a:off x="21075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59453</xdr:rowOff>
    </xdr:from>
    <xdr:ext cx="469744" cy="259045"/>
    <xdr:sp macro="" textlink="">
      <xdr:nvSpPr>
        <xdr:cNvPr id="837" name="n_2mainValue【消防施設】&#10;一人当たり面積"/>
        <xdr:cNvSpPr txBox="1"/>
      </xdr:nvSpPr>
      <xdr:spPr>
        <a:xfrm>
          <a:off x="20199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59453</xdr:rowOff>
    </xdr:from>
    <xdr:ext cx="469744" cy="259045"/>
    <xdr:sp macro="" textlink="">
      <xdr:nvSpPr>
        <xdr:cNvPr id="838" name="n_3mainValue【消防施設】&#10;一人当たり面積"/>
        <xdr:cNvSpPr txBox="1"/>
      </xdr:nvSpPr>
      <xdr:spPr>
        <a:xfrm>
          <a:off x="19310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59453</xdr:rowOff>
    </xdr:from>
    <xdr:ext cx="469744" cy="259045"/>
    <xdr:sp macro="" textlink="">
      <xdr:nvSpPr>
        <xdr:cNvPr id="839" name="n_4mainValue【消防施設】&#10;一人当たり面積"/>
        <xdr:cNvSpPr txBox="1"/>
      </xdr:nvSpPr>
      <xdr:spPr>
        <a:xfrm>
          <a:off x="18421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65" name="直線コネクタ 864"/>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68"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69" name="直線コネクタ 868"/>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70"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71" name="フローチャート: 判断 870"/>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72" name="フローチャート: 判断 871"/>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73" name="フローチャート: 判断 872"/>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74" name="フローチャート: 判断 873"/>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75" name="フローチャート: 判断 874"/>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100512</xdr:rowOff>
    </xdr:from>
    <xdr:to>
      <xdr:col>85</xdr:col>
      <xdr:colOff>177800</xdr:colOff>
      <xdr:row>106</xdr:row>
      <xdr:rowOff>30662</xdr:rowOff>
    </xdr:to>
    <xdr:sp macro="" textlink="">
      <xdr:nvSpPr>
        <xdr:cNvPr id="881" name="楕円 880"/>
        <xdr:cNvSpPr/>
      </xdr:nvSpPr>
      <xdr:spPr>
        <a:xfrm>
          <a:off x="162687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78939</xdr:rowOff>
    </xdr:from>
    <xdr:ext cx="405111" cy="259045"/>
    <xdr:sp macro="" textlink="">
      <xdr:nvSpPr>
        <xdr:cNvPr id="882" name="【庁舎】&#10;有形固定資産減価償却率該当値テキスト"/>
        <xdr:cNvSpPr txBox="1"/>
      </xdr:nvSpPr>
      <xdr:spPr>
        <a:xfrm>
          <a:off x="16357600"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123371</xdr:rowOff>
    </xdr:from>
    <xdr:to>
      <xdr:col>81</xdr:col>
      <xdr:colOff>101600</xdr:colOff>
      <xdr:row>106</xdr:row>
      <xdr:rowOff>53521</xdr:rowOff>
    </xdr:to>
    <xdr:sp macro="" textlink="">
      <xdr:nvSpPr>
        <xdr:cNvPr id="883" name="楕円 882"/>
        <xdr:cNvSpPr/>
      </xdr:nvSpPr>
      <xdr:spPr>
        <a:xfrm>
          <a:off x="15430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151312</xdr:rowOff>
    </xdr:from>
    <xdr:to>
      <xdr:col>85</xdr:col>
      <xdr:colOff>127000</xdr:colOff>
      <xdr:row>106</xdr:row>
      <xdr:rowOff>2721</xdr:rowOff>
    </xdr:to>
    <xdr:cxnSp macro="">
      <xdr:nvCxnSpPr>
        <xdr:cNvPr id="884" name="直線コネクタ 883"/>
        <xdr:cNvCxnSpPr/>
      </xdr:nvCxnSpPr>
      <xdr:spPr>
        <a:xfrm flipV="1">
          <a:off x="15481300" y="18153562"/>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885" name="楕円 884"/>
        <xdr:cNvSpPr/>
      </xdr:nvSpPr>
      <xdr:spPr>
        <a:xfrm>
          <a:off x="14541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138249</xdr:rowOff>
    </xdr:from>
    <xdr:to>
      <xdr:col>81</xdr:col>
      <xdr:colOff>50800</xdr:colOff>
      <xdr:row>106</xdr:row>
      <xdr:rowOff>2721</xdr:rowOff>
    </xdr:to>
    <xdr:cxnSp macro="">
      <xdr:nvCxnSpPr>
        <xdr:cNvPr id="886" name="直線コネクタ 885"/>
        <xdr:cNvCxnSpPr/>
      </xdr:nvCxnSpPr>
      <xdr:spPr>
        <a:xfrm>
          <a:off x="14592300" y="1814049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887" name="楕円 886"/>
        <xdr:cNvSpPr/>
      </xdr:nvSpPr>
      <xdr:spPr>
        <a:xfrm>
          <a:off x="13652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103958</xdr:rowOff>
    </xdr:from>
    <xdr:to>
      <xdr:col>76</xdr:col>
      <xdr:colOff>114300</xdr:colOff>
      <xdr:row>105</xdr:row>
      <xdr:rowOff>138249</xdr:rowOff>
    </xdr:to>
    <xdr:cxnSp macro="">
      <xdr:nvCxnSpPr>
        <xdr:cNvPr id="888" name="直線コネクタ 887"/>
        <xdr:cNvCxnSpPr/>
      </xdr:nvCxnSpPr>
      <xdr:spPr>
        <a:xfrm>
          <a:off x="13703300" y="1810620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146231</xdr:rowOff>
    </xdr:from>
    <xdr:to>
      <xdr:col>67</xdr:col>
      <xdr:colOff>101600</xdr:colOff>
      <xdr:row>107</xdr:row>
      <xdr:rowOff>76381</xdr:rowOff>
    </xdr:to>
    <xdr:sp macro="" textlink="">
      <xdr:nvSpPr>
        <xdr:cNvPr id="889" name="楕円 888"/>
        <xdr:cNvSpPr/>
      </xdr:nvSpPr>
      <xdr:spPr>
        <a:xfrm>
          <a:off x="12763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103958</xdr:rowOff>
    </xdr:from>
    <xdr:to>
      <xdr:col>71</xdr:col>
      <xdr:colOff>177800</xdr:colOff>
      <xdr:row>107</xdr:row>
      <xdr:rowOff>25581</xdr:rowOff>
    </xdr:to>
    <xdr:cxnSp macro="">
      <xdr:nvCxnSpPr>
        <xdr:cNvPr id="890" name="直線コネクタ 889"/>
        <xdr:cNvCxnSpPr/>
      </xdr:nvCxnSpPr>
      <xdr:spPr>
        <a:xfrm flipV="1">
          <a:off x="12814300" y="18106208"/>
          <a:ext cx="889000" cy="2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91"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892" name="n_2aveValue【庁舎】&#10;有形固定資産減価償却率"/>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893" name="n_3aveValue【庁舎】&#10;有形固定資産減価償却率"/>
        <xdr:cNvSpPr txBox="1"/>
      </xdr:nvSpPr>
      <xdr:spPr>
        <a:xfrm>
          <a:off x="13500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894" name="n_4aveValue【庁舎】&#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44648</xdr:rowOff>
    </xdr:from>
    <xdr:ext cx="405111" cy="259045"/>
    <xdr:sp macro="" textlink="">
      <xdr:nvSpPr>
        <xdr:cNvPr id="895" name="n_1mainValue【庁舎】&#10;有形固定資産減価償却率"/>
        <xdr:cNvSpPr txBox="1"/>
      </xdr:nvSpPr>
      <xdr:spPr>
        <a:xfrm>
          <a:off x="152660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8726</xdr:rowOff>
    </xdr:from>
    <xdr:ext cx="405111" cy="259045"/>
    <xdr:sp macro="" textlink="">
      <xdr:nvSpPr>
        <xdr:cNvPr id="896" name="n_2mainValue【庁舎】&#10;有形固定資産減価償却率"/>
        <xdr:cNvSpPr txBox="1"/>
      </xdr:nvSpPr>
      <xdr:spPr>
        <a:xfrm>
          <a:off x="143897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145885</xdr:rowOff>
    </xdr:from>
    <xdr:ext cx="405111" cy="259045"/>
    <xdr:sp macro="" textlink="">
      <xdr:nvSpPr>
        <xdr:cNvPr id="897" name="n_3mainValue【庁舎】&#10;有形固定資産減価償却率"/>
        <xdr:cNvSpPr txBox="1"/>
      </xdr:nvSpPr>
      <xdr:spPr>
        <a:xfrm>
          <a:off x="13500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67508</xdr:rowOff>
    </xdr:from>
    <xdr:ext cx="405111" cy="259045"/>
    <xdr:sp macro="" textlink="">
      <xdr:nvSpPr>
        <xdr:cNvPr id="898" name="n_4mainValue【庁舎】&#10;有形固定資産減価償却率"/>
        <xdr:cNvSpPr txBox="1"/>
      </xdr:nvSpPr>
      <xdr:spPr>
        <a:xfrm>
          <a:off x="12611744" y="1841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9" name="テキスト ボックス 90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925" name="直線コネクタ 924"/>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926" name="【庁舎】&#10;一人当たり面積最小値テキスト"/>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927" name="直線コネクタ 926"/>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928" name="【庁舎】&#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929" name="直線コネクタ 928"/>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930" name="【庁舎】&#10;一人当たり面積平均値テキスト"/>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31" name="フローチャート: 判断 930"/>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932" name="フローチャート: 判断 931"/>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933" name="フローチャート: 判断 932"/>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4" name="フローチャート: 判断 933"/>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35" name="フローチャート: 判断 934"/>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98879</xdr:rowOff>
    </xdr:from>
    <xdr:to>
      <xdr:col>116</xdr:col>
      <xdr:colOff>114300</xdr:colOff>
      <xdr:row>108</xdr:row>
      <xdr:rowOff>29029</xdr:rowOff>
    </xdr:to>
    <xdr:sp macro="" textlink="">
      <xdr:nvSpPr>
        <xdr:cNvPr id="941" name="楕円 940"/>
        <xdr:cNvSpPr/>
      </xdr:nvSpPr>
      <xdr:spPr>
        <a:xfrm>
          <a:off x="221107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77306</xdr:rowOff>
    </xdr:from>
    <xdr:ext cx="469744" cy="259045"/>
    <xdr:sp macro="" textlink="">
      <xdr:nvSpPr>
        <xdr:cNvPr id="942" name="【庁舎】&#10;一人当たり面積該当値テキスト"/>
        <xdr:cNvSpPr txBox="1"/>
      </xdr:nvSpPr>
      <xdr:spPr>
        <a:xfrm>
          <a:off x="22199600"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95613</xdr:rowOff>
    </xdr:from>
    <xdr:to>
      <xdr:col>112</xdr:col>
      <xdr:colOff>38100</xdr:colOff>
      <xdr:row>108</xdr:row>
      <xdr:rowOff>25763</xdr:rowOff>
    </xdr:to>
    <xdr:sp macro="" textlink="">
      <xdr:nvSpPr>
        <xdr:cNvPr id="943" name="楕円 942"/>
        <xdr:cNvSpPr/>
      </xdr:nvSpPr>
      <xdr:spPr>
        <a:xfrm>
          <a:off x="21272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146413</xdr:rowOff>
    </xdr:from>
    <xdr:to>
      <xdr:col>116</xdr:col>
      <xdr:colOff>63500</xdr:colOff>
      <xdr:row>107</xdr:row>
      <xdr:rowOff>149679</xdr:rowOff>
    </xdr:to>
    <xdr:cxnSp macro="">
      <xdr:nvCxnSpPr>
        <xdr:cNvPr id="944" name="直線コネクタ 943"/>
        <xdr:cNvCxnSpPr/>
      </xdr:nvCxnSpPr>
      <xdr:spPr>
        <a:xfrm>
          <a:off x="21323300" y="1849156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98879</xdr:rowOff>
    </xdr:from>
    <xdr:to>
      <xdr:col>107</xdr:col>
      <xdr:colOff>101600</xdr:colOff>
      <xdr:row>108</xdr:row>
      <xdr:rowOff>29029</xdr:rowOff>
    </xdr:to>
    <xdr:sp macro="" textlink="">
      <xdr:nvSpPr>
        <xdr:cNvPr id="945" name="楕円 944"/>
        <xdr:cNvSpPr/>
      </xdr:nvSpPr>
      <xdr:spPr>
        <a:xfrm>
          <a:off x="20383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146413</xdr:rowOff>
    </xdr:from>
    <xdr:to>
      <xdr:col>111</xdr:col>
      <xdr:colOff>177800</xdr:colOff>
      <xdr:row>107</xdr:row>
      <xdr:rowOff>149679</xdr:rowOff>
    </xdr:to>
    <xdr:cxnSp macro="">
      <xdr:nvCxnSpPr>
        <xdr:cNvPr id="946" name="直線コネクタ 945"/>
        <xdr:cNvCxnSpPr/>
      </xdr:nvCxnSpPr>
      <xdr:spPr>
        <a:xfrm flipV="1">
          <a:off x="20434300" y="184915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98879</xdr:rowOff>
    </xdr:from>
    <xdr:to>
      <xdr:col>102</xdr:col>
      <xdr:colOff>165100</xdr:colOff>
      <xdr:row>108</xdr:row>
      <xdr:rowOff>29029</xdr:rowOff>
    </xdr:to>
    <xdr:sp macro="" textlink="">
      <xdr:nvSpPr>
        <xdr:cNvPr id="947" name="楕円 946"/>
        <xdr:cNvSpPr/>
      </xdr:nvSpPr>
      <xdr:spPr>
        <a:xfrm>
          <a:off x="19494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149679</xdr:rowOff>
    </xdr:from>
    <xdr:to>
      <xdr:col>107</xdr:col>
      <xdr:colOff>50800</xdr:colOff>
      <xdr:row>107</xdr:row>
      <xdr:rowOff>149679</xdr:rowOff>
    </xdr:to>
    <xdr:cxnSp macro="">
      <xdr:nvCxnSpPr>
        <xdr:cNvPr id="948" name="直線コネクタ 947"/>
        <xdr:cNvCxnSpPr/>
      </xdr:nvCxnSpPr>
      <xdr:spPr>
        <a:xfrm>
          <a:off x="19545300" y="1849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109</xdr:row>
      <xdr:rowOff>62956</xdr:rowOff>
    </xdr:from>
    <xdr:to>
      <xdr:col>98</xdr:col>
      <xdr:colOff>38100</xdr:colOff>
      <xdr:row>109</xdr:row>
      <xdr:rowOff>164556</xdr:rowOff>
    </xdr:to>
    <xdr:sp macro="" textlink="">
      <xdr:nvSpPr>
        <xdr:cNvPr id="949" name="楕円 948"/>
        <xdr:cNvSpPr/>
      </xdr:nvSpPr>
      <xdr:spPr>
        <a:xfrm>
          <a:off x="18605500" y="1875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149679</xdr:rowOff>
    </xdr:from>
    <xdr:to>
      <xdr:col>102</xdr:col>
      <xdr:colOff>114300</xdr:colOff>
      <xdr:row>109</xdr:row>
      <xdr:rowOff>113756</xdr:rowOff>
    </xdr:to>
    <xdr:cxnSp macro="">
      <xdr:nvCxnSpPr>
        <xdr:cNvPr id="950" name="直線コネクタ 949"/>
        <xdr:cNvCxnSpPr/>
      </xdr:nvCxnSpPr>
      <xdr:spPr>
        <a:xfrm flipV="1">
          <a:off x="18656300" y="18494829"/>
          <a:ext cx="889000" cy="30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951" name="n_1aveValue【庁舎】&#10;一人当たり面積"/>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73314</xdr:rowOff>
    </xdr:from>
    <xdr:ext cx="469744" cy="259045"/>
    <xdr:sp macro="" textlink="">
      <xdr:nvSpPr>
        <xdr:cNvPr id="952" name="n_2aveValue【庁舎】&#10;一人当たり面積"/>
        <xdr:cNvSpPr txBox="1"/>
      </xdr:nvSpPr>
      <xdr:spPr>
        <a:xfrm>
          <a:off x="20199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953" name="n_3aveValue【庁舎】&#10;一人当たり面積"/>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954"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16890</xdr:rowOff>
    </xdr:from>
    <xdr:ext cx="469744" cy="259045"/>
    <xdr:sp macro="" textlink="">
      <xdr:nvSpPr>
        <xdr:cNvPr id="955" name="n_1mainValue【庁舎】&#10;一人当たり面積"/>
        <xdr:cNvSpPr txBox="1"/>
      </xdr:nvSpPr>
      <xdr:spPr>
        <a:xfrm>
          <a:off x="210757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20156</xdr:rowOff>
    </xdr:from>
    <xdr:ext cx="469744" cy="259045"/>
    <xdr:sp macro="" textlink="">
      <xdr:nvSpPr>
        <xdr:cNvPr id="956" name="n_2mainValue【庁舎】&#10;一人当たり面積"/>
        <xdr:cNvSpPr txBox="1"/>
      </xdr:nvSpPr>
      <xdr:spPr>
        <a:xfrm>
          <a:off x="201994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20156</xdr:rowOff>
    </xdr:from>
    <xdr:ext cx="469744" cy="259045"/>
    <xdr:sp macro="" textlink="">
      <xdr:nvSpPr>
        <xdr:cNvPr id="957" name="n_3mainValue【庁舎】&#10;一人当たり面積"/>
        <xdr:cNvSpPr txBox="1"/>
      </xdr:nvSpPr>
      <xdr:spPr>
        <a:xfrm>
          <a:off x="193104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155683</xdr:rowOff>
    </xdr:from>
    <xdr:ext cx="469744" cy="259045"/>
    <xdr:sp macro="" textlink="">
      <xdr:nvSpPr>
        <xdr:cNvPr id="958" name="n_4mainValue【庁舎】&#10;一人当たり面積"/>
        <xdr:cNvSpPr txBox="1"/>
      </xdr:nvSpPr>
      <xdr:spPr>
        <a:xfrm>
          <a:off x="18421427" y="1884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有形固定資産減価償却率は、福祉施設を除き、類似団体内平均値を上回っている。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このうち、一般廃棄物処理施設については、９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％とかなりの高水準となっており、計画的な維持補修を行いながら長寿命化を図る必要がある。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庁舎については耐震改修済みであるが、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その他の施設についても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今後も適正な管理を行っていく。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20&#26481;&#26494;&#23665;&#24066;&#12304;&#36001;&#25919;&#29366;&#27841;&#36039;&#26009;&#38598;&#12305;_112127_&#26481;&#26494;&#23665;&#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44169376</v>
      </c>
      <c r="BO4" s="395"/>
      <c r="BP4" s="395"/>
      <c r="BQ4" s="395"/>
      <c r="BR4" s="395"/>
      <c r="BS4" s="395"/>
      <c r="BT4" s="395"/>
      <c r="BU4" s="396"/>
      <c r="BV4" s="394">
        <v>33215724</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7.9</v>
      </c>
      <c r="CU4" s="401"/>
      <c r="CV4" s="401"/>
      <c r="CW4" s="401"/>
      <c r="CX4" s="401"/>
      <c r="CY4" s="401"/>
      <c r="CZ4" s="401"/>
      <c r="DA4" s="402"/>
      <c r="DB4" s="400">
        <v>6.1</v>
      </c>
      <c r="DC4" s="401"/>
      <c r="DD4" s="401"/>
      <c r="DE4" s="401"/>
      <c r="DF4" s="401"/>
      <c r="DG4" s="401"/>
      <c r="DH4" s="401"/>
      <c r="DI4" s="402"/>
      <c r="DJ4" s="186"/>
      <c r="DK4" s="186"/>
      <c r="DL4" s="186"/>
      <c r="DM4" s="186"/>
      <c r="DN4" s="186"/>
      <c r="DO4" s="186"/>
    </row>
    <row r="5" spans="1:119" ht="18.75" customHeight="1">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42627081</v>
      </c>
      <c r="BO5" s="432"/>
      <c r="BP5" s="432"/>
      <c r="BQ5" s="432"/>
      <c r="BR5" s="432"/>
      <c r="BS5" s="432"/>
      <c r="BT5" s="432"/>
      <c r="BU5" s="433"/>
      <c r="BV5" s="431">
        <v>31971557</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94.1</v>
      </c>
      <c r="CU5" s="429"/>
      <c r="CV5" s="429"/>
      <c r="CW5" s="429"/>
      <c r="CX5" s="429"/>
      <c r="CY5" s="429"/>
      <c r="CZ5" s="429"/>
      <c r="DA5" s="430"/>
      <c r="DB5" s="428">
        <v>96.4</v>
      </c>
      <c r="DC5" s="429"/>
      <c r="DD5" s="429"/>
      <c r="DE5" s="429"/>
      <c r="DF5" s="429"/>
      <c r="DG5" s="429"/>
      <c r="DH5" s="429"/>
      <c r="DI5" s="430"/>
      <c r="DJ5" s="186"/>
      <c r="DK5" s="186"/>
      <c r="DL5" s="186"/>
      <c r="DM5" s="186"/>
      <c r="DN5" s="186"/>
      <c r="DO5" s="186"/>
    </row>
    <row r="6" spans="1:119" ht="18.75" customHeight="1">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1542295</v>
      </c>
      <c r="BO6" s="432"/>
      <c r="BP6" s="432"/>
      <c r="BQ6" s="432"/>
      <c r="BR6" s="432"/>
      <c r="BS6" s="432"/>
      <c r="BT6" s="432"/>
      <c r="BU6" s="433"/>
      <c r="BV6" s="431">
        <v>1244167</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99.9</v>
      </c>
      <c r="CU6" s="469"/>
      <c r="CV6" s="469"/>
      <c r="CW6" s="469"/>
      <c r="CX6" s="469"/>
      <c r="CY6" s="469"/>
      <c r="CZ6" s="469"/>
      <c r="DA6" s="470"/>
      <c r="DB6" s="468">
        <v>101.8</v>
      </c>
      <c r="DC6" s="469"/>
      <c r="DD6" s="469"/>
      <c r="DE6" s="469"/>
      <c r="DF6" s="469"/>
      <c r="DG6" s="469"/>
      <c r="DH6" s="469"/>
      <c r="DI6" s="470"/>
      <c r="DJ6" s="186"/>
      <c r="DK6" s="186"/>
      <c r="DL6" s="186"/>
      <c r="DM6" s="186"/>
      <c r="DN6" s="186"/>
      <c r="DO6" s="186"/>
    </row>
    <row r="7" spans="1:119" ht="18.75" customHeight="1">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89357</v>
      </c>
      <c r="BO7" s="432"/>
      <c r="BP7" s="432"/>
      <c r="BQ7" s="432"/>
      <c r="BR7" s="432"/>
      <c r="BS7" s="432"/>
      <c r="BT7" s="432"/>
      <c r="BU7" s="433"/>
      <c r="BV7" s="431">
        <v>165206</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18351734</v>
      </c>
      <c r="CU7" s="432"/>
      <c r="CV7" s="432"/>
      <c r="CW7" s="432"/>
      <c r="CX7" s="432"/>
      <c r="CY7" s="432"/>
      <c r="CZ7" s="432"/>
      <c r="DA7" s="433"/>
      <c r="DB7" s="431">
        <v>17732909</v>
      </c>
      <c r="DC7" s="432"/>
      <c r="DD7" s="432"/>
      <c r="DE7" s="432"/>
      <c r="DF7" s="432"/>
      <c r="DG7" s="432"/>
      <c r="DH7" s="432"/>
      <c r="DI7" s="433"/>
      <c r="DJ7" s="186"/>
      <c r="DK7" s="186"/>
      <c r="DL7" s="186"/>
      <c r="DM7" s="186"/>
      <c r="DN7" s="186"/>
      <c r="DO7" s="186"/>
    </row>
    <row r="8" spans="1:119" ht="18.75" customHeight="1" thickBot="1">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94</v>
      </c>
      <c r="AV8" s="464"/>
      <c r="AW8" s="464"/>
      <c r="AX8" s="464"/>
      <c r="AY8" s="465" t="s">
        <v>109</v>
      </c>
      <c r="AZ8" s="466"/>
      <c r="BA8" s="466"/>
      <c r="BB8" s="466"/>
      <c r="BC8" s="466"/>
      <c r="BD8" s="466"/>
      <c r="BE8" s="466"/>
      <c r="BF8" s="466"/>
      <c r="BG8" s="466"/>
      <c r="BH8" s="466"/>
      <c r="BI8" s="466"/>
      <c r="BJ8" s="466"/>
      <c r="BK8" s="466"/>
      <c r="BL8" s="466"/>
      <c r="BM8" s="467"/>
      <c r="BN8" s="431">
        <v>1452938</v>
      </c>
      <c r="BO8" s="432"/>
      <c r="BP8" s="432"/>
      <c r="BQ8" s="432"/>
      <c r="BR8" s="432"/>
      <c r="BS8" s="432"/>
      <c r="BT8" s="432"/>
      <c r="BU8" s="433"/>
      <c r="BV8" s="431">
        <v>1078961</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0.88</v>
      </c>
      <c r="CU8" s="472"/>
      <c r="CV8" s="472"/>
      <c r="CW8" s="472"/>
      <c r="CX8" s="472"/>
      <c r="CY8" s="472"/>
      <c r="CZ8" s="472"/>
      <c r="DA8" s="473"/>
      <c r="DB8" s="471">
        <v>0.88</v>
      </c>
      <c r="DC8" s="472"/>
      <c r="DD8" s="472"/>
      <c r="DE8" s="472"/>
      <c r="DF8" s="472"/>
      <c r="DG8" s="472"/>
      <c r="DH8" s="472"/>
      <c r="DI8" s="473"/>
      <c r="DJ8" s="186"/>
      <c r="DK8" s="186"/>
      <c r="DL8" s="186"/>
      <c r="DM8" s="186"/>
      <c r="DN8" s="186"/>
      <c r="DO8" s="186"/>
    </row>
    <row r="9" spans="1:119" ht="18.75" customHeight="1" thickBot="1">
      <c r="A9" s="187"/>
      <c r="B9" s="425" t="s">
        <v>111</v>
      </c>
      <c r="C9" s="426"/>
      <c r="D9" s="426"/>
      <c r="E9" s="426"/>
      <c r="F9" s="426"/>
      <c r="G9" s="426"/>
      <c r="H9" s="426"/>
      <c r="I9" s="426"/>
      <c r="J9" s="426"/>
      <c r="K9" s="474"/>
      <c r="L9" s="475" t="s">
        <v>112</v>
      </c>
      <c r="M9" s="476"/>
      <c r="N9" s="476"/>
      <c r="O9" s="476"/>
      <c r="P9" s="476"/>
      <c r="Q9" s="477"/>
      <c r="R9" s="478">
        <v>91791</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115</v>
      </c>
      <c r="AV9" s="464"/>
      <c r="AW9" s="464"/>
      <c r="AX9" s="464"/>
      <c r="AY9" s="465" t="s">
        <v>116</v>
      </c>
      <c r="AZ9" s="466"/>
      <c r="BA9" s="466"/>
      <c r="BB9" s="466"/>
      <c r="BC9" s="466"/>
      <c r="BD9" s="466"/>
      <c r="BE9" s="466"/>
      <c r="BF9" s="466"/>
      <c r="BG9" s="466"/>
      <c r="BH9" s="466"/>
      <c r="BI9" s="466"/>
      <c r="BJ9" s="466"/>
      <c r="BK9" s="466"/>
      <c r="BL9" s="466"/>
      <c r="BM9" s="467"/>
      <c r="BN9" s="431">
        <v>373977</v>
      </c>
      <c r="BO9" s="432"/>
      <c r="BP9" s="432"/>
      <c r="BQ9" s="432"/>
      <c r="BR9" s="432"/>
      <c r="BS9" s="432"/>
      <c r="BT9" s="432"/>
      <c r="BU9" s="433"/>
      <c r="BV9" s="431">
        <v>-13617</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10.4</v>
      </c>
      <c r="CU9" s="429"/>
      <c r="CV9" s="429"/>
      <c r="CW9" s="429"/>
      <c r="CX9" s="429"/>
      <c r="CY9" s="429"/>
      <c r="CZ9" s="429"/>
      <c r="DA9" s="430"/>
      <c r="DB9" s="428">
        <v>10.5</v>
      </c>
      <c r="DC9" s="429"/>
      <c r="DD9" s="429"/>
      <c r="DE9" s="429"/>
      <c r="DF9" s="429"/>
      <c r="DG9" s="429"/>
      <c r="DH9" s="429"/>
      <c r="DI9" s="430"/>
      <c r="DJ9" s="186"/>
      <c r="DK9" s="186"/>
      <c r="DL9" s="186"/>
      <c r="DM9" s="186"/>
      <c r="DN9" s="186"/>
      <c r="DO9" s="186"/>
    </row>
    <row r="10" spans="1:119" ht="18.75" customHeight="1" thickBot="1">
      <c r="A10" s="187"/>
      <c r="B10" s="425"/>
      <c r="C10" s="426"/>
      <c r="D10" s="426"/>
      <c r="E10" s="426"/>
      <c r="F10" s="426"/>
      <c r="G10" s="426"/>
      <c r="H10" s="426"/>
      <c r="I10" s="426"/>
      <c r="J10" s="426"/>
      <c r="K10" s="474"/>
      <c r="L10" s="481" t="s">
        <v>118</v>
      </c>
      <c r="M10" s="461"/>
      <c r="N10" s="461"/>
      <c r="O10" s="461"/>
      <c r="P10" s="461"/>
      <c r="Q10" s="462"/>
      <c r="R10" s="482">
        <v>91437</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94</v>
      </c>
      <c r="AV10" s="464"/>
      <c r="AW10" s="464"/>
      <c r="AX10" s="464"/>
      <c r="AY10" s="465" t="s">
        <v>120</v>
      </c>
      <c r="AZ10" s="466"/>
      <c r="BA10" s="466"/>
      <c r="BB10" s="466"/>
      <c r="BC10" s="466"/>
      <c r="BD10" s="466"/>
      <c r="BE10" s="466"/>
      <c r="BF10" s="466"/>
      <c r="BG10" s="466"/>
      <c r="BH10" s="466"/>
      <c r="BI10" s="466"/>
      <c r="BJ10" s="466"/>
      <c r="BK10" s="466"/>
      <c r="BL10" s="466"/>
      <c r="BM10" s="467"/>
      <c r="BN10" s="431">
        <v>1400389</v>
      </c>
      <c r="BO10" s="432"/>
      <c r="BP10" s="432"/>
      <c r="BQ10" s="432"/>
      <c r="BR10" s="432"/>
      <c r="BS10" s="432"/>
      <c r="BT10" s="432"/>
      <c r="BU10" s="433"/>
      <c r="BV10" s="431">
        <v>1290637</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125</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c r="A12" s="187"/>
      <c r="B12" s="491" t="s">
        <v>130</v>
      </c>
      <c r="C12" s="492"/>
      <c r="D12" s="492"/>
      <c r="E12" s="492"/>
      <c r="F12" s="492"/>
      <c r="G12" s="492"/>
      <c r="H12" s="492"/>
      <c r="I12" s="492"/>
      <c r="J12" s="492"/>
      <c r="K12" s="493"/>
      <c r="L12" s="500" t="s">
        <v>131</v>
      </c>
      <c r="M12" s="501"/>
      <c r="N12" s="501"/>
      <c r="O12" s="501"/>
      <c r="P12" s="501"/>
      <c r="Q12" s="502"/>
      <c r="R12" s="503">
        <v>90456</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94</v>
      </c>
      <c r="AV12" s="464"/>
      <c r="AW12" s="464"/>
      <c r="AX12" s="464"/>
      <c r="AY12" s="465" t="s">
        <v>135</v>
      </c>
      <c r="AZ12" s="466"/>
      <c r="BA12" s="466"/>
      <c r="BB12" s="466"/>
      <c r="BC12" s="466"/>
      <c r="BD12" s="466"/>
      <c r="BE12" s="466"/>
      <c r="BF12" s="466"/>
      <c r="BG12" s="466"/>
      <c r="BH12" s="466"/>
      <c r="BI12" s="466"/>
      <c r="BJ12" s="466"/>
      <c r="BK12" s="466"/>
      <c r="BL12" s="466"/>
      <c r="BM12" s="467"/>
      <c r="BN12" s="431">
        <v>1041400</v>
      </c>
      <c r="BO12" s="432"/>
      <c r="BP12" s="432"/>
      <c r="BQ12" s="432"/>
      <c r="BR12" s="432"/>
      <c r="BS12" s="432"/>
      <c r="BT12" s="432"/>
      <c r="BU12" s="433"/>
      <c r="BV12" s="431">
        <v>1335200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137</v>
      </c>
      <c r="CU12" s="472"/>
      <c r="CV12" s="472"/>
      <c r="CW12" s="472"/>
      <c r="CX12" s="472"/>
      <c r="CY12" s="472"/>
      <c r="CZ12" s="472"/>
      <c r="DA12" s="473"/>
      <c r="DB12" s="471" t="s">
        <v>138</v>
      </c>
      <c r="DC12" s="472"/>
      <c r="DD12" s="472"/>
      <c r="DE12" s="472"/>
      <c r="DF12" s="472"/>
      <c r="DG12" s="472"/>
      <c r="DH12" s="472"/>
      <c r="DI12" s="473"/>
      <c r="DJ12" s="186"/>
      <c r="DK12" s="186"/>
      <c r="DL12" s="186"/>
      <c r="DM12" s="186"/>
      <c r="DN12" s="186"/>
      <c r="DO12" s="186"/>
    </row>
    <row r="13" spans="1:119" ht="18.75" customHeight="1">
      <c r="A13" s="187"/>
      <c r="B13" s="494"/>
      <c r="C13" s="495"/>
      <c r="D13" s="495"/>
      <c r="E13" s="495"/>
      <c r="F13" s="495"/>
      <c r="G13" s="495"/>
      <c r="H13" s="495"/>
      <c r="I13" s="495"/>
      <c r="J13" s="495"/>
      <c r="K13" s="496"/>
      <c r="L13" s="197"/>
      <c r="M13" s="522" t="s">
        <v>139</v>
      </c>
      <c r="N13" s="523"/>
      <c r="O13" s="523"/>
      <c r="P13" s="523"/>
      <c r="Q13" s="524"/>
      <c r="R13" s="515">
        <v>87726</v>
      </c>
      <c r="S13" s="516"/>
      <c r="T13" s="516"/>
      <c r="U13" s="516"/>
      <c r="V13" s="517"/>
      <c r="W13" s="447" t="s">
        <v>140</v>
      </c>
      <c r="X13" s="448"/>
      <c r="Y13" s="448"/>
      <c r="Z13" s="448"/>
      <c r="AA13" s="448"/>
      <c r="AB13" s="438"/>
      <c r="AC13" s="482">
        <v>712</v>
      </c>
      <c r="AD13" s="483"/>
      <c r="AE13" s="483"/>
      <c r="AF13" s="483"/>
      <c r="AG13" s="525"/>
      <c r="AH13" s="482">
        <v>794</v>
      </c>
      <c r="AI13" s="483"/>
      <c r="AJ13" s="483"/>
      <c r="AK13" s="483"/>
      <c r="AL13" s="484"/>
      <c r="AM13" s="460" t="s">
        <v>141</v>
      </c>
      <c r="AN13" s="461"/>
      <c r="AO13" s="461"/>
      <c r="AP13" s="461"/>
      <c r="AQ13" s="461"/>
      <c r="AR13" s="461"/>
      <c r="AS13" s="461"/>
      <c r="AT13" s="462"/>
      <c r="AU13" s="463" t="s">
        <v>142</v>
      </c>
      <c r="AV13" s="464"/>
      <c r="AW13" s="464"/>
      <c r="AX13" s="464"/>
      <c r="AY13" s="465" t="s">
        <v>143</v>
      </c>
      <c r="AZ13" s="466"/>
      <c r="BA13" s="466"/>
      <c r="BB13" s="466"/>
      <c r="BC13" s="466"/>
      <c r="BD13" s="466"/>
      <c r="BE13" s="466"/>
      <c r="BF13" s="466"/>
      <c r="BG13" s="466"/>
      <c r="BH13" s="466"/>
      <c r="BI13" s="466"/>
      <c r="BJ13" s="466"/>
      <c r="BK13" s="466"/>
      <c r="BL13" s="466"/>
      <c r="BM13" s="467"/>
      <c r="BN13" s="431">
        <v>732966</v>
      </c>
      <c r="BO13" s="432"/>
      <c r="BP13" s="432"/>
      <c r="BQ13" s="432"/>
      <c r="BR13" s="432"/>
      <c r="BS13" s="432"/>
      <c r="BT13" s="432"/>
      <c r="BU13" s="433"/>
      <c r="BV13" s="431">
        <v>-58180</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2.8</v>
      </c>
      <c r="CU13" s="429"/>
      <c r="CV13" s="429"/>
      <c r="CW13" s="429"/>
      <c r="CX13" s="429"/>
      <c r="CY13" s="429"/>
      <c r="CZ13" s="429"/>
      <c r="DA13" s="430"/>
      <c r="DB13" s="428">
        <v>3</v>
      </c>
      <c r="DC13" s="429"/>
      <c r="DD13" s="429"/>
      <c r="DE13" s="429"/>
      <c r="DF13" s="429"/>
      <c r="DG13" s="429"/>
      <c r="DH13" s="429"/>
      <c r="DI13" s="430"/>
      <c r="DJ13" s="186"/>
      <c r="DK13" s="186"/>
      <c r="DL13" s="186"/>
      <c r="DM13" s="186"/>
      <c r="DN13" s="186"/>
      <c r="DO13" s="186"/>
    </row>
    <row r="14" spans="1:119" ht="18.75" customHeight="1" thickBot="1">
      <c r="A14" s="187"/>
      <c r="B14" s="494"/>
      <c r="C14" s="495"/>
      <c r="D14" s="495"/>
      <c r="E14" s="495"/>
      <c r="F14" s="495"/>
      <c r="G14" s="495"/>
      <c r="H14" s="495"/>
      <c r="I14" s="495"/>
      <c r="J14" s="495"/>
      <c r="K14" s="496"/>
      <c r="L14" s="512" t="s">
        <v>145</v>
      </c>
      <c r="M14" s="513"/>
      <c r="N14" s="513"/>
      <c r="O14" s="513"/>
      <c r="P14" s="513"/>
      <c r="Q14" s="514"/>
      <c r="R14" s="515">
        <v>90348</v>
      </c>
      <c r="S14" s="516"/>
      <c r="T14" s="516"/>
      <c r="U14" s="516"/>
      <c r="V14" s="517"/>
      <c r="W14" s="421"/>
      <c r="X14" s="422"/>
      <c r="Y14" s="422"/>
      <c r="Z14" s="422"/>
      <c r="AA14" s="422"/>
      <c r="AB14" s="411"/>
      <c r="AC14" s="518">
        <v>1.7</v>
      </c>
      <c r="AD14" s="519"/>
      <c r="AE14" s="519"/>
      <c r="AF14" s="519"/>
      <c r="AG14" s="520"/>
      <c r="AH14" s="518">
        <v>1.9</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v>24.2</v>
      </c>
      <c r="CU14" s="530"/>
      <c r="CV14" s="530"/>
      <c r="CW14" s="530"/>
      <c r="CX14" s="530"/>
      <c r="CY14" s="530"/>
      <c r="CZ14" s="530"/>
      <c r="DA14" s="531"/>
      <c r="DB14" s="529">
        <v>26.3</v>
      </c>
      <c r="DC14" s="530"/>
      <c r="DD14" s="530"/>
      <c r="DE14" s="530"/>
      <c r="DF14" s="530"/>
      <c r="DG14" s="530"/>
      <c r="DH14" s="530"/>
      <c r="DI14" s="531"/>
      <c r="DJ14" s="186"/>
      <c r="DK14" s="186"/>
      <c r="DL14" s="186"/>
      <c r="DM14" s="186"/>
      <c r="DN14" s="186"/>
      <c r="DO14" s="186"/>
    </row>
    <row r="15" spans="1:119" ht="18.75" customHeight="1">
      <c r="A15" s="187"/>
      <c r="B15" s="494"/>
      <c r="C15" s="495"/>
      <c r="D15" s="495"/>
      <c r="E15" s="495"/>
      <c r="F15" s="495"/>
      <c r="G15" s="495"/>
      <c r="H15" s="495"/>
      <c r="I15" s="495"/>
      <c r="J15" s="495"/>
      <c r="K15" s="496"/>
      <c r="L15" s="197"/>
      <c r="M15" s="522" t="s">
        <v>147</v>
      </c>
      <c r="N15" s="523"/>
      <c r="O15" s="523"/>
      <c r="P15" s="523"/>
      <c r="Q15" s="524"/>
      <c r="R15" s="515">
        <v>87805</v>
      </c>
      <c r="S15" s="516"/>
      <c r="T15" s="516"/>
      <c r="U15" s="516"/>
      <c r="V15" s="517"/>
      <c r="W15" s="447" t="s">
        <v>148</v>
      </c>
      <c r="X15" s="448"/>
      <c r="Y15" s="448"/>
      <c r="Z15" s="448"/>
      <c r="AA15" s="448"/>
      <c r="AB15" s="438"/>
      <c r="AC15" s="482">
        <v>12101</v>
      </c>
      <c r="AD15" s="483"/>
      <c r="AE15" s="483"/>
      <c r="AF15" s="483"/>
      <c r="AG15" s="525"/>
      <c r="AH15" s="482">
        <v>12541</v>
      </c>
      <c r="AI15" s="483"/>
      <c r="AJ15" s="483"/>
      <c r="AK15" s="483"/>
      <c r="AL15" s="484"/>
      <c r="AM15" s="460"/>
      <c r="AN15" s="461"/>
      <c r="AO15" s="461"/>
      <c r="AP15" s="461"/>
      <c r="AQ15" s="461"/>
      <c r="AR15" s="461"/>
      <c r="AS15" s="461"/>
      <c r="AT15" s="462"/>
      <c r="AU15" s="463"/>
      <c r="AV15" s="464"/>
      <c r="AW15" s="464"/>
      <c r="AX15" s="464"/>
      <c r="AY15" s="391" t="s">
        <v>149</v>
      </c>
      <c r="AZ15" s="392"/>
      <c r="BA15" s="392"/>
      <c r="BB15" s="392"/>
      <c r="BC15" s="392"/>
      <c r="BD15" s="392"/>
      <c r="BE15" s="392"/>
      <c r="BF15" s="392"/>
      <c r="BG15" s="392"/>
      <c r="BH15" s="392"/>
      <c r="BI15" s="392"/>
      <c r="BJ15" s="392"/>
      <c r="BK15" s="392"/>
      <c r="BL15" s="392"/>
      <c r="BM15" s="393"/>
      <c r="BN15" s="394">
        <v>12200682</v>
      </c>
      <c r="BO15" s="395"/>
      <c r="BP15" s="395"/>
      <c r="BQ15" s="395"/>
      <c r="BR15" s="395"/>
      <c r="BS15" s="395"/>
      <c r="BT15" s="395"/>
      <c r="BU15" s="396"/>
      <c r="BV15" s="394">
        <v>11845993</v>
      </c>
      <c r="BW15" s="395"/>
      <c r="BX15" s="395"/>
      <c r="BY15" s="395"/>
      <c r="BZ15" s="395"/>
      <c r="CA15" s="395"/>
      <c r="CB15" s="395"/>
      <c r="CC15" s="396"/>
      <c r="CD15" s="532" t="s">
        <v>150</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4"/>
      <c r="C16" s="495"/>
      <c r="D16" s="495"/>
      <c r="E16" s="495"/>
      <c r="F16" s="495"/>
      <c r="G16" s="495"/>
      <c r="H16" s="495"/>
      <c r="I16" s="495"/>
      <c r="J16" s="495"/>
      <c r="K16" s="496"/>
      <c r="L16" s="512" t="s">
        <v>151</v>
      </c>
      <c r="M16" s="543"/>
      <c r="N16" s="543"/>
      <c r="O16" s="543"/>
      <c r="P16" s="543"/>
      <c r="Q16" s="544"/>
      <c r="R16" s="535" t="s">
        <v>152</v>
      </c>
      <c r="S16" s="536"/>
      <c r="T16" s="536"/>
      <c r="U16" s="536"/>
      <c r="V16" s="537"/>
      <c r="W16" s="421"/>
      <c r="X16" s="422"/>
      <c r="Y16" s="422"/>
      <c r="Z16" s="422"/>
      <c r="AA16" s="422"/>
      <c r="AB16" s="411"/>
      <c r="AC16" s="518">
        <v>29.3</v>
      </c>
      <c r="AD16" s="519"/>
      <c r="AE16" s="519"/>
      <c r="AF16" s="519"/>
      <c r="AG16" s="520"/>
      <c r="AH16" s="518">
        <v>30.2</v>
      </c>
      <c r="AI16" s="519"/>
      <c r="AJ16" s="519"/>
      <c r="AK16" s="519"/>
      <c r="AL16" s="521"/>
      <c r="AM16" s="460"/>
      <c r="AN16" s="461"/>
      <c r="AO16" s="461"/>
      <c r="AP16" s="461"/>
      <c r="AQ16" s="461"/>
      <c r="AR16" s="461"/>
      <c r="AS16" s="461"/>
      <c r="AT16" s="462"/>
      <c r="AU16" s="463"/>
      <c r="AV16" s="464"/>
      <c r="AW16" s="464"/>
      <c r="AX16" s="464"/>
      <c r="AY16" s="465" t="s">
        <v>153</v>
      </c>
      <c r="AZ16" s="466"/>
      <c r="BA16" s="466"/>
      <c r="BB16" s="466"/>
      <c r="BC16" s="466"/>
      <c r="BD16" s="466"/>
      <c r="BE16" s="466"/>
      <c r="BF16" s="466"/>
      <c r="BG16" s="466"/>
      <c r="BH16" s="466"/>
      <c r="BI16" s="466"/>
      <c r="BJ16" s="466"/>
      <c r="BK16" s="466"/>
      <c r="BL16" s="466"/>
      <c r="BM16" s="467"/>
      <c r="BN16" s="431">
        <v>13960398</v>
      </c>
      <c r="BO16" s="432"/>
      <c r="BP16" s="432"/>
      <c r="BQ16" s="432"/>
      <c r="BR16" s="432"/>
      <c r="BS16" s="432"/>
      <c r="BT16" s="432"/>
      <c r="BU16" s="433"/>
      <c r="BV16" s="431">
        <v>13443717</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c r="A17" s="187"/>
      <c r="B17" s="497"/>
      <c r="C17" s="498"/>
      <c r="D17" s="498"/>
      <c r="E17" s="498"/>
      <c r="F17" s="498"/>
      <c r="G17" s="498"/>
      <c r="H17" s="498"/>
      <c r="I17" s="498"/>
      <c r="J17" s="498"/>
      <c r="K17" s="499"/>
      <c r="L17" s="202"/>
      <c r="M17" s="538" t="s">
        <v>154</v>
      </c>
      <c r="N17" s="539"/>
      <c r="O17" s="539"/>
      <c r="P17" s="539"/>
      <c r="Q17" s="540"/>
      <c r="R17" s="535" t="s">
        <v>155</v>
      </c>
      <c r="S17" s="536"/>
      <c r="T17" s="536"/>
      <c r="U17" s="536"/>
      <c r="V17" s="537"/>
      <c r="W17" s="447" t="s">
        <v>156</v>
      </c>
      <c r="X17" s="448"/>
      <c r="Y17" s="448"/>
      <c r="Z17" s="448"/>
      <c r="AA17" s="448"/>
      <c r="AB17" s="438"/>
      <c r="AC17" s="482">
        <v>28479</v>
      </c>
      <c r="AD17" s="483"/>
      <c r="AE17" s="483"/>
      <c r="AF17" s="483"/>
      <c r="AG17" s="525"/>
      <c r="AH17" s="482">
        <v>28151</v>
      </c>
      <c r="AI17" s="483"/>
      <c r="AJ17" s="483"/>
      <c r="AK17" s="483"/>
      <c r="AL17" s="484"/>
      <c r="AM17" s="460"/>
      <c r="AN17" s="461"/>
      <c r="AO17" s="461"/>
      <c r="AP17" s="461"/>
      <c r="AQ17" s="461"/>
      <c r="AR17" s="461"/>
      <c r="AS17" s="461"/>
      <c r="AT17" s="462"/>
      <c r="AU17" s="463"/>
      <c r="AV17" s="464"/>
      <c r="AW17" s="464"/>
      <c r="AX17" s="464"/>
      <c r="AY17" s="465" t="s">
        <v>157</v>
      </c>
      <c r="AZ17" s="466"/>
      <c r="BA17" s="466"/>
      <c r="BB17" s="466"/>
      <c r="BC17" s="466"/>
      <c r="BD17" s="466"/>
      <c r="BE17" s="466"/>
      <c r="BF17" s="466"/>
      <c r="BG17" s="466"/>
      <c r="BH17" s="466"/>
      <c r="BI17" s="466"/>
      <c r="BJ17" s="466"/>
      <c r="BK17" s="466"/>
      <c r="BL17" s="466"/>
      <c r="BM17" s="467"/>
      <c r="BN17" s="431">
        <v>15524633</v>
      </c>
      <c r="BO17" s="432"/>
      <c r="BP17" s="432"/>
      <c r="BQ17" s="432"/>
      <c r="BR17" s="432"/>
      <c r="BS17" s="432"/>
      <c r="BT17" s="432"/>
      <c r="BU17" s="433"/>
      <c r="BV17" s="431">
        <v>15185887</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c r="A18" s="187"/>
      <c r="B18" s="545" t="s">
        <v>158</v>
      </c>
      <c r="C18" s="474"/>
      <c r="D18" s="474"/>
      <c r="E18" s="546"/>
      <c r="F18" s="546"/>
      <c r="G18" s="546"/>
      <c r="H18" s="546"/>
      <c r="I18" s="546"/>
      <c r="J18" s="546"/>
      <c r="K18" s="546"/>
      <c r="L18" s="547">
        <v>65.349999999999994</v>
      </c>
      <c r="M18" s="547"/>
      <c r="N18" s="547"/>
      <c r="O18" s="547"/>
      <c r="P18" s="547"/>
      <c r="Q18" s="547"/>
      <c r="R18" s="548"/>
      <c r="S18" s="548"/>
      <c r="T18" s="548"/>
      <c r="U18" s="548"/>
      <c r="V18" s="549"/>
      <c r="W18" s="449"/>
      <c r="X18" s="450"/>
      <c r="Y18" s="450"/>
      <c r="Z18" s="450"/>
      <c r="AA18" s="450"/>
      <c r="AB18" s="441"/>
      <c r="AC18" s="550">
        <v>69</v>
      </c>
      <c r="AD18" s="551"/>
      <c r="AE18" s="551"/>
      <c r="AF18" s="551"/>
      <c r="AG18" s="552"/>
      <c r="AH18" s="550">
        <v>67.900000000000006</v>
      </c>
      <c r="AI18" s="551"/>
      <c r="AJ18" s="551"/>
      <c r="AK18" s="551"/>
      <c r="AL18" s="553"/>
      <c r="AM18" s="460"/>
      <c r="AN18" s="461"/>
      <c r="AO18" s="461"/>
      <c r="AP18" s="461"/>
      <c r="AQ18" s="461"/>
      <c r="AR18" s="461"/>
      <c r="AS18" s="461"/>
      <c r="AT18" s="462"/>
      <c r="AU18" s="463"/>
      <c r="AV18" s="464"/>
      <c r="AW18" s="464"/>
      <c r="AX18" s="464"/>
      <c r="AY18" s="465" t="s">
        <v>159</v>
      </c>
      <c r="AZ18" s="466"/>
      <c r="BA18" s="466"/>
      <c r="BB18" s="466"/>
      <c r="BC18" s="466"/>
      <c r="BD18" s="466"/>
      <c r="BE18" s="466"/>
      <c r="BF18" s="466"/>
      <c r="BG18" s="466"/>
      <c r="BH18" s="466"/>
      <c r="BI18" s="466"/>
      <c r="BJ18" s="466"/>
      <c r="BK18" s="466"/>
      <c r="BL18" s="466"/>
      <c r="BM18" s="467"/>
      <c r="BN18" s="431">
        <v>17270134</v>
      </c>
      <c r="BO18" s="432"/>
      <c r="BP18" s="432"/>
      <c r="BQ18" s="432"/>
      <c r="BR18" s="432"/>
      <c r="BS18" s="432"/>
      <c r="BT18" s="432"/>
      <c r="BU18" s="433"/>
      <c r="BV18" s="431">
        <v>17292603</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c r="A19" s="187"/>
      <c r="B19" s="545" t="s">
        <v>160</v>
      </c>
      <c r="C19" s="474"/>
      <c r="D19" s="474"/>
      <c r="E19" s="546"/>
      <c r="F19" s="546"/>
      <c r="G19" s="546"/>
      <c r="H19" s="546"/>
      <c r="I19" s="546"/>
      <c r="J19" s="546"/>
      <c r="K19" s="546"/>
      <c r="L19" s="554">
        <v>1405</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161</v>
      </c>
      <c r="AZ19" s="466"/>
      <c r="BA19" s="466"/>
      <c r="BB19" s="466"/>
      <c r="BC19" s="466"/>
      <c r="BD19" s="466"/>
      <c r="BE19" s="466"/>
      <c r="BF19" s="466"/>
      <c r="BG19" s="466"/>
      <c r="BH19" s="466"/>
      <c r="BI19" s="466"/>
      <c r="BJ19" s="466"/>
      <c r="BK19" s="466"/>
      <c r="BL19" s="466"/>
      <c r="BM19" s="467"/>
      <c r="BN19" s="431">
        <v>22914404</v>
      </c>
      <c r="BO19" s="432"/>
      <c r="BP19" s="432"/>
      <c r="BQ19" s="432"/>
      <c r="BR19" s="432"/>
      <c r="BS19" s="432"/>
      <c r="BT19" s="432"/>
      <c r="BU19" s="433"/>
      <c r="BV19" s="431">
        <v>22450683</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c r="A20" s="187"/>
      <c r="B20" s="545" t="s">
        <v>162</v>
      </c>
      <c r="C20" s="474"/>
      <c r="D20" s="474"/>
      <c r="E20" s="546"/>
      <c r="F20" s="546"/>
      <c r="G20" s="546"/>
      <c r="H20" s="546"/>
      <c r="I20" s="546"/>
      <c r="J20" s="546"/>
      <c r="K20" s="546"/>
      <c r="L20" s="554">
        <v>39797</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c r="A21" s="187"/>
      <c r="B21" s="565" t="s">
        <v>163</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c r="A22" s="187"/>
      <c r="B22" s="568" t="s">
        <v>164</v>
      </c>
      <c r="C22" s="569"/>
      <c r="D22" s="570"/>
      <c r="E22" s="443" t="s">
        <v>1</v>
      </c>
      <c r="F22" s="448"/>
      <c r="G22" s="448"/>
      <c r="H22" s="448"/>
      <c r="I22" s="448"/>
      <c r="J22" s="448"/>
      <c r="K22" s="438"/>
      <c r="L22" s="443" t="s">
        <v>165</v>
      </c>
      <c r="M22" s="448"/>
      <c r="N22" s="448"/>
      <c r="O22" s="448"/>
      <c r="P22" s="438"/>
      <c r="Q22" s="577" t="s">
        <v>166</v>
      </c>
      <c r="R22" s="578"/>
      <c r="S22" s="578"/>
      <c r="T22" s="578"/>
      <c r="U22" s="578"/>
      <c r="V22" s="579"/>
      <c r="W22" s="583" t="s">
        <v>167</v>
      </c>
      <c r="X22" s="569"/>
      <c r="Y22" s="570"/>
      <c r="Z22" s="443" t="s">
        <v>1</v>
      </c>
      <c r="AA22" s="448"/>
      <c r="AB22" s="448"/>
      <c r="AC22" s="448"/>
      <c r="AD22" s="448"/>
      <c r="AE22" s="448"/>
      <c r="AF22" s="448"/>
      <c r="AG22" s="438"/>
      <c r="AH22" s="596" t="s">
        <v>168</v>
      </c>
      <c r="AI22" s="448"/>
      <c r="AJ22" s="448"/>
      <c r="AK22" s="448"/>
      <c r="AL22" s="438"/>
      <c r="AM22" s="596" t="s">
        <v>169</v>
      </c>
      <c r="AN22" s="597"/>
      <c r="AO22" s="597"/>
      <c r="AP22" s="597"/>
      <c r="AQ22" s="597"/>
      <c r="AR22" s="598"/>
      <c r="AS22" s="577" t="s">
        <v>166</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170</v>
      </c>
      <c r="AZ23" s="392"/>
      <c r="BA23" s="392"/>
      <c r="BB23" s="392"/>
      <c r="BC23" s="392"/>
      <c r="BD23" s="392"/>
      <c r="BE23" s="392"/>
      <c r="BF23" s="392"/>
      <c r="BG23" s="392"/>
      <c r="BH23" s="392"/>
      <c r="BI23" s="392"/>
      <c r="BJ23" s="392"/>
      <c r="BK23" s="392"/>
      <c r="BL23" s="392"/>
      <c r="BM23" s="393"/>
      <c r="BN23" s="431">
        <v>27958957</v>
      </c>
      <c r="BO23" s="432"/>
      <c r="BP23" s="432"/>
      <c r="BQ23" s="432"/>
      <c r="BR23" s="432"/>
      <c r="BS23" s="432"/>
      <c r="BT23" s="432"/>
      <c r="BU23" s="433"/>
      <c r="BV23" s="431">
        <v>26961481</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c r="A24" s="187"/>
      <c r="B24" s="571"/>
      <c r="C24" s="572"/>
      <c r="D24" s="573"/>
      <c r="E24" s="481" t="s">
        <v>171</v>
      </c>
      <c r="F24" s="461"/>
      <c r="G24" s="461"/>
      <c r="H24" s="461"/>
      <c r="I24" s="461"/>
      <c r="J24" s="461"/>
      <c r="K24" s="462"/>
      <c r="L24" s="482">
        <v>1</v>
      </c>
      <c r="M24" s="483"/>
      <c r="N24" s="483"/>
      <c r="O24" s="483"/>
      <c r="P24" s="525"/>
      <c r="Q24" s="482">
        <v>9040</v>
      </c>
      <c r="R24" s="483"/>
      <c r="S24" s="483"/>
      <c r="T24" s="483"/>
      <c r="U24" s="483"/>
      <c r="V24" s="525"/>
      <c r="W24" s="584"/>
      <c r="X24" s="572"/>
      <c r="Y24" s="573"/>
      <c r="Z24" s="481" t="s">
        <v>172</v>
      </c>
      <c r="AA24" s="461"/>
      <c r="AB24" s="461"/>
      <c r="AC24" s="461"/>
      <c r="AD24" s="461"/>
      <c r="AE24" s="461"/>
      <c r="AF24" s="461"/>
      <c r="AG24" s="462"/>
      <c r="AH24" s="482">
        <v>504</v>
      </c>
      <c r="AI24" s="483"/>
      <c r="AJ24" s="483"/>
      <c r="AK24" s="483"/>
      <c r="AL24" s="525"/>
      <c r="AM24" s="482">
        <v>1541232</v>
      </c>
      <c r="AN24" s="483"/>
      <c r="AO24" s="483"/>
      <c r="AP24" s="483"/>
      <c r="AQ24" s="483"/>
      <c r="AR24" s="525"/>
      <c r="AS24" s="482">
        <v>3058</v>
      </c>
      <c r="AT24" s="483"/>
      <c r="AU24" s="483"/>
      <c r="AV24" s="483"/>
      <c r="AW24" s="483"/>
      <c r="AX24" s="484"/>
      <c r="AY24" s="604" t="s">
        <v>173</v>
      </c>
      <c r="AZ24" s="605"/>
      <c r="BA24" s="605"/>
      <c r="BB24" s="605"/>
      <c r="BC24" s="605"/>
      <c r="BD24" s="605"/>
      <c r="BE24" s="605"/>
      <c r="BF24" s="605"/>
      <c r="BG24" s="605"/>
      <c r="BH24" s="605"/>
      <c r="BI24" s="605"/>
      <c r="BJ24" s="605"/>
      <c r="BK24" s="605"/>
      <c r="BL24" s="605"/>
      <c r="BM24" s="606"/>
      <c r="BN24" s="431">
        <v>19271410</v>
      </c>
      <c r="BO24" s="432"/>
      <c r="BP24" s="432"/>
      <c r="BQ24" s="432"/>
      <c r="BR24" s="432"/>
      <c r="BS24" s="432"/>
      <c r="BT24" s="432"/>
      <c r="BU24" s="433"/>
      <c r="BV24" s="431">
        <v>19220086</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c r="A25" s="187"/>
      <c r="B25" s="571"/>
      <c r="C25" s="572"/>
      <c r="D25" s="573"/>
      <c r="E25" s="481" t="s">
        <v>174</v>
      </c>
      <c r="F25" s="461"/>
      <c r="G25" s="461"/>
      <c r="H25" s="461"/>
      <c r="I25" s="461"/>
      <c r="J25" s="461"/>
      <c r="K25" s="462"/>
      <c r="L25" s="482">
        <v>1</v>
      </c>
      <c r="M25" s="483"/>
      <c r="N25" s="483"/>
      <c r="O25" s="483"/>
      <c r="P25" s="525"/>
      <c r="Q25" s="482">
        <v>7470</v>
      </c>
      <c r="R25" s="483"/>
      <c r="S25" s="483"/>
      <c r="T25" s="483"/>
      <c r="U25" s="483"/>
      <c r="V25" s="525"/>
      <c r="W25" s="584"/>
      <c r="X25" s="572"/>
      <c r="Y25" s="573"/>
      <c r="Z25" s="481" t="s">
        <v>175</v>
      </c>
      <c r="AA25" s="461"/>
      <c r="AB25" s="461"/>
      <c r="AC25" s="461"/>
      <c r="AD25" s="461"/>
      <c r="AE25" s="461"/>
      <c r="AF25" s="461"/>
      <c r="AG25" s="462"/>
      <c r="AH25" s="482" t="s">
        <v>176</v>
      </c>
      <c r="AI25" s="483"/>
      <c r="AJ25" s="483"/>
      <c r="AK25" s="483"/>
      <c r="AL25" s="525"/>
      <c r="AM25" s="482" t="s">
        <v>176</v>
      </c>
      <c r="AN25" s="483"/>
      <c r="AO25" s="483"/>
      <c r="AP25" s="483"/>
      <c r="AQ25" s="483"/>
      <c r="AR25" s="525"/>
      <c r="AS25" s="482" t="s">
        <v>138</v>
      </c>
      <c r="AT25" s="483"/>
      <c r="AU25" s="483"/>
      <c r="AV25" s="483"/>
      <c r="AW25" s="483"/>
      <c r="AX25" s="484"/>
      <c r="AY25" s="391" t="s">
        <v>177</v>
      </c>
      <c r="AZ25" s="392"/>
      <c r="BA25" s="392"/>
      <c r="BB25" s="392"/>
      <c r="BC25" s="392"/>
      <c r="BD25" s="392"/>
      <c r="BE25" s="392"/>
      <c r="BF25" s="392"/>
      <c r="BG25" s="392"/>
      <c r="BH25" s="392"/>
      <c r="BI25" s="392"/>
      <c r="BJ25" s="392"/>
      <c r="BK25" s="392"/>
      <c r="BL25" s="392"/>
      <c r="BM25" s="393"/>
      <c r="BN25" s="394">
        <v>4746550</v>
      </c>
      <c r="BO25" s="395"/>
      <c r="BP25" s="395"/>
      <c r="BQ25" s="395"/>
      <c r="BR25" s="395"/>
      <c r="BS25" s="395"/>
      <c r="BT25" s="395"/>
      <c r="BU25" s="396"/>
      <c r="BV25" s="394">
        <v>3968659</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c r="A26" s="187"/>
      <c r="B26" s="571"/>
      <c r="C26" s="572"/>
      <c r="D26" s="573"/>
      <c r="E26" s="481" t="s">
        <v>178</v>
      </c>
      <c r="F26" s="461"/>
      <c r="G26" s="461"/>
      <c r="H26" s="461"/>
      <c r="I26" s="461"/>
      <c r="J26" s="461"/>
      <c r="K26" s="462"/>
      <c r="L26" s="482">
        <v>1</v>
      </c>
      <c r="M26" s="483"/>
      <c r="N26" s="483"/>
      <c r="O26" s="483"/>
      <c r="P26" s="525"/>
      <c r="Q26" s="482">
        <v>6890</v>
      </c>
      <c r="R26" s="483"/>
      <c r="S26" s="483"/>
      <c r="T26" s="483"/>
      <c r="U26" s="483"/>
      <c r="V26" s="525"/>
      <c r="W26" s="584"/>
      <c r="X26" s="572"/>
      <c r="Y26" s="573"/>
      <c r="Z26" s="481" t="s">
        <v>179</v>
      </c>
      <c r="AA26" s="594"/>
      <c r="AB26" s="594"/>
      <c r="AC26" s="594"/>
      <c r="AD26" s="594"/>
      <c r="AE26" s="594"/>
      <c r="AF26" s="594"/>
      <c r="AG26" s="595"/>
      <c r="AH26" s="482">
        <v>25</v>
      </c>
      <c r="AI26" s="483"/>
      <c r="AJ26" s="483"/>
      <c r="AK26" s="483"/>
      <c r="AL26" s="525"/>
      <c r="AM26" s="482">
        <v>82350</v>
      </c>
      <c r="AN26" s="483"/>
      <c r="AO26" s="483"/>
      <c r="AP26" s="483"/>
      <c r="AQ26" s="483"/>
      <c r="AR26" s="525"/>
      <c r="AS26" s="482">
        <v>3294</v>
      </c>
      <c r="AT26" s="483"/>
      <c r="AU26" s="483"/>
      <c r="AV26" s="483"/>
      <c r="AW26" s="483"/>
      <c r="AX26" s="484"/>
      <c r="AY26" s="434" t="s">
        <v>180</v>
      </c>
      <c r="AZ26" s="435"/>
      <c r="BA26" s="435"/>
      <c r="BB26" s="435"/>
      <c r="BC26" s="435"/>
      <c r="BD26" s="435"/>
      <c r="BE26" s="435"/>
      <c r="BF26" s="435"/>
      <c r="BG26" s="435"/>
      <c r="BH26" s="435"/>
      <c r="BI26" s="435"/>
      <c r="BJ26" s="435"/>
      <c r="BK26" s="435"/>
      <c r="BL26" s="435"/>
      <c r="BM26" s="436"/>
      <c r="BN26" s="431">
        <v>50000</v>
      </c>
      <c r="BO26" s="432"/>
      <c r="BP26" s="432"/>
      <c r="BQ26" s="432"/>
      <c r="BR26" s="432"/>
      <c r="BS26" s="432"/>
      <c r="BT26" s="432"/>
      <c r="BU26" s="433"/>
      <c r="BV26" s="431">
        <v>50000</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c r="A27" s="187"/>
      <c r="B27" s="571"/>
      <c r="C27" s="572"/>
      <c r="D27" s="573"/>
      <c r="E27" s="481" t="s">
        <v>181</v>
      </c>
      <c r="F27" s="461"/>
      <c r="G27" s="461"/>
      <c r="H27" s="461"/>
      <c r="I27" s="461"/>
      <c r="J27" s="461"/>
      <c r="K27" s="462"/>
      <c r="L27" s="482">
        <v>1</v>
      </c>
      <c r="M27" s="483"/>
      <c r="N27" s="483"/>
      <c r="O27" s="483"/>
      <c r="P27" s="525"/>
      <c r="Q27" s="482">
        <v>4700</v>
      </c>
      <c r="R27" s="483"/>
      <c r="S27" s="483"/>
      <c r="T27" s="483"/>
      <c r="U27" s="483"/>
      <c r="V27" s="525"/>
      <c r="W27" s="584"/>
      <c r="X27" s="572"/>
      <c r="Y27" s="573"/>
      <c r="Z27" s="481" t="s">
        <v>182</v>
      </c>
      <c r="AA27" s="461"/>
      <c r="AB27" s="461"/>
      <c r="AC27" s="461"/>
      <c r="AD27" s="461"/>
      <c r="AE27" s="461"/>
      <c r="AF27" s="461"/>
      <c r="AG27" s="462"/>
      <c r="AH27" s="482">
        <v>8</v>
      </c>
      <c r="AI27" s="483"/>
      <c r="AJ27" s="483"/>
      <c r="AK27" s="483"/>
      <c r="AL27" s="525"/>
      <c r="AM27" s="482">
        <v>30216</v>
      </c>
      <c r="AN27" s="483"/>
      <c r="AO27" s="483"/>
      <c r="AP27" s="483"/>
      <c r="AQ27" s="483"/>
      <c r="AR27" s="525"/>
      <c r="AS27" s="482">
        <v>3777</v>
      </c>
      <c r="AT27" s="483"/>
      <c r="AU27" s="483"/>
      <c r="AV27" s="483"/>
      <c r="AW27" s="483"/>
      <c r="AX27" s="484"/>
      <c r="AY27" s="526" t="s">
        <v>183</v>
      </c>
      <c r="AZ27" s="527"/>
      <c r="BA27" s="527"/>
      <c r="BB27" s="527"/>
      <c r="BC27" s="527"/>
      <c r="BD27" s="527"/>
      <c r="BE27" s="527"/>
      <c r="BF27" s="527"/>
      <c r="BG27" s="527"/>
      <c r="BH27" s="527"/>
      <c r="BI27" s="527"/>
      <c r="BJ27" s="527"/>
      <c r="BK27" s="527"/>
      <c r="BL27" s="527"/>
      <c r="BM27" s="528"/>
      <c r="BN27" s="607" t="s">
        <v>176</v>
      </c>
      <c r="BO27" s="608"/>
      <c r="BP27" s="608"/>
      <c r="BQ27" s="608"/>
      <c r="BR27" s="608"/>
      <c r="BS27" s="608"/>
      <c r="BT27" s="608"/>
      <c r="BU27" s="609"/>
      <c r="BV27" s="607" t="s">
        <v>128</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c r="A28" s="187"/>
      <c r="B28" s="571"/>
      <c r="C28" s="572"/>
      <c r="D28" s="573"/>
      <c r="E28" s="481" t="s">
        <v>184</v>
      </c>
      <c r="F28" s="461"/>
      <c r="G28" s="461"/>
      <c r="H28" s="461"/>
      <c r="I28" s="461"/>
      <c r="J28" s="461"/>
      <c r="K28" s="462"/>
      <c r="L28" s="482">
        <v>1</v>
      </c>
      <c r="M28" s="483"/>
      <c r="N28" s="483"/>
      <c r="O28" s="483"/>
      <c r="P28" s="525"/>
      <c r="Q28" s="482">
        <v>4170</v>
      </c>
      <c r="R28" s="483"/>
      <c r="S28" s="483"/>
      <c r="T28" s="483"/>
      <c r="U28" s="483"/>
      <c r="V28" s="525"/>
      <c r="W28" s="584"/>
      <c r="X28" s="572"/>
      <c r="Y28" s="573"/>
      <c r="Z28" s="481" t="s">
        <v>185</v>
      </c>
      <c r="AA28" s="461"/>
      <c r="AB28" s="461"/>
      <c r="AC28" s="461"/>
      <c r="AD28" s="461"/>
      <c r="AE28" s="461"/>
      <c r="AF28" s="461"/>
      <c r="AG28" s="462"/>
      <c r="AH28" s="482" t="s">
        <v>138</v>
      </c>
      <c r="AI28" s="483"/>
      <c r="AJ28" s="483"/>
      <c r="AK28" s="483"/>
      <c r="AL28" s="525"/>
      <c r="AM28" s="482" t="s">
        <v>128</v>
      </c>
      <c r="AN28" s="483"/>
      <c r="AO28" s="483"/>
      <c r="AP28" s="483"/>
      <c r="AQ28" s="483"/>
      <c r="AR28" s="525"/>
      <c r="AS28" s="482" t="s">
        <v>176</v>
      </c>
      <c r="AT28" s="483"/>
      <c r="AU28" s="483"/>
      <c r="AV28" s="483"/>
      <c r="AW28" s="483"/>
      <c r="AX28" s="484"/>
      <c r="AY28" s="610" t="s">
        <v>186</v>
      </c>
      <c r="AZ28" s="611"/>
      <c r="BA28" s="611"/>
      <c r="BB28" s="612"/>
      <c r="BC28" s="391" t="s">
        <v>48</v>
      </c>
      <c r="BD28" s="392"/>
      <c r="BE28" s="392"/>
      <c r="BF28" s="392"/>
      <c r="BG28" s="392"/>
      <c r="BH28" s="392"/>
      <c r="BI28" s="392"/>
      <c r="BJ28" s="392"/>
      <c r="BK28" s="392"/>
      <c r="BL28" s="392"/>
      <c r="BM28" s="393"/>
      <c r="BN28" s="394">
        <v>1802482</v>
      </c>
      <c r="BO28" s="395"/>
      <c r="BP28" s="395"/>
      <c r="BQ28" s="395"/>
      <c r="BR28" s="395"/>
      <c r="BS28" s="395"/>
      <c r="BT28" s="395"/>
      <c r="BU28" s="396"/>
      <c r="BV28" s="394">
        <v>1443493</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c r="A29" s="187"/>
      <c r="B29" s="571"/>
      <c r="C29" s="572"/>
      <c r="D29" s="573"/>
      <c r="E29" s="481" t="s">
        <v>187</v>
      </c>
      <c r="F29" s="461"/>
      <c r="G29" s="461"/>
      <c r="H29" s="461"/>
      <c r="I29" s="461"/>
      <c r="J29" s="461"/>
      <c r="K29" s="462"/>
      <c r="L29" s="482">
        <v>19</v>
      </c>
      <c r="M29" s="483"/>
      <c r="N29" s="483"/>
      <c r="O29" s="483"/>
      <c r="P29" s="525"/>
      <c r="Q29" s="482">
        <v>4020</v>
      </c>
      <c r="R29" s="483"/>
      <c r="S29" s="483"/>
      <c r="T29" s="483"/>
      <c r="U29" s="483"/>
      <c r="V29" s="525"/>
      <c r="W29" s="585"/>
      <c r="X29" s="586"/>
      <c r="Y29" s="587"/>
      <c r="Z29" s="481" t="s">
        <v>188</v>
      </c>
      <c r="AA29" s="461"/>
      <c r="AB29" s="461"/>
      <c r="AC29" s="461"/>
      <c r="AD29" s="461"/>
      <c r="AE29" s="461"/>
      <c r="AF29" s="461"/>
      <c r="AG29" s="462"/>
      <c r="AH29" s="482">
        <v>512</v>
      </c>
      <c r="AI29" s="483"/>
      <c r="AJ29" s="483"/>
      <c r="AK29" s="483"/>
      <c r="AL29" s="525"/>
      <c r="AM29" s="482">
        <v>1571448</v>
      </c>
      <c r="AN29" s="483"/>
      <c r="AO29" s="483"/>
      <c r="AP29" s="483"/>
      <c r="AQ29" s="483"/>
      <c r="AR29" s="525"/>
      <c r="AS29" s="482">
        <v>3069</v>
      </c>
      <c r="AT29" s="483"/>
      <c r="AU29" s="483"/>
      <c r="AV29" s="483"/>
      <c r="AW29" s="483"/>
      <c r="AX29" s="484"/>
      <c r="AY29" s="613"/>
      <c r="AZ29" s="614"/>
      <c r="BA29" s="614"/>
      <c r="BB29" s="615"/>
      <c r="BC29" s="465" t="s">
        <v>189</v>
      </c>
      <c r="BD29" s="466"/>
      <c r="BE29" s="466"/>
      <c r="BF29" s="466"/>
      <c r="BG29" s="466"/>
      <c r="BH29" s="466"/>
      <c r="BI29" s="466"/>
      <c r="BJ29" s="466"/>
      <c r="BK29" s="466"/>
      <c r="BL29" s="466"/>
      <c r="BM29" s="467"/>
      <c r="BN29" s="431">
        <v>201306</v>
      </c>
      <c r="BO29" s="432"/>
      <c r="BP29" s="432"/>
      <c r="BQ29" s="432"/>
      <c r="BR29" s="432"/>
      <c r="BS29" s="432"/>
      <c r="BT29" s="432"/>
      <c r="BU29" s="433"/>
      <c r="BV29" s="431">
        <v>201304</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190</v>
      </c>
      <c r="X30" s="592"/>
      <c r="Y30" s="592"/>
      <c r="Z30" s="592"/>
      <c r="AA30" s="592"/>
      <c r="AB30" s="592"/>
      <c r="AC30" s="592"/>
      <c r="AD30" s="592"/>
      <c r="AE30" s="592"/>
      <c r="AF30" s="592"/>
      <c r="AG30" s="593"/>
      <c r="AH30" s="550">
        <v>98.6</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1354907</v>
      </c>
      <c r="BO30" s="608"/>
      <c r="BP30" s="608"/>
      <c r="BQ30" s="608"/>
      <c r="BR30" s="608"/>
      <c r="BS30" s="608"/>
      <c r="BT30" s="608"/>
      <c r="BU30" s="609"/>
      <c r="BV30" s="607">
        <v>1354711</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5" t="s">
        <v>197</v>
      </c>
      <c r="D33" s="455"/>
      <c r="E33" s="420" t="s">
        <v>198</v>
      </c>
      <c r="F33" s="420"/>
      <c r="G33" s="420"/>
      <c r="H33" s="420"/>
      <c r="I33" s="420"/>
      <c r="J33" s="420"/>
      <c r="K33" s="420"/>
      <c r="L33" s="420"/>
      <c r="M33" s="420"/>
      <c r="N33" s="420"/>
      <c r="O33" s="420"/>
      <c r="P33" s="420"/>
      <c r="Q33" s="420"/>
      <c r="R33" s="420"/>
      <c r="S33" s="420"/>
      <c r="T33" s="216"/>
      <c r="U33" s="455" t="s">
        <v>199</v>
      </c>
      <c r="V33" s="455"/>
      <c r="W33" s="420" t="s">
        <v>200</v>
      </c>
      <c r="X33" s="420"/>
      <c r="Y33" s="420"/>
      <c r="Z33" s="420"/>
      <c r="AA33" s="420"/>
      <c r="AB33" s="420"/>
      <c r="AC33" s="420"/>
      <c r="AD33" s="420"/>
      <c r="AE33" s="420"/>
      <c r="AF33" s="420"/>
      <c r="AG33" s="420"/>
      <c r="AH33" s="420"/>
      <c r="AI33" s="420"/>
      <c r="AJ33" s="420"/>
      <c r="AK33" s="420"/>
      <c r="AL33" s="216"/>
      <c r="AM33" s="455" t="s">
        <v>197</v>
      </c>
      <c r="AN33" s="455"/>
      <c r="AO33" s="420" t="s">
        <v>200</v>
      </c>
      <c r="AP33" s="420"/>
      <c r="AQ33" s="420"/>
      <c r="AR33" s="420"/>
      <c r="AS33" s="420"/>
      <c r="AT33" s="420"/>
      <c r="AU33" s="420"/>
      <c r="AV33" s="420"/>
      <c r="AW33" s="420"/>
      <c r="AX33" s="420"/>
      <c r="AY33" s="420"/>
      <c r="AZ33" s="420"/>
      <c r="BA33" s="420"/>
      <c r="BB33" s="420"/>
      <c r="BC33" s="420"/>
      <c r="BD33" s="217"/>
      <c r="BE33" s="420" t="s">
        <v>201</v>
      </c>
      <c r="BF33" s="420"/>
      <c r="BG33" s="420" t="s">
        <v>202</v>
      </c>
      <c r="BH33" s="420"/>
      <c r="BI33" s="420"/>
      <c r="BJ33" s="420"/>
      <c r="BK33" s="420"/>
      <c r="BL33" s="420"/>
      <c r="BM33" s="420"/>
      <c r="BN33" s="420"/>
      <c r="BO33" s="420"/>
      <c r="BP33" s="420"/>
      <c r="BQ33" s="420"/>
      <c r="BR33" s="420"/>
      <c r="BS33" s="420"/>
      <c r="BT33" s="420"/>
      <c r="BU33" s="420"/>
      <c r="BV33" s="217"/>
      <c r="BW33" s="455" t="s">
        <v>201</v>
      </c>
      <c r="BX33" s="455"/>
      <c r="BY33" s="420" t="s">
        <v>203</v>
      </c>
      <c r="BZ33" s="420"/>
      <c r="CA33" s="420"/>
      <c r="CB33" s="420"/>
      <c r="CC33" s="420"/>
      <c r="CD33" s="420"/>
      <c r="CE33" s="420"/>
      <c r="CF33" s="420"/>
      <c r="CG33" s="420"/>
      <c r="CH33" s="420"/>
      <c r="CI33" s="420"/>
      <c r="CJ33" s="420"/>
      <c r="CK33" s="420"/>
      <c r="CL33" s="420"/>
      <c r="CM33" s="420"/>
      <c r="CN33" s="216"/>
      <c r="CO33" s="455" t="s">
        <v>197</v>
      </c>
      <c r="CP33" s="455"/>
      <c r="CQ33" s="420" t="s">
        <v>204</v>
      </c>
      <c r="CR33" s="420"/>
      <c r="CS33" s="420"/>
      <c r="CT33" s="420"/>
      <c r="CU33" s="420"/>
      <c r="CV33" s="420"/>
      <c r="CW33" s="420"/>
      <c r="CX33" s="420"/>
      <c r="CY33" s="420"/>
      <c r="CZ33" s="420"/>
      <c r="DA33" s="420"/>
      <c r="DB33" s="420"/>
      <c r="DC33" s="420"/>
      <c r="DD33" s="420"/>
      <c r="DE33" s="420"/>
      <c r="DF33" s="216"/>
      <c r="DG33" s="619" t="s">
        <v>205</v>
      </c>
      <c r="DH33" s="619"/>
      <c r="DI33" s="218"/>
      <c r="DJ33" s="186"/>
      <c r="DK33" s="186"/>
      <c r="DL33" s="186"/>
      <c r="DM33" s="186"/>
      <c r="DN33" s="186"/>
      <c r="DO33" s="186"/>
    </row>
    <row r="34" spans="1:119" ht="32.25" customHeight="1">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病院事業会計</v>
      </c>
      <c r="AP34" s="621"/>
      <c r="AQ34" s="621"/>
      <c r="AR34" s="621"/>
      <c r="AS34" s="621"/>
      <c r="AT34" s="621"/>
      <c r="AU34" s="621"/>
      <c r="AV34" s="621"/>
      <c r="AW34" s="621"/>
      <c r="AX34" s="621"/>
      <c r="AY34" s="621"/>
      <c r="AZ34" s="621"/>
      <c r="BA34" s="621"/>
      <c r="BB34" s="621"/>
      <c r="BC34" s="621"/>
      <c r="BD34" s="214"/>
      <c r="BE34" s="620">
        <f>IF(BG34="","",MAX(C34:D43,U34:V43,AM34:AN43)+1)</f>
        <v>8</v>
      </c>
      <c r="BF34" s="620"/>
      <c r="BG34" s="621" t="str">
        <f>IF('各会計、関係団体の財政状況及び健全化判断比率'!B34="","",'各会計、関係団体の財政状況及び健全化判断比率'!B34)</f>
        <v>高坂駅東口第一土地区画整理事業特別会計</v>
      </c>
      <c r="BH34" s="621"/>
      <c r="BI34" s="621"/>
      <c r="BJ34" s="621"/>
      <c r="BK34" s="621"/>
      <c r="BL34" s="621"/>
      <c r="BM34" s="621"/>
      <c r="BN34" s="621"/>
      <c r="BO34" s="621"/>
      <c r="BP34" s="621"/>
      <c r="BQ34" s="621"/>
      <c r="BR34" s="621"/>
      <c r="BS34" s="621"/>
      <c r="BT34" s="621"/>
      <c r="BU34" s="621"/>
      <c r="BV34" s="214"/>
      <c r="BW34" s="620">
        <f>IF(BY34="","",MAX(C34:D43,U34:V43,AM34:AN43,BE34:BF43)+1)</f>
        <v>9</v>
      </c>
      <c r="BX34" s="620"/>
      <c r="BY34" s="621" t="str">
        <f>IF('各会計、関係団体の財政状況及び健全化判断比率'!B68="","",'各会計、関係団体の財政状況及び健全化判断比率'!B68)</f>
        <v>埼玉県後期高齢医者医療広域連合</v>
      </c>
      <c r="BZ34" s="621"/>
      <c r="CA34" s="621"/>
      <c r="CB34" s="621"/>
      <c r="CC34" s="621"/>
      <c r="CD34" s="621"/>
      <c r="CE34" s="621"/>
      <c r="CF34" s="621"/>
      <c r="CG34" s="621"/>
      <c r="CH34" s="621"/>
      <c r="CI34" s="621"/>
      <c r="CJ34" s="621"/>
      <c r="CK34" s="621"/>
      <c r="CL34" s="621"/>
      <c r="CM34" s="621"/>
      <c r="CN34" s="214"/>
      <c r="CO34" s="620">
        <f>IF(CQ34="","",MAX(C34:D43,U34:V43,AM34:AN43,BE34:BF43,BW34:BX43)+1)</f>
        <v>17</v>
      </c>
      <c r="CP34" s="620"/>
      <c r="CQ34" s="621" t="str">
        <f>IF('各会計、関係団体の財政状況及び健全化判断比率'!BS7="","",'各会計、関係団体の財政状況及び健全化判断比率'!BS7)</f>
        <v>東松山文化まちづくり公社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f t="shared" ref="AM35:AM43" si="0">IF(AO35="","",AM34+1)</f>
        <v>6</v>
      </c>
      <c r="AN35" s="620"/>
      <c r="AO35" s="621" t="str">
        <f>IF('各会計、関係団体の財政状況及び健全化判断比率'!B32="","",'各会計、関係団体の財政状況及び健全化判断比率'!B32)</f>
        <v>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10</v>
      </c>
      <c r="BX35" s="620"/>
      <c r="BY35" s="621" t="str">
        <f>IF('各会計、関係団体の財政状況及び健全化判断比率'!B69="","",'各会計、関係団体の財政状況及び健全化判断比率'!B69)</f>
        <v>埼玉県後期高齢医者医療広域連合</v>
      </c>
      <c r="BZ35" s="621"/>
      <c r="CA35" s="621"/>
      <c r="CB35" s="621"/>
      <c r="CC35" s="621"/>
      <c r="CD35" s="621"/>
      <c r="CE35" s="621"/>
      <c r="CF35" s="621"/>
      <c r="CG35" s="621"/>
      <c r="CH35" s="621"/>
      <c r="CI35" s="621"/>
      <c r="CJ35" s="621"/>
      <c r="CK35" s="621"/>
      <c r="CL35" s="621"/>
      <c r="CM35" s="621"/>
      <c r="CN35" s="214"/>
      <c r="CO35" s="620">
        <f t="shared" ref="CO35:CO43" si="3">IF(CQ35="","",CO34+1)</f>
        <v>18</v>
      </c>
      <c r="CP35" s="620"/>
      <c r="CQ35" s="621" t="str">
        <f>IF('各会計、関係団体の財政状況及び健全化判断比率'!BS8="","",'各会計、関係団体の財政状況及び健全化判断比率'!BS8)</f>
        <v>東松山市農業公社</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f t="shared" si="0"/>
        <v>7</v>
      </c>
      <c r="AN36" s="620"/>
      <c r="AO36" s="621" t="str">
        <f>IF('各会計、関係団体の財政状況及び健全化判断比率'!B33="","",'各会計、関係団体の財政状況及び健全化判断比率'!B33)</f>
        <v>下水道事業会計</v>
      </c>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11</v>
      </c>
      <c r="BX36" s="620"/>
      <c r="BY36" s="621" t="str">
        <f>IF('各会計、関係団体の財政状況及び健全化判断比率'!B70="","",'各会計、関係団体の財政状況及び健全化判断比率'!B70)</f>
        <v>埼玉県市町村総合事務組合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12</v>
      </c>
      <c r="BX37" s="620"/>
      <c r="BY37" s="621" t="str">
        <f>IF('各会計、関係団体の財政状況及び健全化判断比率'!B71="","",'各会計、関係団体の財政状況及び健全化判断比率'!B71)</f>
        <v>埼玉県市町村総合事務組合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13</v>
      </c>
      <c r="BX38" s="620"/>
      <c r="BY38" s="621" t="str">
        <f>IF('各会計、関係団体の財政状況及び健全化判断比率'!B72="","",'各会計、関係団体の財政状況及び健全化判断比率'!B72)</f>
        <v>彩の国さいたま人づくり広域連合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14</v>
      </c>
      <c r="BX39" s="620"/>
      <c r="BY39" s="621" t="str">
        <f>IF('各会計、関係団体の財政状況及び健全化判断比率'!B73="","",'各会計、関係団体の財政状況及び健全化判断比率'!B73)</f>
        <v>埼玉県都市競艇組合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15</v>
      </c>
      <c r="BX40" s="620"/>
      <c r="BY40" s="621" t="str">
        <f>IF('各会計、関係団体の財政状況及び健全化判断比率'!B74="","",'各会計、関係団体の財政状況及び健全化判断比率'!B74)</f>
        <v>比企広域市町村圏組合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16</v>
      </c>
      <c r="BX41" s="620"/>
      <c r="BY41" s="621" t="str">
        <f>IF('各会計、関係団体の財政状況及び健全化判断比率'!B75="","",'各会計、関係団体の財政状況及び健全化判断比率'!B75)</f>
        <v>比企広域市町村圏組合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nnC0PR2UvgofO5XeD6iUDA0MLHTIjDGLfj5dQIYYWgpLgBN8Pxr/zw0NaYCDmndyr34QDEGceqcmCDidTf839g==" saltValue="UgbVoNhaMBtMNYqn0lNkd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214</v>
      </c>
      <c r="DI1" s="624"/>
      <c r="DJ1" s="624"/>
      <c r="DK1" s="624"/>
      <c r="DL1" s="624"/>
      <c r="DM1" s="624"/>
      <c r="DN1" s="625"/>
      <c r="DO1" s="226"/>
      <c r="DP1" s="623" t="s">
        <v>215</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6" t="s">
        <v>217</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218</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219</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c r="B4" s="626" t="s">
        <v>1</v>
      </c>
      <c r="C4" s="627"/>
      <c r="D4" s="627"/>
      <c r="E4" s="627"/>
      <c r="F4" s="627"/>
      <c r="G4" s="627"/>
      <c r="H4" s="627"/>
      <c r="I4" s="627"/>
      <c r="J4" s="627"/>
      <c r="K4" s="627"/>
      <c r="L4" s="627"/>
      <c r="M4" s="627"/>
      <c r="N4" s="627"/>
      <c r="O4" s="627"/>
      <c r="P4" s="627"/>
      <c r="Q4" s="628"/>
      <c r="R4" s="626" t="s">
        <v>220</v>
      </c>
      <c r="S4" s="627"/>
      <c r="T4" s="627"/>
      <c r="U4" s="627"/>
      <c r="V4" s="627"/>
      <c r="W4" s="627"/>
      <c r="X4" s="627"/>
      <c r="Y4" s="628"/>
      <c r="Z4" s="626" t="s">
        <v>221</v>
      </c>
      <c r="AA4" s="627"/>
      <c r="AB4" s="627"/>
      <c r="AC4" s="628"/>
      <c r="AD4" s="626" t="s">
        <v>222</v>
      </c>
      <c r="AE4" s="627"/>
      <c r="AF4" s="627"/>
      <c r="AG4" s="627"/>
      <c r="AH4" s="627"/>
      <c r="AI4" s="627"/>
      <c r="AJ4" s="627"/>
      <c r="AK4" s="628"/>
      <c r="AL4" s="626" t="s">
        <v>221</v>
      </c>
      <c r="AM4" s="627"/>
      <c r="AN4" s="627"/>
      <c r="AO4" s="628"/>
      <c r="AP4" s="632" t="s">
        <v>223</v>
      </c>
      <c r="AQ4" s="632"/>
      <c r="AR4" s="632"/>
      <c r="AS4" s="632"/>
      <c r="AT4" s="632"/>
      <c r="AU4" s="632"/>
      <c r="AV4" s="632"/>
      <c r="AW4" s="632"/>
      <c r="AX4" s="632"/>
      <c r="AY4" s="632"/>
      <c r="AZ4" s="632"/>
      <c r="BA4" s="632"/>
      <c r="BB4" s="632"/>
      <c r="BC4" s="632"/>
      <c r="BD4" s="632"/>
      <c r="BE4" s="632"/>
      <c r="BF4" s="632"/>
      <c r="BG4" s="632" t="s">
        <v>224</v>
      </c>
      <c r="BH4" s="632"/>
      <c r="BI4" s="632"/>
      <c r="BJ4" s="632"/>
      <c r="BK4" s="632"/>
      <c r="BL4" s="632"/>
      <c r="BM4" s="632"/>
      <c r="BN4" s="632"/>
      <c r="BO4" s="632" t="s">
        <v>221</v>
      </c>
      <c r="BP4" s="632"/>
      <c r="BQ4" s="632"/>
      <c r="BR4" s="632"/>
      <c r="BS4" s="632" t="s">
        <v>225</v>
      </c>
      <c r="BT4" s="632"/>
      <c r="BU4" s="632"/>
      <c r="BV4" s="632"/>
      <c r="BW4" s="632"/>
      <c r="BX4" s="632"/>
      <c r="BY4" s="632"/>
      <c r="BZ4" s="632"/>
      <c r="CA4" s="632"/>
      <c r="CB4" s="632"/>
      <c r="CD4" s="629" t="s">
        <v>226</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c r="B5" s="633" t="s">
        <v>227</v>
      </c>
      <c r="C5" s="634"/>
      <c r="D5" s="634"/>
      <c r="E5" s="634"/>
      <c r="F5" s="634"/>
      <c r="G5" s="634"/>
      <c r="H5" s="634"/>
      <c r="I5" s="634"/>
      <c r="J5" s="634"/>
      <c r="K5" s="634"/>
      <c r="L5" s="634"/>
      <c r="M5" s="634"/>
      <c r="N5" s="634"/>
      <c r="O5" s="634"/>
      <c r="P5" s="634"/>
      <c r="Q5" s="635"/>
      <c r="R5" s="636">
        <v>13370361</v>
      </c>
      <c r="S5" s="637"/>
      <c r="T5" s="637"/>
      <c r="U5" s="637"/>
      <c r="V5" s="637"/>
      <c r="W5" s="637"/>
      <c r="X5" s="637"/>
      <c r="Y5" s="638"/>
      <c r="Z5" s="639">
        <v>30.3</v>
      </c>
      <c r="AA5" s="639"/>
      <c r="AB5" s="639"/>
      <c r="AC5" s="639"/>
      <c r="AD5" s="640">
        <v>12739621</v>
      </c>
      <c r="AE5" s="640"/>
      <c r="AF5" s="640"/>
      <c r="AG5" s="640"/>
      <c r="AH5" s="640"/>
      <c r="AI5" s="640"/>
      <c r="AJ5" s="640"/>
      <c r="AK5" s="640"/>
      <c r="AL5" s="641">
        <v>73.7</v>
      </c>
      <c r="AM5" s="642"/>
      <c r="AN5" s="642"/>
      <c r="AO5" s="643"/>
      <c r="AP5" s="633" t="s">
        <v>228</v>
      </c>
      <c r="AQ5" s="634"/>
      <c r="AR5" s="634"/>
      <c r="AS5" s="634"/>
      <c r="AT5" s="634"/>
      <c r="AU5" s="634"/>
      <c r="AV5" s="634"/>
      <c r="AW5" s="634"/>
      <c r="AX5" s="634"/>
      <c r="AY5" s="634"/>
      <c r="AZ5" s="634"/>
      <c r="BA5" s="634"/>
      <c r="BB5" s="634"/>
      <c r="BC5" s="634"/>
      <c r="BD5" s="634"/>
      <c r="BE5" s="634"/>
      <c r="BF5" s="635"/>
      <c r="BG5" s="647">
        <v>12739621</v>
      </c>
      <c r="BH5" s="648"/>
      <c r="BI5" s="648"/>
      <c r="BJ5" s="648"/>
      <c r="BK5" s="648"/>
      <c r="BL5" s="648"/>
      <c r="BM5" s="648"/>
      <c r="BN5" s="649"/>
      <c r="BO5" s="650">
        <v>95.3</v>
      </c>
      <c r="BP5" s="650"/>
      <c r="BQ5" s="650"/>
      <c r="BR5" s="650"/>
      <c r="BS5" s="651">
        <v>195047</v>
      </c>
      <c r="BT5" s="651"/>
      <c r="BU5" s="651"/>
      <c r="BV5" s="651"/>
      <c r="BW5" s="651"/>
      <c r="BX5" s="651"/>
      <c r="BY5" s="651"/>
      <c r="BZ5" s="651"/>
      <c r="CA5" s="651"/>
      <c r="CB5" s="655"/>
      <c r="CD5" s="629" t="s">
        <v>223</v>
      </c>
      <c r="CE5" s="630"/>
      <c r="CF5" s="630"/>
      <c r="CG5" s="630"/>
      <c r="CH5" s="630"/>
      <c r="CI5" s="630"/>
      <c r="CJ5" s="630"/>
      <c r="CK5" s="630"/>
      <c r="CL5" s="630"/>
      <c r="CM5" s="630"/>
      <c r="CN5" s="630"/>
      <c r="CO5" s="630"/>
      <c r="CP5" s="630"/>
      <c r="CQ5" s="631"/>
      <c r="CR5" s="629" t="s">
        <v>229</v>
      </c>
      <c r="CS5" s="630"/>
      <c r="CT5" s="630"/>
      <c r="CU5" s="630"/>
      <c r="CV5" s="630"/>
      <c r="CW5" s="630"/>
      <c r="CX5" s="630"/>
      <c r="CY5" s="631"/>
      <c r="CZ5" s="629" t="s">
        <v>221</v>
      </c>
      <c r="DA5" s="630"/>
      <c r="DB5" s="630"/>
      <c r="DC5" s="631"/>
      <c r="DD5" s="629" t="s">
        <v>230</v>
      </c>
      <c r="DE5" s="630"/>
      <c r="DF5" s="630"/>
      <c r="DG5" s="630"/>
      <c r="DH5" s="630"/>
      <c r="DI5" s="630"/>
      <c r="DJ5" s="630"/>
      <c r="DK5" s="630"/>
      <c r="DL5" s="630"/>
      <c r="DM5" s="630"/>
      <c r="DN5" s="630"/>
      <c r="DO5" s="630"/>
      <c r="DP5" s="631"/>
      <c r="DQ5" s="629" t="s">
        <v>231</v>
      </c>
      <c r="DR5" s="630"/>
      <c r="DS5" s="630"/>
      <c r="DT5" s="630"/>
      <c r="DU5" s="630"/>
      <c r="DV5" s="630"/>
      <c r="DW5" s="630"/>
      <c r="DX5" s="630"/>
      <c r="DY5" s="630"/>
      <c r="DZ5" s="630"/>
      <c r="EA5" s="630"/>
      <c r="EB5" s="630"/>
      <c r="EC5" s="631"/>
    </row>
    <row r="6" spans="2:143" ht="11.25" customHeight="1">
      <c r="B6" s="644" t="s">
        <v>232</v>
      </c>
      <c r="C6" s="645"/>
      <c r="D6" s="645"/>
      <c r="E6" s="645"/>
      <c r="F6" s="645"/>
      <c r="G6" s="645"/>
      <c r="H6" s="645"/>
      <c r="I6" s="645"/>
      <c r="J6" s="645"/>
      <c r="K6" s="645"/>
      <c r="L6" s="645"/>
      <c r="M6" s="645"/>
      <c r="N6" s="645"/>
      <c r="O6" s="645"/>
      <c r="P6" s="645"/>
      <c r="Q6" s="646"/>
      <c r="R6" s="647">
        <v>275470</v>
      </c>
      <c r="S6" s="648"/>
      <c r="T6" s="648"/>
      <c r="U6" s="648"/>
      <c r="V6" s="648"/>
      <c r="W6" s="648"/>
      <c r="X6" s="648"/>
      <c r="Y6" s="649"/>
      <c r="Z6" s="650">
        <v>0.6</v>
      </c>
      <c r="AA6" s="650"/>
      <c r="AB6" s="650"/>
      <c r="AC6" s="650"/>
      <c r="AD6" s="651">
        <v>275470</v>
      </c>
      <c r="AE6" s="651"/>
      <c r="AF6" s="651"/>
      <c r="AG6" s="651"/>
      <c r="AH6" s="651"/>
      <c r="AI6" s="651"/>
      <c r="AJ6" s="651"/>
      <c r="AK6" s="651"/>
      <c r="AL6" s="652">
        <v>1.6</v>
      </c>
      <c r="AM6" s="653"/>
      <c r="AN6" s="653"/>
      <c r="AO6" s="654"/>
      <c r="AP6" s="644" t="s">
        <v>233</v>
      </c>
      <c r="AQ6" s="645"/>
      <c r="AR6" s="645"/>
      <c r="AS6" s="645"/>
      <c r="AT6" s="645"/>
      <c r="AU6" s="645"/>
      <c r="AV6" s="645"/>
      <c r="AW6" s="645"/>
      <c r="AX6" s="645"/>
      <c r="AY6" s="645"/>
      <c r="AZ6" s="645"/>
      <c r="BA6" s="645"/>
      <c r="BB6" s="645"/>
      <c r="BC6" s="645"/>
      <c r="BD6" s="645"/>
      <c r="BE6" s="645"/>
      <c r="BF6" s="646"/>
      <c r="BG6" s="647">
        <v>12739621</v>
      </c>
      <c r="BH6" s="648"/>
      <c r="BI6" s="648"/>
      <c r="BJ6" s="648"/>
      <c r="BK6" s="648"/>
      <c r="BL6" s="648"/>
      <c r="BM6" s="648"/>
      <c r="BN6" s="649"/>
      <c r="BO6" s="650">
        <v>95.3</v>
      </c>
      <c r="BP6" s="650"/>
      <c r="BQ6" s="650"/>
      <c r="BR6" s="650"/>
      <c r="BS6" s="651">
        <v>195047</v>
      </c>
      <c r="BT6" s="651"/>
      <c r="BU6" s="651"/>
      <c r="BV6" s="651"/>
      <c r="BW6" s="651"/>
      <c r="BX6" s="651"/>
      <c r="BY6" s="651"/>
      <c r="BZ6" s="651"/>
      <c r="CA6" s="651"/>
      <c r="CB6" s="655"/>
      <c r="CD6" s="658" t="s">
        <v>234</v>
      </c>
      <c r="CE6" s="659"/>
      <c r="CF6" s="659"/>
      <c r="CG6" s="659"/>
      <c r="CH6" s="659"/>
      <c r="CI6" s="659"/>
      <c r="CJ6" s="659"/>
      <c r="CK6" s="659"/>
      <c r="CL6" s="659"/>
      <c r="CM6" s="659"/>
      <c r="CN6" s="659"/>
      <c r="CO6" s="659"/>
      <c r="CP6" s="659"/>
      <c r="CQ6" s="660"/>
      <c r="CR6" s="647">
        <v>257636</v>
      </c>
      <c r="CS6" s="648"/>
      <c r="CT6" s="648"/>
      <c r="CU6" s="648"/>
      <c r="CV6" s="648"/>
      <c r="CW6" s="648"/>
      <c r="CX6" s="648"/>
      <c r="CY6" s="649"/>
      <c r="CZ6" s="641">
        <v>0.6</v>
      </c>
      <c r="DA6" s="642"/>
      <c r="DB6" s="642"/>
      <c r="DC6" s="661"/>
      <c r="DD6" s="656">
        <v>803</v>
      </c>
      <c r="DE6" s="648"/>
      <c r="DF6" s="648"/>
      <c r="DG6" s="648"/>
      <c r="DH6" s="648"/>
      <c r="DI6" s="648"/>
      <c r="DJ6" s="648"/>
      <c r="DK6" s="648"/>
      <c r="DL6" s="648"/>
      <c r="DM6" s="648"/>
      <c r="DN6" s="648"/>
      <c r="DO6" s="648"/>
      <c r="DP6" s="649"/>
      <c r="DQ6" s="656">
        <v>257636</v>
      </c>
      <c r="DR6" s="648"/>
      <c r="DS6" s="648"/>
      <c r="DT6" s="648"/>
      <c r="DU6" s="648"/>
      <c r="DV6" s="648"/>
      <c r="DW6" s="648"/>
      <c r="DX6" s="648"/>
      <c r="DY6" s="648"/>
      <c r="DZ6" s="648"/>
      <c r="EA6" s="648"/>
      <c r="EB6" s="648"/>
      <c r="EC6" s="657"/>
    </row>
    <row r="7" spans="2:143" ht="11.25" customHeight="1">
      <c r="B7" s="644" t="s">
        <v>235</v>
      </c>
      <c r="C7" s="645"/>
      <c r="D7" s="645"/>
      <c r="E7" s="645"/>
      <c r="F7" s="645"/>
      <c r="G7" s="645"/>
      <c r="H7" s="645"/>
      <c r="I7" s="645"/>
      <c r="J7" s="645"/>
      <c r="K7" s="645"/>
      <c r="L7" s="645"/>
      <c r="M7" s="645"/>
      <c r="N7" s="645"/>
      <c r="O7" s="645"/>
      <c r="P7" s="645"/>
      <c r="Q7" s="646"/>
      <c r="R7" s="647">
        <v>9226</v>
      </c>
      <c r="S7" s="648"/>
      <c r="T7" s="648"/>
      <c r="U7" s="648"/>
      <c r="V7" s="648"/>
      <c r="W7" s="648"/>
      <c r="X7" s="648"/>
      <c r="Y7" s="649"/>
      <c r="Z7" s="650">
        <v>0</v>
      </c>
      <c r="AA7" s="650"/>
      <c r="AB7" s="650"/>
      <c r="AC7" s="650"/>
      <c r="AD7" s="651">
        <v>9226</v>
      </c>
      <c r="AE7" s="651"/>
      <c r="AF7" s="651"/>
      <c r="AG7" s="651"/>
      <c r="AH7" s="651"/>
      <c r="AI7" s="651"/>
      <c r="AJ7" s="651"/>
      <c r="AK7" s="651"/>
      <c r="AL7" s="652">
        <v>0.1</v>
      </c>
      <c r="AM7" s="653"/>
      <c r="AN7" s="653"/>
      <c r="AO7" s="654"/>
      <c r="AP7" s="644" t="s">
        <v>236</v>
      </c>
      <c r="AQ7" s="645"/>
      <c r="AR7" s="645"/>
      <c r="AS7" s="645"/>
      <c r="AT7" s="645"/>
      <c r="AU7" s="645"/>
      <c r="AV7" s="645"/>
      <c r="AW7" s="645"/>
      <c r="AX7" s="645"/>
      <c r="AY7" s="645"/>
      <c r="AZ7" s="645"/>
      <c r="BA7" s="645"/>
      <c r="BB7" s="645"/>
      <c r="BC7" s="645"/>
      <c r="BD7" s="645"/>
      <c r="BE7" s="645"/>
      <c r="BF7" s="646"/>
      <c r="BG7" s="647">
        <v>5845608</v>
      </c>
      <c r="BH7" s="648"/>
      <c r="BI7" s="648"/>
      <c r="BJ7" s="648"/>
      <c r="BK7" s="648"/>
      <c r="BL7" s="648"/>
      <c r="BM7" s="648"/>
      <c r="BN7" s="649"/>
      <c r="BO7" s="650">
        <v>43.7</v>
      </c>
      <c r="BP7" s="650"/>
      <c r="BQ7" s="650"/>
      <c r="BR7" s="650"/>
      <c r="BS7" s="651">
        <v>195047</v>
      </c>
      <c r="BT7" s="651"/>
      <c r="BU7" s="651"/>
      <c r="BV7" s="651"/>
      <c r="BW7" s="651"/>
      <c r="BX7" s="651"/>
      <c r="BY7" s="651"/>
      <c r="BZ7" s="651"/>
      <c r="CA7" s="651"/>
      <c r="CB7" s="655"/>
      <c r="CD7" s="662" t="s">
        <v>237</v>
      </c>
      <c r="CE7" s="663"/>
      <c r="CF7" s="663"/>
      <c r="CG7" s="663"/>
      <c r="CH7" s="663"/>
      <c r="CI7" s="663"/>
      <c r="CJ7" s="663"/>
      <c r="CK7" s="663"/>
      <c r="CL7" s="663"/>
      <c r="CM7" s="663"/>
      <c r="CN7" s="663"/>
      <c r="CO7" s="663"/>
      <c r="CP7" s="663"/>
      <c r="CQ7" s="664"/>
      <c r="CR7" s="647">
        <v>13676774</v>
      </c>
      <c r="CS7" s="648"/>
      <c r="CT7" s="648"/>
      <c r="CU7" s="648"/>
      <c r="CV7" s="648"/>
      <c r="CW7" s="648"/>
      <c r="CX7" s="648"/>
      <c r="CY7" s="649"/>
      <c r="CZ7" s="650">
        <v>32.1</v>
      </c>
      <c r="DA7" s="650"/>
      <c r="DB7" s="650"/>
      <c r="DC7" s="650"/>
      <c r="DD7" s="656">
        <v>110309</v>
      </c>
      <c r="DE7" s="648"/>
      <c r="DF7" s="648"/>
      <c r="DG7" s="648"/>
      <c r="DH7" s="648"/>
      <c r="DI7" s="648"/>
      <c r="DJ7" s="648"/>
      <c r="DK7" s="648"/>
      <c r="DL7" s="648"/>
      <c r="DM7" s="648"/>
      <c r="DN7" s="648"/>
      <c r="DO7" s="648"/>
      <c r="DP7" s="649"/>
      <c r="DQ7" s="656">
        <v>4237885</v>
      </c>
      <c r="DR7" s="648"/>
      <c r="DS7" s="648"/>
      <c r="DT7" s="648"/>
      <c r="DU7" s="648"/>
      <c r="DV7" s="648"/>
      <c r="DW7" s="648"/>
      <c r="DX7" s="648"/>
      <c r="DY7" s="648"/>
      <c r="DZ7" s="648"/>
      <c r="EA7" s="648"/>
      <c r="EB7" s="648"/>
      <c r="EC7" s="657"/>
    </row>
    <row r="8" spans="2:143" ht="11.25" customHeight="1">
      <c r="B8" s="644" t="s">
        <v>238</v>
      </c>
      <c r="C8" s="645"/>
      <c r="D8" s="645"/>
      <c r="E8" s="645"/>
      <c r="F8" s="645"/>
      <c r="G8" s="645"/>
      <c r="H8" s="645"/>
      <c r="I8" s="645"/>
      <c r="J8" s="645"/>
      <c r="K8" s="645"/>
      <c r="L8" s="645"/>
      <c r="M8" s="645"/>
      <c r="N8" s="645"/>
      <c r="O8" s="645"/>
      <c r="P8" s="645"/>
      <c r="Q8" s="646"/>
      <c r="R8" s="647">
        <v>48800</v>
      </c>
      <c r="S8" s="648"/>
      <c r="T8" s="648"/>
      <c r="U8" s="648"/>
      <c r="V8" s="648"/>
      <c r="W8" s="648"/>
      <c r="X8" s="648"/>
      <c r="Y8" s="649"/>
      <c r="Z8" s="650">
        <v>0.1</v>
      </c>
      <c r="AA8" s="650"/>
      <c r="AB8" s="650"/>
      <c r="AC8" s="650"/>
      <c r="AD8" s="651">
        <v>48800</v>
      </c>
      <c r="AE8" s="651"/>
      <c r="AF8" s="651"/>
      <c r="AG8" s="651"/>
      <c r="AH8" s="651"/>
      <c r="AI8" s="651"/>
      <c r="AJ8" s="651"/>
      <c r="AK8" s="651"/>
      <c r="AL8" s="652">
        <v>0.3</v>
      </c>
      <c r="AM8" s="653"/>
      <c r="AN8" s="653"/>
      <c r="AO8" s="654"/>
      <c r="AP8" s="644" t="s">
        <v>239</v>
      </c>
      <c r="AQ8" s="645"/>
      <c r="AR8" s="645"/>
      <c r="AS8" s="645"/>
      <c r="AT8" s="645"/>
      <c r="AU8" s="645"/>
      <c r="AV8" s="645"/>
      <c r="AW8" s="645"/>
      <c r="AX8" s="645"/>
      <c r="AY8" s="645"/>
      <c r="AZ8" s="645"/>
      <c r="BA8" s="645"/>
      <c r="BB8" s="645"/>
      <c r="BC8" s="645"/>
      <c r="BD8" s="645"/>
      <c r="BE8" s="645"/>
      <c r="BF8" s="646"/>
      <c r="BG8" s="647">
        <v>166072</v>
      </c>
      <c r="BH8" s="648"/>
      <c r="BI8" s="648"/>
      <c r="BJ8" s="648"/>
      <c r="BK8" s="648"/>
      <c r="BL8" s="648"/>
      <c r="BM8" s="648"/>
      <c r="BN8" s="649"/>
      <c r="BO8" s="650">
        <v>1.2</v>
      </c>
      <c r="BP8" s="650"/>
      <c r="BQ8" s="650"/>
      <c r="BR8" s="650"/>
      <c r="BS8" s="656" t="s">
        <v>240</v>
      </c>
      <c r="BT8" s="648"/>
      <c r="BU8" s="648"/>
      <c r="BV8" s="648"/>
      <c r="BW8" s="648"/>
      <c r="BX8" s="648"/>
      <c r="BY8" s="648"/>
      <c r="BZ8" s="648"/>
      <c r="CA8" s="648"/>
      <c r="CB8" s="657"/>
      <c r="CD8" s="662" t="s">
        <v>241</v>
      </c>
      <c r="CE8" s="663"/>
      <c r="CF8" s="663"/>
      <c r="CG8" s="663"/>
      <c r="CH8" s="663"/>
      <c r="CI8" s="663"/>
      <c r="CJ8" s="663"/>
      <c r="CK8" s="663"/>
      <c r="CL8" s="663"/>
      <c r="CM8" s="663"/>
      <c r="CN8" s="663"/>
      <c r="CO8" s="663"/>
      <c r="CP8" s="663"/>
      <c r="CQ8" s="664"/>
      <c r="CR8" s="647">
        <v>13136349</v>
      </c>
      <c r="CS8" s="648"/>
      <c r="CT8" s="648"/>
      <c r="CU8" s="648"/>
      <c r="CV8" s="648"/>
      <c r="CW8" s="648"/>
      <c r="CX8" s="648"/>
      <c r="CY8" s="649"/>
      <c r="CZ8" s="650">
        <v>30.8</v>
      </c>
      <c r="DA8" s="650"/>
      <c r="DB8" s="650"/>
      <c r="DC8" s="650"/>
      <c r="DD8" s="656">
        <v>121311</v>
      </c>
      <c r="DE8" s="648"/>
      <c r="DF8" s="648"/>
      <c r="DG8" s="648"/>
      <c r="DH8" s="648"/>
      <c r="DI8" s="648"/>
      <c r="DJ8" s="648"/>
      <c r="DK8" s="648"/>
      <c r="DL8" s="648"/>
      <c r="DM8" s="648"/>
      <c r="DN8" s="648"/>
      <c r="DO8" s="648"/>
      <c r="DP8" s="649"/>
      <c r="DQ8" s="656">
        <v>6252831</v>
      </c>
      <c r="DR8" s="648"/>
      <c r="DS8" s="648"/>
      <c r="DT8" s="648"/>
      <c r="DU8" s="648"/>
      <c r="DV8" s="648"/>
      <c r="DW8" s="648"/>
      <c r="DX8" s="648"/>
      <c r="DY8" s="648"/>
      <c r="DZ8" s="648"/>
      <c r="EA8" s="648"/>
      <c r="EB8" s="648"/>
      <c r="EC8" s="657"/>
    </row>
    <row r="9" spans="2:143" ht="11.25" customHeight="1">
      <c r="B9" s="644" t="s">
        <v>242</v>
      </c>
      <c r="C9" s="645"/>
      <c r="D9" s="645"/>
      <c r="E9" s="645"/>
      <c r="F9" s="645"/>
      <c r="G9" s="645"/>
      <c r="H9" s="645"/>
      <c r="I9" s="645"/>
      <c r="J9" s="645"/>
      <c r="K9" s="645"/>
      <c r="L9" s="645"/>
      <c r="M9" s="645"/>
      <c r="N9" s="645"/>
      <c r="O9" s="645"/>
      <c r="P9" s="645"/>
      <c r="Q9" s="646"/>
      <c r="R9" s="647">
        <v>58387</v>
      </c>
      <c r="S9" s="648"/>
      <c r="T9" s="648"/>
      <c r="U9" s="648"/>
      <c r="V9" s="648"/>
      <c r="W9" s="648"/>
      <c r="X9" s="648"/>
      <c r="Y9" s="649"/>
      <c r="Z9" s="650">
        <v>0.1</v>
      </c>
      <c r="AA9" s="650"/>
      <c r="AB9" s="650"/>
      <c r="AC9" s="650"/>
      <c r="AD9" s="651">
        <v>58387</v>
      </c>
      <c r="AE9" s="651"/>
      <c r="AF9" s="651"/>
      <c r="AG9" s="651"/>
      <c r="AH9" s="651"/>
      <c r="AI9" s="651"/>
      <c r="AJ9" s="651"/>
      <c r="AK9" s="651"/>
      <c r="AL9" s="652">
        <v>0.3</v>
      </c>
      <c r="AM9" s="653"/>
      <c r="AN9" s="653"/>
      <c r="AO9" s="654"/>
      <c r="AP9" s="644" t="s">
        <v>243</v>
      </c>
      <c r="AQ9" s="645"/>
      <c r="AR9" s="645"/>
      <c r="AS9" s="645"/>
      <c r="AT9" s="645"/>
      <c r="AU9" s="645"/>
      <c r="AV9" s="645"/>
      <c r="AW9" s="645"/>
      <c r="AX9" s="645"/>
      <c r="AY9" s="645"/>
      <c r="AZ9" s="645"/>
      <c r="BA9" s="645"/>
      <c r="BB9" s="645"/>
      <c r="BC9" s="645"/>
      <c r="BD9" s="645"/>
      <c r="BE9" s="645"/>
      <c r="BF9" s="646"/>
      <c r="BG9" s="647">
        <v>4841608</v>
      </c>
      <c r="BH9" s="648"/>
      <c r="BI9" s="648"/>
      <c r="BJ9" s="648"/>
      <c r="BK9" s="648"/>
      <c r="BL9" s="648"/>
      <c r="BM9" s="648"/>
      <c r="BN9" s="649"/>
      <c r="BO9" s="650">
        <v>36.200000000000003</v>
      </c>
      <c r="BP9" s="650"/>
      <c r="BQ9" s="650"/>
      <c r="BR9" s="650"/>
      <c r="BS9" s="656" t="s">
        <v>176</v>
      </c>
      <c r="BT9" s="648"/>
      <c r="BU9" s="648"/>
      <c r="BV9" s="648"/>
      <c r="BW9" s="648"/>
      <c r="BX9" s="648"/>
      <c r="BY9" s="648"/>
      <c r="BZ9" s="648"/>
      <c r="CA9" s="648"/>
      <c r="CB9" s="657"/>
      <c r="CD9" s="662" t="s">
        <v>244</v>
      </c>
      <c r="CE9" s="663"/>
      <c r="CF9" s="663"/>
      <c r="CG9" s="663"/>
      <c r="CH9" s="663"/>
      <c r="CI9" s="663"/>
      <c r="CJ9" s="663"/>
      <c r="CK9" s="663"/>
      <c r="CL9" s="663"/>
      <c r="CM9" s="663"/>
      <c r="CN9" s="663"/>
      <c r="CO9" s="663"/>
      <c r="CP9" s="663"/>
      <c r="CQ9" s="664"/>
      <c r="CR9" s="647">
        <v>2995304</v>
      </c>
      <c r="CS9" s="648"/>
      <c r="CT9" s="648"/>
      <c r="CU9" s="648"/>
      <c r="CV9" s="648"/>
      <c r="CW9" s="648"/>
      <c r="CX9" s="648"/>
      <c r="CY9" s="649"/>
      <c r="CZ9" s="650">
        <v>7</v>
      </c>
      <c r="DA9" s="650"/>
      <c r="DB9" s="650"/>
      <c r="DC9" s="650"/>
      <c r="DD9" s="656">
        <v>169669</v>
      </c>
      <c r="DE9" s="648"/>
      <c r="DF9" s="648"/>
      <c r="DG9" s="648"/>
      <c r="DH9" s="648"/>
      <c r="DI9" s="648"/>
      <c r="DJ9" s="648"/>
      <c r="DK9" s="648"/>
      <c r="DL9" s="648"/>
      <c r="DM9" s="648"/>
      <c r="DN9" s="648"/>
      <c r="DO9" s="648"/>
      <c r="DP9" s="649"/>
      <c r="DQ9" s="656">
        <v>2130273</v>
      </c>
      <c r="DR9" s="648"/>
      <c r="DS9" s="648"/>
      <c r="DT9" s="648"/>
      <c r="DU9" s="648"/>
      <c r="DV9" s="648"/>
      <c r="DW9" s="648"/>
      <c r="DX9" s="648"/>
      <c r="DY9" s="648"/>
      <c r="DZ9" s="648"/>
      <c r="EA9" s="648"/>
      <c r="EB9" s="648"/>
      <c r="EC9" s="657"/>
    </row>
    <row r="10" spans="2:143" ht="11.25" customHeight="1">
      <c r="B10" s="644" t="s">
        <v>245</v>
      </c>
      <c r="C10" s="645"/>
      <c r="D10" s="645"/>
      <c r="E10" s="645"/>
      <c r="F10" s="645"/>
      <c r="G10" s="645"/>
      <c r="H10" s="645"/>
      <c r="I10" s="645"/>
      <c r="J10" s="645"/>
      <c r="K10" s="645"/>
      <c r="L10" s="645"/>
      <c r="M10" s="645"/>
      <c r="N10" s="645"/>
      <c r="O10" s="645"/>
      <c r="P10" s="645"/>
      <c r="Q10" s="646"/>
      <c r="R10" s="647" t="s">
        <v>128</v>
      </c>
      <c r="S10" s="648"/>
      <c r="T10" s="648"/>
      <c r="U10" s="648"/>
      <c r="V10" s="648"/>
      <c r="W10" s="648"/>
      <c r="X10" s="648"/>
      <c r="Y10" s="649"/>
      <c r="Z10" s="650" t="s">
        <v>176</v>
      </c>
      <c r="AA10" s="650"/>
      <c r="AB10" s="650"/>
      <c r="AC10" s="650"/>
      <c r="AD10" s="651" t="s">
        <v>240</v>
      </c>
      <c r="AE10" s="651"/>
      <c r="AF10" s="651"/>
      <c r="AG10" s="651"/>
      <c r="AH10" s="651"/>
      <c r="AI10" s="651"/>
      <c r="AJ10" s="651"/>
      <c r="AK10" s="651"/>
      <c r="AL10" s="652" t="s">
        <v>240</v>
      </c>
      <c r="AM10" s="653"/>
      <c r="AN10" s="653"/>
      <c r="AO10" s="654"/>
      <c r="AP10" s="644" t="s">
        <v>246</v>
      </c>
      <c r="AQ10" s="645"/>
      <c r="AR10" s="645"/>
      <c r="AS10" s="645"/>
      <c r="AT10" s="645"/>
      <c r="AU10" s="645"/>
      <c r="AV10" s="645"/>
      <c r="AW10" s="645"/>
      <c r="AX10" s="645"/>
      <c r="AY10" s="645"/>
      <c r="AZ10" s="645"/>
      <c r="BA10" s="645"/>
      <c r="BB10" s="645"/>
      <c r="BC10" s="645"/>
      <c r="BD10" s="645"/>
      <c r="BE10" s="645"/>
      <c r="BF10" s="646"/>
      <c r="BG10" s="647">
        <v>267584</v>
      </c>
      <c r="BH10" s="648"/>
      <c r="BI10" s="648"/>
      <c r="BJ10" s="648"/>
      <c r="BK10" s="648"/>
      <c r="BL10" s="648"/>
      <c r="BM10" s="648"/>
      <c r="BN10" s="649"/>
      <c r="BO10" s="650">
        <v>2</v>
      </c>
      <c r="BP10" s="650"/>
      <c r="BQ10" s="650"/>
      <c r="BR10" s="650"/>
      <c r="BS10" s="656" t="s">
        <v>128</v>
      </c>
      <c r="BT10" s="648"/>
      <c r="BU10" s="648"/>
      <c r="BV10" s="648"/>
      <c r="BW10" s="648"/>
      <c r="BX10" s="648"/>
      <c r="BY10" s="648"/>
      <c r="BZ10" s="648"/>
      <c r="CA10" s="648"/>
      <c r="CB10" s="657"/>
      <c r="CD10" s="662" t="s">
        <v>247</v>
      </c>
      <c r="CE10" s="663"/>
      <c r="CF10" s="663"/>
      <c r="CG10" s="663"/>
      <c r="CH10" s="663"/>
      <c r="CI10" s="663"/>
      <c r="CJ10" s="663"/>
      <c r="CK10" s="663"/>
      <c r="CL10" s="663"/>
      <c r="CM10" s="663"/>
      <c r="CN10" s="663"/>
      <c r="CO10" s="663"/>
      <c r="CP10" s="663"/>
      <c r="CQ10" s="664"/>
      <c r="CR10" s="647">
        <v>62985</v>
      </c>
      <c r="CS10" s="648"/>
      <c r="CT10" s="648"/>
      <c r="CU10" s="648"/>
      <c r="CV10" s="648"/>
      <c r="CW10" s="648"/>
      <c r="CX10" s="648"/>
      <c r="CY10" s="649"/>
      <c r="CZ10" s="650">
        <v>0.1</v>
      </c>
      <c r="DA10" s="650"/>
      <c r="DB10" s="650"/>
      <c r="DC10" s="650"/>
      <c r="DD10" s="656" t="s">
        <v>128</v>
      </c>
      <c r="DE10" s="648"/>
      <c r="DF10" s="648"/>
      <c r="DG10" s="648"/>
      <c r="DH10" s="648"/>
      <c r="DI10" s="648"/>
      <c r="DJ10" s="648"/>
      <c r="DK10" s="648"/>
      <c r="DL10" s="648"/>
      <c r="DM10" s="648"/>
      <c r="DN10" s="648"/>
      <c r="DO10" s="648"/>
      <c r="DP10" s="649"/>
      <c r="DQ10" s="656">
        <v>62985</v>
      </c>
      <c r="DR10" s="648"/>
      <c r="DS10" s="648"/>
      <c r="DT10" s="648"/>
      <c r="DU10" s="648"/>
      <c r="DV10" s="648"/>
      <c r="DW10" s="648"/>
      <c r="DX10" s="648"/>
      <c r="DY10" s="648"/>
      <c r="DZ10" s="648"/>
      <c r="EA10" s="648"/>
      <c r="EB10" s="648"/>
      <c r="EC10" s="657"/>
    </row>
    <row r="11" spans="2:143" ht="11.25" customHeight="1">
      <c r="B11" s="644" t="s">
        <v>248</v>
      </c>
      <c r="C11" s="645"/>
      <c r="D11" s="645"/>
      <c r="E11" s="645"/>
      <c r="F11" s="645"/>
      <c r="G11" s="645"/>
      <c r="H11" s="645"/>
      <c r="I11" s="645"/>
      <c r="J11" s="645"/>
      <c r="K11" s="645"/>
      <c r="L11" s="645"/>
      <c r="M11" s="645"/>
      <c r="N11" s="645"/>
      <c r="O11" s="645"/>
      <c r="P11" s="645"/>
      <c r="Q11" s="646"/>
      <c r="R11" s="647">
        <v>1939273</v>
      </c>
      <c r="S11" s="648"/>
      <c r="T11" s="648"/>
      <c r="U11" s="648"/>
      <c r="V11" s="648"/>
      <c r="W11" s="648"/>
      <c r="X11" s="648"/>
      <c r="Y11" s="649"/>
      <c r="Z11" s="652">
        <v>4.4000000000000004</v>
      </c>
      <c r="AA11" s="653"/>
      <c r="AB11" s="653"/>
      <c r="AC11" s="665"/>
      <c r="AD11" s="656">
        <v>1939273</v>
      </c>
      <c r="AE11" s="648"/>
      <c r="AF11" s="648"/>
      <c r="AG11" s="648"/>
      <c r="AH11" s="648"/>
      <c r="AI11" s="648"/>
      <c r="AJ11" s="648"/>
      <c r="AK11" s="649"/>
      <c r="AL11" s="652">
        <v>11.2</v>
      </c>
      <c r="AM11" s="653"/>
      <c r="AN11" s="653"/>
      <c r="AO11" s="654"/>
      <c r="AP11" s="644" t="s">
        <v>249</v>
      </c>
      <c r="AQ11" s="645"/>
      <c r="AR11" s="645"/>
      <c r="AS11" s="645"/>
      <c r="AT11" s="645"/>
      <c r="AU11" s="645"/>
      <c r="AV11" s="645"/>
      <c r="AW11" s="645"/>
      <c r="AX11" s="645"/>
      <c r="AY11" s="645"/>
      <c r="AZ11" s="645"/>
      <c r="BA11" s="645"/>
      <c r="BB11" s="645"/>
      <c r="BC11" s="645"/>
      <c r="BD11" s="645"/>
      <c r="BE11" s="645"/>
      <c r="BF11" s="646"/>
      <c r="BG11" s="647">
        <v>570344</v>
      </c>
      <c r="BH11" s="648"/>
      <c r="BI11" s="648"/>
      <c r="BJ11" s="648"/>
      <c r="BK11" s="648"/>
      <c r="BL11" s="648"/>
      <c r="BM11" s="648"/>
      <c r="BN11" s="649"/>
      <c r="BO11" s="650">
        <v>4.3</v>
      </c>
      <c r="BP11" s="650"/>
      <c r="BQ11" s="650"/>
      <c r="BR11" s="650"/>
      <c r="BS11" s="656">
        <v>195047</v>
      </c>
      <c r="BT11" s="648"/>
      <c r="BU11" s="648"/>
      <c r="BV11" s="648"/>
      <c r="BW11" s="648"/>
      <c r="BX11" s="648"/>
      <c r="BY11" s="648"/>
      <c r="BZ11" s="648"/>
      <c r="CA11" s="648"/>
      <c r="CB11" s="657"/>
      <c r="CD11" s="662" t="s">
        <v>250</v>
      </c>
      <c r="CE11" s="663"/>
      <c r="CF11" s="663"/>
      <c r="CG11" s="663"/>
      <c r="CH11" s="663"/>
      <c r="CI11" s="663"/>
      <c r="CJ11" s="663"/>
      <c r="CK11" s="663"/>
      <c r="CL11" s="663"/>
      <c r="CM11" s="663"/>
      <c r="CN11" s="663"/>
      <c r="CO11" s="663"/>
      <c r="CP11" s="663"/>
      <c r="CQ11" s="664"/>
      <c r="CR11" s="647">
        <v>654018</v>
      </c>
      <c r="CS11" s="648"/>
      <c r="CT11" s="648"/>
      <c r="CU11" s="648"/>
      <c r="CV11" s="648"/>
      <c r="CW11" s="648"/>
      <c r="CX11" s="648"/>
      <c r="CY11" s="649"/>
      <c r="CZ11" s="650">
        <v>1.5</v>
      </c>
      <c r="DA11" s="650"/>
      <c r="DB11" s="650"/>
      <c r="DC11" s="650"/>
      <c r="DD11" s="656">
        <v>38183</v>
      </c>
      <c r="DE11" s="648"/>
      <c r="DF11" s="648"/>
      <c r="DG11" s="648"/>
      <c r="DH11" s="648"/>
      <c r="DI11" s="648"/>
      <c r="DJ11" s="648"/>
      <c r="DK11" s="648"/>
      <c r="DL11" s="648"/>
      <c r="DM11" s="648"/>
      <c r="DN11" s="648"/>
      <c r="DO11" s="648"/>
      <c r="DP11" s="649"/>
      <c r="DQ11" s="656">
        <v>259348</v>
      </c>
      <c r="DR11" s="648"/>
      <c r="DS11" s="648"/>
      <c r="DT11" s="648"/>
      <c r="DU11" s="648"/>
      <c r="DV11" s="648"/>
      <c r="DW11" s="648"/>
      <c r="DX11" s="648"/>
      <c r="DY11" s="648"/>
      <c r="DZ11" s="648"/>
      <c r="EA11" s="648"/>
      <c r="EB11" s="648"/>
      <c r="EC11" s="657"/>
    </row>
    <row r="12" spans="2:143" ht="11.25" customHeight="1">
      <c r="B12" s="644" t="s">
        <v>251</v>
      </c>
      <c r="C12" s="645"/>
      <c r="D12" s="645"/>
      <c r="E12" s="645"/>
      <c r="F12" s="645"/>
      <c r="G12" s="645"/>
      <c r="H12" s="645"/>
      <c r="I12" s="645"/>
      <c r="J12" s="645"/>
      <c r="K12" s="645"/>
      <c r="L12" s="645"/>
      <c r="M12" s="645"/>
      <c r="N12" s="645"/>
      <c r="O12" s="645"/>
      <c r="P12" s="645"/>
      <c r="Q12" s="646"/>
      <c r="R12" s="647">
        <v>101211</v>
      </c>
      <c r="S12" s="648"/>
      <c r="T12" s="648"/>
      <c r="U12" s="648"/>
      <c r="V12" s="648"/>
      <c r="W12" s="648"/>
      <c r="X12" s="648"/>
      <c r="Y12" s="649"/>
      <c r="Z12" s="650">
        <v>0.2</v>
      </c>
      <c r="AA12" s="650"/>
      <c r="AB12" s="650"/>
      <c r="AC12" s="650"/>
      <c r="AD12" s="651">
        <v>101211</v>
      </c>
      <c r="AE12" s="651"/>
      <c r="AF12" s="651"/>
      <c r="AG12" s="651"/>
      <c r="AH12" s="651"/>
      <c r="AI12" s="651"/>
      <c r="AJ12" s="651"/>
      <c r="AK12" s="651"/>
      <c r="AL12" s="652">
        <v>0.6</v>
      </c>
      <c r="AM12" s="653"/>
      <c r="AN12" s="653"/>
      <c r="AO12" s="654"/>
      <c r="AP12" s="644" t="s">
        <v>252</v>
      </c>
      <c r="AQ12" s="645"/>
      <c r="AR12" s="645"/>
      <c r="AS12" s="645"/>
      <c r="AT12" s="645"/>
      <c r="AU12" s="645"/>
      <c r="AV12" s="645"/>
      <c r="AW12" s="645"/>
      <c r="AX12" s="645"/>
      <c r="AY12" s="645"/>
      <c r="AZ12" s="645"/>
      <c r="BA12" s="645"/>
      <c r="BB12" s="645"/>
      <c r="BC12" s="645"/>
      <c r="BD12" s="645"/>
      <c r="BE12" s="645"/>
      <c r="BF12" s="646"/>
      <c r="BG12" s="647">
        <v>6039163</v>
      </c>
      <c r="BH12" s="648"/>
      <c r="BI12" s="648"/>
      <c r="BJ12" s="648"/>
      <c r="BK12" s="648"/>
      <c r="BL12" s="648"/>
      <c r="BM12" s="648"/>
      <c r="BN12" s="649"/>
      <c r="BO12" s="650">
        <v>45.2</v>
      </c>
      <c r="BP12" s="650"/>
      <c r="BQ12" s="650"/>
      <c r="BR12" s="650"/>
      <c r="BS12" s="656" t="s">
        <v>128</v>
      </c>
      <c r="BT12" s="648"/>
      <c r="BU12" s="648"/>
      <c r="BV12" s="648"/>
      <c r="BW12" s="648"/>
      <c r="BX12" s="648"/>
      <c r="BY12" s="648"/>
      <c r="BZ12" s="648"/>
      <c r="CA12" s="648"/>
      <c r="CB12" s="657"/>
      <c r="CD12" s="662" t="s">
        <v>253</v>
      </c>
      <c r="CE12" s="663"/>
      <c r="CF12" s="663"/>
      <c r="CG12" s="663"/>
      <c r="CH12" s="663"/>
      <c r="CI12" s="663"/>
      <c r="CJ12" s="663"/>
      <c r="CK12" s="663"/>
      <c r="CL12" s="663"/>
      <c r="CM12" s="663"/>
      <c r="CN12" s="663"/>
      <c r="CO12" s="663"/>
      <c r="CP12" s="663"/>
      <c r="CQ12" s="664"/>
      <c r="CR12" s="647">
        <v>529257</v>
      </c>
      <c r="CS12" s="648"/>
      <c r="CT12" s="648"/>
      <c r="CU12" s="648"/>
      <c r="CV12" s="648"/>
      <c r="CW12" s="648"/>
      <c r="CX12" s="648"/>
      <c r="CY12" s="649"/>
      <c r="CZ12" s="650">
        <v>1.2</v>
      </c>
      <c r="DA12" s="650"/>
      <c r="DB12" s="650"/>
      <c r="DC12" s="650"/>
      <c r="DD12" s="656" t="s">
        <v>128</v>
      </c>
      <c r="DE12" s="648"/>
      <c r="DF12" s="648"/>
      <c r="DG12" s="648"/>
      <c r="DH12" s="648"/>
      <c r="DI12" s="648"/>
      <c r="DJ12" s="648"/>
      <c r="DK12" s="648"/>
      <c r="DL12" s="648"/>
      <c r="DM12" s="648"/>
      <c r="DN12" s="648"/>
      <c r="DO12" s="648"/>
      <c r="DP12" s="649"/>
      <c r="DQ12" s="656">
        <v>523957</v>
      </c>
      <c r="DR12" s="648"/>
      <c r="DS12" s="648"/>
      <c r="DT12" s="648"/>
      <c r="DU12" s="648"/>
      <c r="DV12" s="648"/>
      <c r="DW12" s="648"/>
      <c r="DX12" s="648"/>
      <c r="DY12" s="648"/>
      <c r="DZ12" s="648"/>
      <c r="EA12" s="648"/>
      <c r="EB12" s="648"/>
      <c r="EC12" s="657"/>
    </row>
    <row r="13" spans="2:143" ht="11.25" customHeight="1">
      <c r="B13" s="644" t="s">
        <v>254</v>
      </c>
      <c r="C13" s="645"/>
      <c r="D13" s="645"/>
      <c r="E13" s="645"/>
      <c r="F13" s="645"/>
      <c r="G13" s="645"/>
      <c r="H13" s="645"/>
      <c r="I13" s="645"/>
      <c r="J13" s="645"/>
      <c r="K13" s="645"/>
      <c r="L13" s="645"/>
      <c r="M13" s="645"/>
      <c r="N13" s="645"/>
      <c r="O13" s="645"/>
      <c r="P13" s="645"/>
      <c r="Q13" s="646"/>
      <c r="R13" s="647" t="s">
        <v>240</v>
      </c>
      <c r="S13" s="648"/>
      <c r="T13" s="648"/>
      <c r="U13" s="648"/>
      <c r="V13" s="648"/>
      <c r="W13" s="648"/>
      <c r="X13" s="648"/>
      <c r="Y13" s="649"/>
      <c r="Z13" s="650" t="s">
        <v>240</v>
      </c>
      <c r="AA13" s="650"/>
      <c r="AB13" s="650"/>
      <c r="AC13" s="650"/>
      <c r="AD13" s="651" t="s">
        <v>176</v>
      </c>
      <c r="AE13" s="651"/>
      <c r="AF13" s="651"/>
      <c r="AG13" s="651"/>
      <c r="AH13" s="651"/>
      <c r="AI13" s="651"/>
      <c r="AJ13" s="651"/>
      <c r="AK13" s="651"/>
      <c r="AL13" s="652" t="s">
        <v>176</v>
      </c>
      <c r="AM13" s="653"/>
      <c r="AN13" s="653"/>
      <c r="AO13" s="654"/>
      <c r="AP13" s="644" t="s">
        <v>255</v>
      </c>
      <c r="AQ13" s="645"/>
      <c r="AR13" s="645"/>
      <c r="AS13" s="645"/>
      <c r="AT13" s="645"/>
      <c r="AU13" s="645"/>
      <c r="AV13" s="645"/>
      <c r="AW13" s="645"/>
      <c r="AX13" s="645"/>
      <c r="AY13" s="645"/>
      <c r="AZ13" s="645"/>
      <c r="BA13" s="645"/>
      <c r="BB13" s="645"/>
      <c r="BC13" s="645"/>
      <c r="BD13" s="645"/>
      <c r="BE13" s="645"/>
      <c r="BF13" s="646"/>
      <c r="BG13" s="647">
        <v>6028397</v>
      </c>
      <c r="BH13" s="648"/>
      <c r="BI13" s="648"/>
      <c r="BJ13" s="648"/>
      <c r="BK13" s="648"/>
      <c r="BL13" s="648"/>
      <c r="BM13" s="648"/>
      <c r="BN13" s="649"/>
      <c r="BO13" s="650">
        <v>45.1</v>
      </c>
      <c r="BP13" s="650"/>
      <c r="BQ13" s="650"/>
      <c r="BR13" s="650"/>
      <c r="BS13" s="656" t="s">
        <v>176</v>
      </c>
      <c r="BT13" s="648"/>
      <c r="BU13" s="648"/>
      <c r="BV13" s="648"/>
      <c r="BW13" s="648"/>
      <c r="BX13" s="648"/>
      <c r="BY13" s="648"/>
      <c r="BZ13" s="648"/>
      <c r="CA13" s="648"/>
      <c r="CB13" s="657"/>
      <c r="CD13" s="662" t="s">
        <v>256</v>
      </c>
      <c r="CE13" s="663"/>
      <c r="CF13" s="663"/>
      <c r="CG13" s="663"/>
      <c r="CH13" s="663"/>
      <c r="CI13" s="663"/>
      <c r="CJ13" s="663"/>
      <c r="CK13" s="663"/>
      <c r="CL13" s="663"/>
      <c r="CM13" s="663"/>
      <c r="CN13" s="663"/>
      <c r="CO13" s="663"/>
      <c r="CP13" s="663"/>
      <c r="CQ13" s="664"/>
      <c r="CR13" s="647">
        <v>3830311</v>
      </c>
      <c r="CS13" s="648"/>
      <c r="CT13" s="648"/>
      <c r="CU13" s="648"/>
      <c r="CV13" s="648"/>
      <c r="CW13" s="648"/>
      <c r="CX13" s="648"/>
      <c r="CY13" s="649"/>
      <c r="CZ13" s="650">
        <v>9</v>
      </c>
      <c r="DA13" s="650"/>
      <c r="DB13" s="650"/>
      <c r="DC13" s="650"/>
      <c r="DD13" s="656">
        <v>2321336</v>
      </c>
      <c r="DE13" s="648"/>
      <c r="DF13" s="648"/>
      <c r="DG13" s="648"/>
      <c r="DH13" s="648"/>
      <c r="DI13" s="648"/>
      <c r="DJ13" s="648"/>
      <c r="DK13" s="648"/>
      <c r="DL13" s="648"/>
      <c r="DM13" s="648"/>
      <c r="DN13" s="648"/>
      <c r="DO13" s="648"/>
      <c r="DP13" s="649"/>
      <c r="DQ13" s="656">
        <v>1610414</v>
      </c>
      <c r="DR13" s="648"/>
      <c r="DS13" s="648"/>
      <c r="DT13" s="648"/>
      <c r="DU13" s="648"/>
      <c r="DV13" s="648"/>
      <c r="DW13" s="648"/>
      <c r="DX13" s="648"/>
      <c r="DY13" s="648"/>
      <c r="DZ13" s="648"/>
      <c r="EA13" s="648"/>
      <c r="EB13" s="648"/>
      <c r="EC13" s="657"/>
    </row>
    <row r="14" spans="2:143" ht="11.25" customHeight="1">
      <c r="B14" s="644" t="s">
        <v>257</v>
      </c>
      <c r="C14" s="645"/>
      <c r="D14" s="645"/>
      <c r="E14" s="645"/>
      <c r="F14" s="645"/>
      <c r="G14" s="645"/>
      <c r="H14" s="645"/>
      <c r="I14" s="645"/>
      <c r="J14" s="645"/>
      <c r="K14" s="645"/>
      <c r="L14" s="645"/>
      <c r="M14" s="645"/>
      <c r="N14" s="645"/>
      <c r="O14" s="645"/>
      <c r="P14" s="645"/>
      <c r="Q14" s="646"/>
      <c r="R14" s="647" t="s">
        <v>128</v>
      </c>
      <c r="S14" s="648"/>
      <c r="T14" s="648"/>
      <c r="U14" s="648"/>
      <c r="V14" s="648"/>
      <c r="W14" s="648"/>
      <c r="X14" s="648"/>
      <c r="Y14" s="649"/>
      <c r="Z14" s="650" t="s">
        <v>240</v>
      </c>
      <c r="AA14" s="650"/>
      <c r="AB14" s="650"/>
      <c r="AC14" s="650"/>
      <c r="AD14" s="651" t="s">
        <v>128</v>
      </c>
      <c r="AE14" s="651"/>
      <c r="AF14" s="651"/>
      <c r="AG14" s="651"/>
      <c r="AH14" s="651"/>
      <c r="AI14" s="651"/>
      <c r="AJ14" s="651"/>
      <c r="AK14" s="651"/>
      <c r="AL14" s="652" t="s">
        <v>128</v>
      </c>
      <c r="AM14" s="653"/>
      <c r="AN14" s="653"/>
      <c r="AO14" s="654"/>
      <c r="AP14" s="644" t="s">
        <v>258</v>
      </c>
      <c r="AQ14" s="645"/>
      <c r="AR14" s="645"/>
      <c r="AS14" s="645"/>
      <c r="AT14" s="645"/>
      <c r="AU14" s="645"/>
      <c r="AV14" s="645"/>
      <c r="AW14" s="645"/>
      <c r="AX14" s="645"/>
      <c r="AY14" s="645"/>
      <c r="AZ14" s="645"/>
      <c r="BA14" s="645"/>
      <c r="BB14" s="645"/>
      <c r="BC14" s="645"/>
      <c r="BD14" s="645"/>
      <c r="BE14" s="645"/>
      <c r="BF14" s="646"/>
      <c r="BG14" s="647">
        <v>244097</v>
      </c>
      <c r="BH14" s="648"/>
      <c r="BI14" s="648"/>
      <c r="BJ14" s="648"/>
      <c r="BK14" s="648"/>
      <c r="BL14" s="648"/>
      <c r="BM14" s="648"/>
      <c r="BN14" s="649"/>
      <c r="BO14" s="650">
        <v>1.8</v>
      </c>
      <c r="BP14" s="650"/>
      <c r="BQ14" s="650"/>
      <c r="BR14" s="650"/>
      <c r="BS14" s="656" t="s">
        <v>128</v>
      </c>
      <c r="BT14" s="648"/>
      <c r="BU14" s="648"/>
      <c r="BV14" s="648"/>
      <c r="BW14" s="648"/>
      <c r="BX14" s="648"/>
      <c r="BY14" s="648"/>
      <c r="BZ14" s="648"/>
      <c r="CA14" s="648"/>
      <c r="CB14" s="657"/>
      <c r="CD14" s="662" t="s">
        <v>259</v>
      </c>
      <c r="CE14" s="663"/>
      <c r="CF14" s="663"/>
      <c r="CG14" s="663"/>
      <c r="CH14" s="663"/>
      <c r="CI14" s="663"/>
      <c r="CJ14" s="663"/>
      <c r="CK14" s="663"/>
      <c r="CL14" s="663"/>
      <c r="CM14" s="663"/>
      <c r="CN14" s="663"/>
      <c r="CO14" s="663"/>
      <c r="CP14" s="663"/>
      <c r="CQ14" s="664"/>
      <c r="CR14" s="647">
        <v>1496682</v>
      </c>
      <c r="CS14" s="648"/>
      <c r="CT14" s="648"/>
      <c r="CU14" s="648"/>
      <c r="CV14" s="648"/>
      <c r="CW14" s="648"/>
      <c r="CX14" s="648"/>
      <c r="CY14" s="649"/>
      <c r="CZ14" s="650">
        <v>3.5</v>
      </c>
      <c r="DA14" s="650"/>
      <c r="DB14" s="650"/>
      <c r="DC14" s="650"/>
      <c r="DD14" s="656">
        <v>216212</v>
      </c>
      <c r="DE14" s="648"/>
      <c r="DF14" s="648"/>
      <c r="DG14" s="648"/>
      <c r="DH14" s="648"/>
      <c r="DI14" s="648"/>
      <c r="DJ14" s="648"/>
      <c r="DK14" s="648"/>
      <c r="DL14" s="648"/>
      <c r="DM14" s="648"/>
      <c r="DN14" s="648"/>
      <c r="DO14" s="648"/>
      <c r="DP14" s="649"/>
      <c r="DQ14" s="656">
        <v>1275224</v>
      </c>
      <c r="DR14" s="648"/>
      <c r="DS14" s="648"/>
      <c r="DT14" s="648"/>
      <c r="DU14" s="648"/>
      <c r="DV14" s="648"/>
      <c r="DW14" s="648"/>
      <c r="DX14" s="648"/>
      <c r="DY14" s="648"/>
      <c r="DZ14" s="648"/>
      <c r="EA14" s="648"/>
      <c r="EB14" s="648"/>
      <c r="EC14" s="657"/>
    </row>
    <row r="15" spans="2:143" ht="11.25" customHeight="1">
      <c r="B15" s="644" t="s">
        <v>260</v>
      </c>
      <c r="C15" s="645"/>
      <c r="D15" s="645"/>
      <c r="E15" s="645"/>
      <c r="F15" s="645"/>
      <c r="G15" s="645"/>
      <c r="H15" s="645"/>
      <c r="I15" s="645"/>
      <c r="J15" s="645"/>
      <c r="K15" s="645"/>
      <c r="L15" s="645"/>
      <c r="M15" s="645"/>
      <c r="N15" s="645"/>
      <c r="O15" s="645"/>
      <c r="P15" s="645"/>
      <c r="Q15" s="646"/>
      <c r="R15" s="647" t="s">
        <v>240</v>
      </c>
      <c r="S15" s="648"/>
      <c r="T15" s="648"/>
      <c r="U15" s="648"/>
      <c r="V15" s="648"/>
      <c r="W15" s="648"/>
      <c r="X15" s="648"/>
      <c r="Y15" s="649"/>
      <c r="Z15" s="650" t="s">
        <v>128</v>
      </c>
      <c r="AA15" s="650"/>
      <c r="AB15" s="650"/>
      <c r="AC15" s="650"/>
      <c r="AD15" s="651" t="s">
        <v>128</v>
      </c>
      <c r="AE15" s="651"/>
      <c r="AF15" s="651"/>
      <c r="AG15" s="651"/>
      <c r="AH15" s="651"/>
      <c r="AI15" s="651"/>
      <c r="AJ15" s="651"/>
      <c r="AK15" s="651"/>
      <c r="AL15" s="652" t="s">
        <v>128</v>
      </c>
      <c r="AM15" s="653"/>
      <c r="AN15" s="653"/>
      <c r="AO15" s="654"/>
      <c r="AP15" s="644" t="s">
        <v>261</v>
      </c>
      <c r="AQ15" s="645"/>
      <c r="AR15" s="645"/>
      <c r="AS15" s="645"/>
      <c r="AT15" s="645"/>
      <c r="AU15" s="645"/>
      <c r="AV15" s="645"/>
      <c r="AW15" s="645"/>
      <c r="AX15" s="645"/>
      <c r="AY15" s="645"/>
      <c r="AZ15" s="645"/>
      <c r="BA15" s="645"/>
      <c r="BB15" s="645"/>
      <c r="BC15" s="645"/>
      <c r="BD15" s="645"/>
      <c r="BE15" s="645"/>
      <c r="BF15" s="646"/>
      <c r="BG15" s="647">
        <v>610753</v>
      </c>
      <c r="BH15" s="648"/>
      <c r="BI15" s="648"/>
      <c r="BJ15" s="648"/>
      <c r="BK15" s="648"/>
      <c r="BL15" s="648"/>
      <c r="BM15" s="648"/>
      <c r="BN15" s="649"/>
      <c r="BO15" s="650">
        <v>4.5999999999999996</v>
      </c>
      <c r="BP15" s="650"/>
      <c r="BQ15" s="650"/>
      <c r="BR15" s="650"/>
      <c r="BS15" s="656" t="s">
        <v>240</v>
      </c>
      <c r="BT15" s="648"/>
      <c r="BU15" s="648"/>
      <c r="BV15" s="648"/>
      <c r="BW15" s="648"/>
      <c r="BX15" s="648"/>
      <c r="BY15" s="648"/>
      <c r="BZ15" s="648"/>
      <c r="CA15" s="648"/>
      <c r="CB15" s="657"/>
      <c r="CD15" s="662" t="s">
        <v>262</v>
      </c>
      <c r="CE15" s="663"/>
      <c r="CF15" s="663"/>
      <c r="CG15" s="663"/>
      <c r="CH15" s="663"/>
      <c r="CI15" s="663"/>
      <c r="CJ15" s="663"/>
      <c r="CK15" s="663"/>
      <c r="CL15" s="663"/>
      <c r="CM15" s="663"/>
      <c r="CN15" s="663"/>
      <c r="CO15" s="663"/>
      <c r="CP15" s="663"/>
      <c r="CQ15" s="664"/>
      <c r="CR15" s="647">
        <v>3362867</v>
      </c>
      <c r="CS15" s="648"/>
      <c r="CT15" s="648"/>
      <c r="CU15" s="648"/>
      <c r="CV15" s="648"/>
      <c r="CW15" s="648"/>
      <c r="CX15" s="648"/>
      <c r="CY15" s="649"/>
      <c r="CZ15" s="650">
        <v>7.9</v>
      </c>
      <c r="DA15" s="650"/>
      <c r="DB15" s="650"/>
      <c r="DC15" s="650"/>
      <c r="DD15" s="656">
        <v>372477</v>
      </c>
      <c r="DE15" s="648"/>
      <c r="DF15" s="648"/>
      <c r="DG15" s="648"/>
      <c r="DH15" s="648"/>
      <c r="DI15" s="648"/>
      <c r="DJ15" s="648"/>
      <c r="DK15" s="648"/>
      <c r="DL15" s="648"/>
      <c r="DM15" s="648"/>
      <c r="DN15" s="648"/>
      <c r="DO15" s="648"/>
      <c r="DP15" s="649"/>
      <c r="DQ15" s="656">
        <v>2386288</v>
      </c>
      <c r="DR15" s="648"/>
      <c r="DS15" s="648"/>
      <c r="DT15" s="648"/>
      <c r="DU15" s="648"/>
      <c r="DV15" s="648"/>
      <c r="DW15" s="648"/>
      <c r="DX15" s="648"/>
      <c r="DY15" s="648"/>
      <c r="DZ15" s="648"/>
      <c r="EA15" s="648"/>
      <c r="EB15" s="648"/>
      <c r="EC15" s="657"/>
    </row>
    <row r="16" spans="2:143" ht="11.25" customHeight="1">
      <c r="B16" s="644" t="s">
        <v>263</v>
      </c>
      <c r="C16" s="645"/>
      <c r="D16" s="645"/>
      <c r="E16" s="645"/>
      <c r="F16" s="645"/>
      <c r="G16" s="645"/>
      <c r="H16" s="645"/>
      <c r="I16" s="645"/>
      <c r="J16" s="645"/>
      <c r="K16" s="645"/>
      <c r="L16" s="645"/>
      <c r="M16" s="645"/>
      <c r="N16" s="645"/>
      <c r="O16" s="645"/>
      <c r="P16" s="645"/>
      <c r="Q16" s="646"/>
      <c r="R16" s="647">
        <v>38676</v>
      </c>
      <c r="S16" s="648"/>
      <c r="T16" s="648"/>
      <c r="U16" s="648"/>
      <c r="V16" s="648"/>
      <c r="W16" s="648"/>
      <c r="X16" s="648"/>
      <c r="Y16" s="649"/>
      <c r="Z16" s="650">
        <v>0.1</v>
      </c>
      <c r="AA16" s="650"/>
      <c r="AB16" s="650"/>
      <c r="AC16" s="650"/>
      <c r="AD16" s="651">
        <v>38676</v>
      </c>
      <c r="AE16" s="651"/>
      <c r="AF16" s="651"/>
      <c r="AG16" s="651"/>
      <c r="AH16" s="651"/>
      <c r="AI16" s="651"/>
      <c r="AJ16" s="651"/>
      <c r="AK16" s="651"/>
      <c r="AL16" s="652">
        <v>0.2</v>
      </c>
      <c r="AM16" s="653"/>
      <c r="AN16" s="653"/>
      <c r="AO16" s="654"/>
      <c r="AP16" s="644" t="s">
        <v>264</v>
      </c>
      <c r="AQ16" s="645"/>
      <c r="AR16" s="645"/>
      <c r="AS16" s="645"/>
      <c r="AT16" s="645"/>
      <c r="AU16" s="645"/>
      <c r="AV16" s="645"/>
      <c r="AW16" s="645"/>
      <c r="AX16" s="645"/>
      <c r="AY16" s="645"/>
      <c r="AZ16" s="645"/>
      <c r="BA16" s="645"/>
      <c r="BB16" s="645"/>
      <c r="BC16" s="645"/>
      <c r="BD16" s="645"/>
      <c r="BE16" s="645"/>
      <c r="BF16" s="646"/>
      <c r="BG16" s="647" t="s">
        <v>240</v>
      </c>
      <c r="BH16" s="648"/>
      <c r="BI16" s="648"/>
      <c r="BJ16" s="648"/>
      <c r="BK16" s="648"/>
      <c r="BL16" s="648"/>
      <c r="BM16" s="648"/>
      <c r="BN16" s="649"/>
      <c r="BO16" s="650" t="s">
        <v>128</v>
      </c>
      <c r="BP16" s="650"/>
      <c r="BQ16" s="650"/>
      <c r="BR16" s="650"/>
      <c r="BS16" s="656" t="s">
        <v>128</v>
      </c>
      <c r="BT16" s="648"/>
      <c r="BU16" s="648"/>
      <c r="BV16" s="648"/>
      <c r="BW16" s="648"/>
      <c r="BX16" s="648"/>
      <c r="BY16" s="648"/>
      <c r="BZ16" s="648"/>
      <c r="CA16" s="648"/>
      <c r="CB16" s="657"/>
      <c r="CD16" s="662" t="s">
        <v>265</v>
      </c>
      <c r="CE16" s="663"/>
      <c r="CF16" s="663"/>
      <c r="CG16" s="663"/>
      <c r="CH16" s="663"/>
      <c r="CI16" s="663"/>
      <c r="CJ16" s="663"/>
      <c r="CK16" s="663"/>
      <c r="CL16" s="663"/>
      <c r="CM16" s="663"/>
      <c r="CN16" s="663"/>
      <c r="CO16" s="663"/>
      <c r="CP16" s="663"/>
      <c r="CQ16" s="664"/>
      <c r="CR16" s="647">
        <v>234317</v>
      </c>
      <c r="CS16" s="648"/>
      <c r="CT16" s="648"/>
      <c r="CU16" s="648"/>
      <c r="CV16" s="648"/>
      <c r="CW16" s="648"/>
      <c r="CX16" s="648"/>
      <c r="CY16" s="649"/>
      <c r="CZ16" s="650">
        <v>0.5</v>
      </c>
      <c r="DA16" s="650"/>
      <c r="DB16" s="650"/>
      <c r="DC16" s="650"/>
      <c r="DD16" s="656" t="s">
        <v>128</v>
      </c>
      <c r="DE16" s="648"/>
      <c r="DF16" s="648"/>
      <c r="DG16" s="648"/>
      <c r="DH16" s="648"/>
      <c r="DI16" s="648"/>
      <c r="DJ16" s="648"/>
      <c r="DK16" s="648"/>
      <c r="DL16" s="648"/>
      <c r="DM16" s="648"/>
      <c r="DN16" s="648"/>
      <c r="DO16" s="648"/>
      <c r="DP16" s="649"/>
      <c r="DQ16" s="656">
        <v>73</v>
      </c>
      <c r="DR16" s="648"/>
      <c r="DS16" s="648"/>
      <c r="DT16" s="648"/>
      <c r="DU16" s="648"/>
      <c r="DV16" s="648"/>
      <c r="DW16" s="648"/>
      <c r="DX16" s="648"/>
      <c r="DY16" s="648"/>
      <c r="DZ16" s="648"/>
      <c r="EA16" s="648"/>
      <c r="EB16" s="648"/>
      <c r="EC16" s="657"/>
    </row>
    <row r="17" spans="2:133" ht="11.25" customHeight="1">
      <c r="B17" s="644" t="s">
        <v>266</v>
      </c>
      <c r="C17" s="645"/>
      <c r="D17" s="645"/>
      <c r="E17" s="645"/>
      <c r="F17" s="645"/>
      <c r="G17" s="645"/>
      <c r="H17" s="645"/>
      <c r="I17" s="645"/>
      <c r="J17" s="645"/>
      <c r="K17" s="645"/>
      <c r="L17" s="645"/>
      <c r="M17" s="645"/>
      <c r="N17" s="645"/>
      <c r="O17" s="645"/>
      <c r="P17" s="645"/>
      <c r="Q17" s="646"/>
      <c r="R17" s="647">
        <v>89620</v>
      </c>
      <c r="S17" s="648"/>
      <c r="T17" s="648"/>
      <c r="U17" s="648"/>
      <c r="V17" s="648"/>
      <c r="W17" s="648"/>
      <c r="X17" s="648"/>
      <c r="Y17" s="649"/>
      <c r="Z17" s="650">
        <v>0.2</v>
      </c>
      <c r="AA17" s="650"/>
      <c r="AB17" s="650"/>
      <c r="AC17" s="650"/>
      <c r="AD17" s="651">
        <v>89620</v>
      </c>
      <c r="AE17" s="651"/>
      <c r="AF17" s="651"/>
      <c r="AG17" s="651"/>
      <c r="AH17" s="651"/>
      <c r="AI17" s="651"/>
      <c r="AJ17" s="651"/>
      <c r="AK17" s="651"/>
      <c r="AL17" s="652">
        <v>0.5</v>
      </c>
      <c r="AM17" s="653"/>
      <c r="AN17" s="653"/>
      <c r="AO17" s="654"/>
      <c r="AP17" s="644" t="s">
        <v>267</v>
      </c>
      <c r="AQ17" s="645"/>
      <c r="AR17" s="645"/>
      <c r="AS17" s="645"/>
      <c r="AT17" s="645"/>
      <c r="AU17" s="645"/>
      <c r="AV17" s="645"/>
      <c r="AW17" s="645"/>
      <c r="AX17" s="645"/>
      <c r="AY17" s="645"/>
      <c r="AZ17" s="645"/>
      <c r="BA17" s="645"/>
      <c r="BB17" s="645"/>
      <c r="BC17" s="645"/>
      <c r="BD17" s="645"/>
      <c r="BE17" s="645"/>
      <c r="BF17" s="646"/>
      <c r="BG17" s="647" t="s">
        <v>128</v>
      </c>
      <c r="BH17" s="648"/>
      <c r="BI17" s="648"/>
      <c r="BJ17" s="648"/>
      <c r="BK17" s="648"/>
      <c r="BL17" s="648"/>
      <c r="BM17" s="648"/>
      <c r="BN17" s="649"/>
      <c r="BO17" s="650" t="s">
        <v>240</v>
      </c>
      <c r="BP17" s="650"/>
      <c r="BQ17" s="650"/>
      <c r="BR17" s="650"/>
      <c r="BS17" s="656" t="s">
        <v>128</v>
      </c>
      <c r="BT17" s="648"/>
      <c r="BU17" s="648"/>
      <c r="BV17" s="648"/>
      <c r="BW17" s="648"/>
      <c r="BX17" s="648"/>
      <c r="BY17" s="648"/>
      <c r="BZ17" s="648"/>
      <c r="CA17" s="648"/>
      <c r="CB17" s="657"/>
      <c r="CD17" s="662" t="s">
        <v>268</v>
      </c>
      <c r="CE17" s="663"/>
      <c r="CF17" s="663"/>
      <c r="CG17" s="663"/>
      <c r="CH17" s="663"/>
      <c r="CI17" s="663"/>
      <c r="CJ17" s="663"/>
      <c r="CK17" s="663"/>
      <c r="CL17" s="663"/>
      <c r="CM17" s="663"/>
      <c r="CN17" s="663"/>
      <c r="CO17" s="663"/>
      <c r="CP17" s="663"/>
      <c r="CQ17" s="664"/>
      <c r="CR17" s="647">
        <v>2390581</v>
      </c>
      <c r="CS17" s="648"/>
      <c r="CT17" s="648"/>
      <c r="CU17" s="648"/>
      <c r="CV17" s="648"/>
      <c r="CW17" s="648"/>
      <c r="CX17" s="648"/>
      <c r="CY17" s="649"/>
      <c r="CZ17" s="650">
        <v>5.6</v>
      </c>
      <c r="DA17" s="650"/>
      <c r="DB17" s="650"/>
      <c r="DC17" s="650"/>
      <c r="DD17" s="656" t="s">
        <v>240</v>
      </c>
      <c r="DE17" s="648"/>
      <c r="DF17" s="648"/>
      <c r="DG17" s="648"/>
      <c r="DH17" s="648"/>
      <c r="DI17" s="648"/>
      <c r="DJ17" s="648"/>
      <c r="DK17" s="648"/>
      <c r="DL17" s="648"/>
      <c r="DM17" s="648"/>
      <c r="DN17" s="648"/>
      <c r="DO17" s="648"/>
      <c r="DP17" s="649"/>
      <c r="DQ17" s="656">
        <v>2375195</v>
      </c>
      <c r="DR17" s="648"/>
      <c r="DS17" s="648"/>
      <c r="DT17" s="648"/>
      <c r="DU17" s="648"/>
      <c r="DV17" s="648"/>
      <c r="DW17" s="648"/>
      <c r="DX17" s="648"/>
      <c r="DY17" s="648"/>
      <c r="DZ17" s="648"/>
      <c r="EA17" s="648"/>
      <c r="EB17" s="648"/>
      <c r="EC17" s="657"/>
    </row>
    <row r="18" spans="2:133" ht="11.25" customHeight="1">
      <c r="B18" s="644" t="s">
        <v>269</v>
      </c>
      <c r="C18" s="645"/>
      <c r="D18" s="645"/>
      <c r="E18" s="645"/>
      <c r="F18" s="645"/>
      <c r="G18" s="645"/>
      <c r="H18" s="645"/>
      <c r="I18" s="645"/>
      <c r="J18" s="645"/>
      <c r="K18" s="645"/>
      <c r="L18" s="645"/>
      <c r="M18" s="645"/>
      <c r="N18" s="645"/>
      <c r="O18" s="645"/>
      <c r="P18" s="645"/>
      <c r="Q18" s="646"/>
      <c r="R18" s="647">
        <v>120013</v>
      </c>
      <c r="S18" s="648"/>
      <c r="T18" s="648"/>
      <c r="U18" s="648"/>
      <c r="V18" s="648"/>
      <c r="W18" s="648"/>
      <c r="X18" s="648"/>
      <c r="Y18" s="649"/>
      <c r="Z18" s="650">
        <v>0.3</v>
      </c>
      <c r="AA18" s="650"/>
      <c r="AB18" s="650"/>
      <c r="AC18" s="650"/>
      <c r="AD18" s="651">
        <v>120013</v>
      </c>
      <c r="AE18" s="651"/>
      <c r="AF18" s="651"/>
      <c r="AG18" s="651"/>
      <c r="AH18" s="651"/>
      <c r="AI18" s="651"/>
      <c r="AJ18" s="651"/>
      <c r="AK18" s="651"/>
      <c r="AL18" s="652">
        <v>0.7</v>
      </c>
      <c r="AM18" s="653"/>
      <c r="AN18" s="653"/>
      <c r="AO18" s="654"/>
      <c r="AP18" s="644" t="s">
        <v>270</v>
      </c>
      <c r="AQ18" s="645"/>
      <c r="AR18" s="645"/>
      <c r="AS18" s="645"/>
      <c r="AT18" s="645"/>
      <c r="AU18" s="645"/>
      <c r="AV18" s="645"/>
      <c r="AW18" s="645"/>
      <c r="AX18" s="645"/>
      <c r="AY18" s="645"/>
      <c r="AZ18" s="645"/>
      <c r="BA18" s="645"/>
      <c r="BB18" s="645"/>
      <c r="BC18" s="645"/>
      <c r="BD18" s="645"/>
      <c r="BE18" s="645"/>
      <c r="BF18" s="646"/>
      <c r="BG18" s="647" t="s">
        <v>128</v>
      </c>
      <c r="BH18" s="648"/>
      <c r="BI18" s="648"/>
      <c r="BJ18" s="648"/>
      <c r="BK18" s="648"/>
      <c r="BL18" s="648"/>
      <c r="BM18" s="648"/>
      <c r="BN18" s="649"/>
      <c r="BO18" s="650" t="s">
        <v>128</v>
      </c>
      <c r="BP18" s="650"/>
      <c r="BQ18" s="650"/>
      <c r="BR18" s="650"/>
      <c r="BS18" s="656" t="s">
        <v>128</v>
      </c>
      <c r="BT18" s="648"/>
      <c r="BU18" s="648"/>
      <c r="BV18" s="648"/>
      <c r="BW18" s="648"/>
      <c r="BX18" s="648"/>
      <c r="BY18" s="648"/>
      <c r="BZ18" s="648"/>
      <c r="CA18" s="648"/>
      <c r="CB18" s="657"/>
      <c r="CD18" s="662" t="s">
        <v>271</v>
      </c>
      <c r="CE18" s="663"/>
      <c r="CF18" s="663"/>
      <c r="CG18" s="663"/>
      <c r="CH18" s="663"/>
      <c r="CI18" s="663"/>
      <c r="CJ18" s="663"/>
      <c r="CK18" s="663"/>
      <c r="CL18" s="663"/>
      <c r="CM18" s="663"/>
      <c r="CN18" s="663"/>
      <c r="CO18" s="663"/>
      <c r="CP18" s="663"/>
      <c r="CQ18" s="664"/>
      <c r="CR18" s="647" t="s">
        <v>240</v>
      </c>
      <c r="CS18" s="648"/>
      <c r="CT18" s="648"/>
      <c r="CU18" s="648"/>
      <c r="CV18" s="648"/>
      <c r="CW18" s="648"/>
      <c r="CX18" s="648"/>
      <c r="CY18" s="649"/>
      <c r="CZ18" s="650" t="s">
        <v>128</v>
      </c>
      <c r="DA18" s="650"/>
      <c r="DB18" s="650"/>
      <c r="DC18" s="650"/>
      <c r="DD18" s="656" t="s">
        <v>128</v>
      </c>
      <c r="DE18" s="648"/>
      <c r="DF18" s="648"/>
      <c r="DG18" s="648"/>
      <c r="DH18" s="648"/>
      <c r="DI18" s="648"/>
      <c r="DJ18" s="648"/>
      <c r="DK18" s="648"/>
      <c r="DL18" s="648"/>
      <c r="DM18" s="648"/>
      <c r="DN18" s="648"/>
      <c r="DO18" s="648"/>
      <c r="DP18" s="649"/>
      <c r="DQ18" s="656" t="s">
        <v>128</v>
      </c>
      <c r="DR18" s="648"/>
      <c r="DS18" s="648"/>
      <c r="DT18" s="648"/>
      <c r="DU18" s="648"/>
      <c r="DV18" s="648"/>
      <c r="DW18" s="648"/>
      <c r="DX18" s="648"/>
      <c r="DY18" s="648"/>
      <c r="DZ18" s="648"/>
      <c r="EA18" s="648"/>
      <c r="EB18" s="648"/>
      <c r="EC18" s="657"/>
    </row>
    <row r="19" spans="2:133" ht="11.25" customHeight="1">
      <c r="B19" s="644" t="s">
        <v>272</v>
      </c>
      <c r="C19" s="645"/>
      <c r="D19" s="645"/>
      <c r="E19" s="645"/>
      <c r="F19" s="645"/>
      <c r="G19" s="645"/>
      <c r="H19" s="645"/>
      <c r="I19" s="645"/>
      <c r="J19" s="645"/>
      <c r="K19" s="645"/>
      <c r="L19" s="645"/>
      <c r="M19" s="645"/>
      <c r="N19" s="645"/>
      <c r="O19" s="645"/>
      <c r="P19" s="645"/>
      <c r="Q19" s="646"/>
      <c r="R19" s="647">
        <v>90702</v>
      </c>
      <c r="S19" s="648"/>
      <c r="T19" s="648"/>
      <c r="U19" s="648"/>
      <c r="V19" s="648"/>
      <c r="W19" s="648"/>
      <c r="X19" s="648"/>
      <c r="Y19" s="649"/>
      <c r="Z19" s="650">
        <v>0.2</v>
      </c>
      <c r="AA19" s="650"/>
      <c r="AB19" s="650"/>
      <c r="AC19" s="650"/>
      <c r="AD19" s="651">
        <v>90702</v>
      </c>
      <c r="AE19" s="651"/>
      <c r="AF19" s="651"/>
      <c r="AG19" s="651"/>
      <c r="AH19" s="651"/>
      <c r="AI19" s="651"/>
      <c r="AJ19" s="651"/>
      <c r="AK19" s="651"/>
      <c r="AL19" s="652">
        <v>0.5</v>
      </c>
      <c r="AM19" s="653"/>
      <c r="AN19" s="653"/>
      <c r="AO19" s="654"/>
      <c r="AP19" s="644" t="s">
        <v>273</v>
      </c>
      <c r="AQ19" s="645"/>
      <c r="AR19" s="645"/>
      <c r="AS19" s="645"/>
      <c r="AT19" s="645"/>
      <c r="AU19" s="645"/>
      <c r="AV19" s="645"/>
      <c r="AW19" s="645"/>
      <c r="AX19" s="645"/>
      <c r="AY19" s="645"/>
      <c r="AZ19" s="645"/>
      <c r="BA19" s="645"/>
      <c r="BB19" s="645"/>
      <c r="BC19" s="645"/>
      <c r="BD19" s="645"/>
      <c r="BE19" s="645"/>
      <c r="BF19" s="646"/>
      <c r="BG19" s="647">
        <v>630740</v>
      </c>
      <c r="BH19" s="648"/>
      <c r="BI19" s="648"/>
      <c r="BJ19" s="648"/>
      <c r="BK19" s="648"/>
      <c r="BL19" s="648"/>
      <c r="BM19" s="648"/>
      <c r="BN19" s="649"/>
      <c r="BO19" s="650">
        <v>4.7</v>
      </c>
      <c r="BP19" s="650"/>
      <c r="BQ19" s="650"/>
      <c r="BR19" s="650"/>
      <c r="BS19" s="656" t="s">
        <v>128</v>
      </c>
      <c r="BT19" s="648"/>
      <c r="BU19" s="648"/>
      <c r="BV19" s="648"/>
      <c r="BW19" s="648"/>
      <c r="BX19" s="648"/>
      <c r="BY19" s="648"/>
      <c r="BZ19" s="648"/>
      <c r="CA19" s="648"/>
      <c r="CB19" s="657"/>
      <c r="CD19" s="662" t="s">
        <v>274</v>
      </c>
      <c r="CE19" s="663"/>
      <c r="CF19" s="663"/>
      <c r="CG19" s="663"/>
      <c r="CH19" s="663"/>
      <c r="CI19" s="663"/>
      <c r="CJ19" s="663"/>
      <c r="CK19" s="663"/>
      <c r="CL19" s="663"/>
      <c r="CM19" s="663"/>
      <c r="CN19" s="663"/>
      <c r="CO19" s="663"/>
      <c r="CP19" s="663"/>
      <c r="CQ19" s="664"/>
      <c r="CR19" s="647" t="s">
        <v>128</v>
      </c>
      <c r="CS19" s="648"/>
      <c r="CT19" s="648"/>
      <c r="CU19" s="648"/>
      <c r="CV19" s="648"/>
      <c r="CW19" s="648"/>
      <c r="CX19" s="648"/>
      <c r="CY19" s="649"/>
      <c r="CZ19" s="650" t="s">
        <v>128</v>
      </c>
      <c r="DA19" s="650"/>
      <c r="DB19" s="650"/>
      <c r="DC19" s="650"/>
      <c r="DD19" s="656" t="s">
        <v>176</v>
      </c>
      <c r="DE19" s="648"/>
      <c r="DF19" s="648"/>
      <c r="DG19" s="648"/>
      <c r="DH19" s="648"/>
      <c r="DI19" s="648"/>
      <c r="DJ19" s="648"/>
      <c r="DK19" s="648"/>
      <c r="DL19" s="648"/>
      <c r="DM19" s="648"/>
      <c r="DN19" s="648"/>
      <c r="DO19" s="648"/>
      <c r="DP19" s="649"/>
      <c r="DQ19" s="656" t="s">
        <v>176</v>
      </c>
      <c r="DR19" s="648"/>
      <c r="DS19" s="648"/>
      <c r="DT19" s="648"/>
      <c r="DU19" s="648"/>
      <c r="DV19" s="648"/>
      <c r="DW19" s="648"/>
      <c r="DX19" s="648"/>
      <c r="DY19" s="648"/>
      <c r="DZ19" s="648"/>
      <c r="EA19" s="648"/>
      <c r="EB19" s="648"/>
      <c r="EC19" s="657"/>
    </row>
    <row r="20" spans="2:133" ht="11.25" customHeight="1">
      <c r="B20" s="644" t="s">
        <v>275</v>
      </c>
      <c r="C20" s="645"/>
      <c r="D20" s="645"/>
      <c r="E20" s="645"/>
      <c r="F20" s="645"/>
      <c r="G20" s="645"/>
      <c r="H20" s="645"/>
      <c r="I20" s="645"/>
      <c r="J20" s="645"/>
      <c r="K20" s="645"/>
      <c r="L20" s="645"/>
      <c r="M20" s="645"/>
      <c r="N20" s="645"/>
      <c r="O20" s="645"/>
      <c r="P20" s="645"/>
      <c r="Q20" s="646"/>
      <c r="R20" s="647">
        <v>19653</v>
      </c>
      <c r="S20" s="648"/>
      <c r="T20" s="648"/>
      <c r="U20" s="648"/>
      <c r="V20" s="648"/>
      <c r="W20" s="648"/>
      <c r="X20" s="648"/>
      <c r="Y20" s="649"/>
      <c r="Z20" s="650">
        <v>0</v>
      </c>
      <c r="AA20" s="650"/>
      <c r="AB20" s="650"/>
      <c r="AC20" s="650"/>
      <c r="AD20" s="651">
        <v>19653</v>
      </c>
      <c r="AE20" s="651"/>
      <c r="AF20" s="651"/>
      <c r="AG20" s="651"/>
      <c r="AH20" s="651"/>
      <c r="AI20" s="651"/>
      <c r="AJ20" s="651"/>
      <c r="AK20" s="651"/>
      <c r="AL20" s="652">
        <v>0.1</v>
      </c>
      <c r="AM20" s="653"/>
      <c r="AN20" s="653"/>
      <c r="AO20" s="654"/>
      <c r="AP20" s="644" t="s">
        <v>276</v>
      </c>
      <c r="AQ20" s="645"/>
      <c r="AR20" s="645"/>
      <c r="AS20" s="645"/>
      <c r="AT20" s="645"/>
      <c r="AU20" s="645"/>
      <c r="AV20" s="645"/>
      <c r="AW20" s="645"/>
      <c r="AX20" s="645"/>
      <c r="AY20" s="645"/>
      <c r="AZ20" s="645"/>
      <c r="BA20" s="645"/>
      <c r="BB20" s="645"/>
      <c r="BC20" s="645"/>
      <c r="BD20" s="645"/>
      <c r="BE20" s="645"/>
      <c r="BF20" s="646"/>
      <c r="BG20" s="647">
        <v>630740</v>
      </c>
      <c r="BH20" s="648"/>
      <c r="BI20" s="648"/>
      <c r="BJ20" s="648"/>
      <c r="BK20" s="648"/>
      <c r="BL20" s="648"/>
      <c r="BM20" s="648"/>
      <c r="BN20" s="649"/>
      <c r="BO20" s="650">
        <v>4.7</v>
      </c>
      <c r="BP20" s="650"/>
      <c r="BQ20" s="650"/>
      <c r="BR20" s="650"/>
      <c r="BS20" s="656" t="s">
        <v>128</v>
      </c>
      <c r="BT20" s="648"/>
      <c r="BU20" s="648"/>
      <c r="BV20" s="648"/>
      <c r="BW20" s="648"/>
      <c r="BX20" s="648"/>
      <c r="BY20" s="648"/>
      <c r="BZ20" s="648"/>
      <c r="CA20" s="648"/>
      <c r="CB20" s="657"/>
      <c r="CD20" s="662" t="s">
        <v>277</v>
      </c>
      <c r="CE20" s="663"/>
      <c r="CF20" s="663"/>
      <c r="CG20" s="663"/>
      <c r="CH20" s="663"/>
      <c r="CI20" s="663"/>
      <c r="CJ20" s="663"/>
      <c r="CK20" s="663"/>
      <c r="CL20" s="663"/>
      <c r="CM20" s="663"/>
      <c r="CN20" s="663"/>
      <c r="CO20" s="663"/>
      <c r="CP20" s="663"/>
      <c r="CQ20" s="664"/>
      <c r="CR20" s="647">
        <v>42627081</v>
      </c>
      <c r="CS20" s="648"/>
      <c r="CT20" s="648"/>
      <c r="CU20" s="648"/>
      <c r="CV20" s="648"/>
      <c r="CW20" s="648"/>
      <c r="CX20" s="648"/>
      <c r="CY20" s="649"/>
      <c r="CZ20" s="650">
        <v>100</v>
      </c>
      <c r="DA20" s="650"/>
      <c r="DB20" s="650"/>
      <c r="DC20" s="650"/>
      <c r="DD20" s="656">
        <v>3350300</v>
      </c>
      <c r="DE20" s="648"/>
      <c r="DF20" s="648"/>
      <c r="DG20" s="648"/>
      <c r="DH20" s="648"/>
      <c r="DI20" s="648"/>
      <c r="DJ20" s="648"/>
      <c r="DK20" s="648"/>
      <c r="DL20" s="648"/>
      <c r="DM20" s="648"/>
      <c r="DN20" s="648"/>
      <c r="DO20" s="648"/>
      <c r="DP20" s="649"/>
      <c r="DQ20" s="656">
        <v>21372109</v>
      </c>
      <c r="DR20" s="648"/>
      <c r="DS20" s="648"/>
      <c r="DT20" s="648"/>
      <c r="DU20" s="648"/>
      <c r="DV20" s="648"/>
      <c r="DW20" s="648"/>
      <c r="DX20" s="648"/>
      <c r="DY20" s="648"/>
      <c r="DZ20" s="648"/>
      <c r="EA20" s="648"/>
      <c r="EB20" s="648"/>
      <c r="EC20" s="657"/>
    </row>
    <row r="21" spans="2:133" ht="11.25" customHeight="1">
      <c r="B21" s="644" t="s">
        <v>278</v>
      </c>
      <c r="C21" s="645"/>
      <c r="D21" s="645"/>
      <c r="E21" s="645"/>
      <c r="F21" s="645"/>
      <c r="G21" s="645"/>
      <c r="H21" s="645"/>
      <c r="I21" s="645"/>
      <c r="J21" s="645"/>
      <c r="K21" s="645"/>
      <c r="L21" s="645"/>
      <c r="M21" s="645"/>
      <c r="N21" s="645"/>
      <c r="O21" s="645"/>
      <c r="P21" s="645"/>
      <c r="Q21" s="646"/>
      <c r="R21" s="647">
        <v>9658</v>
      </c>
      <c r="S21" s="648"/>
      <c r="T21" s="648"/>
      <c r="U21" s="648"/>
      <c r="V21" s="648"/>
      <c r="W21" s="648"/>
      <c r="X21" s="648"/>
      <c r="Y21" s="649"/>
      <c r="Z21" s="650">
        <v>0</v>
      </c>
      <c r="AA21" s="650"/>
      <c r="AB21" s="650"/>
      <c r="AC21" s="650"/>
      <c r="AD21" s="651">
        <v>9658</v>
      </c>
      <c r="AE21" s="651"/>
      <c r="AF21" s="651"/>
      <c r="AG21" s="651"/>
      <c r="AH21" s="651"/>
      <c r="AI21" s="651"/>
      <c r="AJ21" s="651"/>
      <c r="AK21" s="651"/>
      <c r="AL21" s="652">
        <v>0.1</v>
      </c>
      <c r="AM21" s="653"/>
      <c r="AN21" s="653"/>
      <c r="AO21" s="654"/>
      <c r="AP21" s="666" t="s">
        <v>279</v>
      </c>
      <c r="AQ21" s="667"/>
      <c r="AR21" s="667"/>
      <c r="AS21" s="667"/>
      <c r="AT21" s="667"/>
      <c r="AU21" s="667"/>
      <c r="AV21" s="667"/>
      <c r="AW21" s="667"/>
      <c r="AX21" s="667"/>
      <c r="AY21" s="667"/>
      <c r="AZ21" s="667"/>
      <c r="BA21" s="667"/>
      <c r="BB21" s="667"/>
      <c r="BC21" s="667"/>
      <c r="BD21" s="667"/>
      <c r="BE21" s="667"/>
      <c r="BF21" s="668"/>
      <c r="BG21" s="647" t="s">
        <v>128</v>
      </c>
      <c r="BH21" s="648"/>
      <c r="BI21" s="648"/>
      <c r="BJ21" s="648"/>
      <c r="BK21" s="648"/>
      <c r="BL21" s="648"/>
      <c r="BM21" s="648"/>
      <c r="BN21" s="649"/>
      <c r="BO21" s="650" t="s">
        <v>176</v>
      </c>
      <c r="BP21" s="650"/>
      <c r="BQ21" s="650"/>
      <c r="BR21" s="650"/>
      <c r="BS21" s="656" t="s">
        <v>176</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c r="B22" s="644" t="s">
        <v>280</v>
      </c>
      <c r="C22" s="645"/>
      <c r="D22" s="645"/>
      <c r="E22" s="645"/>
      <c r="F22" s="645"/>
      <c r="G22" s="645"/>
      <c r="H22" s="645"/>
      <c r="I22" s="645"/>
      <c r="J22" s="645"/>
      <c r="K22" s="645"/>
      <c r="L22" s="645"/>
      <c r="M22" s="645"/>
      <c r="N22" s="645"/>
      <c r="O22" s="645"/>
      <c r="P22" s="645"/>
      <c r="Q22" s="646"/>
      <c r="R22" s="647">
        <v>2112813</v>
      </c>
      <c r="S22" s="648"/>
      <c r="T22" s="648"/>
      <c r="U22" s="648"/>
      <c r="V22" s="648"/>
      <c r="W22" s="648"/>
      <c r="X22" s="648"/>
      <c r="Y22" s="649"/>
      <c r="Z22" s="650">
        <v>4.8</v>
      </c>
      <c r="AA22" s="650"/>
      <c r="AB22" s="650"/>
      <c r="AC22" s="650"/>
      <c r="AD22" s="651">
        <v>1756954</v>
      </c>
      <c r="AE22" s="651"/>
      <c r="AF22" s="651"/>
      <c r="AG22" s="651"/>
      <c r="AH22" s="651"/>
      <c r="AI22" s="651"/>
      <c r="AJ22" s="651"/>
      <c r="AK22" s="651"/>
      <c r="AL22" s="652">
        <v>10.199999999999999</v>
      </c>
      <c r="AM22" s="653"/>
      <c r="AN22" s="653"/>
      <c r="AO22" s="654"/>
      <c r="AP22" s="666" t="s">
        <v>281</v>
      </c>
      <c r="AQ22" s="667"/>
      <c r="AR22" s="667"/>
      <c r="AS22" s="667"/>
      <c r="AT22" s="667"/>
      <c r="AU22" s="667"/>
      <c r="AV22" s="667"/>
      <c r="AW22" s="667"/>
      <c r="AX22" s="667"/>
      <c r="AY22" s="667"/>
      <c r="AZ22" s="667"/>
      <c r="BA22" s="667"/>
      <c r="BB22" s="667"/>
      <c r="BC22" s="667"/>
      <c r="BD22" s="667"/>
      <c r="BE22" s="667"/>
      <c r="BF22" s="668"/>
      <c r="BG22" s="647" t="s">
        <v>128</v>
      </c>
      <c r="BH22" s="648"/>
      <c r="BI22" s="648"/>
      <c r="BJ22" s="648"/>
      <c r="BK22" s="648"/>
      <c r="BL22" s="648"/>
      <c r="BM22" s="648"/>
      <c r="BN22" s="649"/>
      <c r="BO22" s="650" t="s">
        <v>128</v>
      </c>
      <c r="BP22" s="650"/>
      <c r="BQ22" s="650"/>
      <c r="BR22" s="650"/>
      <c r="BS22" s="656" t="s">
        <v>240</v>
      </c>
      <c r="BT22" s="648"/>
      <c r="BU22" s="648"/>
      <c r="BV22" s="648"/>
      <c r="BW22" s="648"/>
      <c r="BX22" s="648"/>
      <c r="BY22" s="648"/>
      <c r="BZ22" s="648"/>
      <c r="CA22" s="648"/>
      <c r="CB22" s="657"/>
      <c r="CD22" s="629" t="s">
        <v>282</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c r="B23" s="644" t="s">
        <v>283</v>
      </c>
      <c r="C23" s="645"/>
      <c r="D23" s="645"/>
      <c r="E23" s="645"/>
      <c r="F23" s="645"/>
      <c r="G23" s="645"/>
      <c r="H23" s="645"/>
      <c r="I23" s="645"/>
      <c r="J23" s="645"/>
      <c r="K23" s="645"/>
      <c r="L23" s="645"/>
      <c r="M23" s="645"/>
      <c r="N23" s="645"/>
      <c r="O23" s="645"/>
      <c r="P23" s="645"/>
      <c r="Q23" s="646"/>
      <c r="R23" s="647">
        <v>1756954</v>
      </c>
      <c r="S23" s="648"/>
      <c r="T23" s="648"/>
      <c r="U23" s="648"/>
      <c r="V23" s="648"/>
      <c r="W23" s="648"/>
      <c r="X23" s="648"/>
      <c r="Y23" s="649"/>
      <c r="Z23" s="650">
        <v>4</v>
      </c>
      <c r="AA23" s="650"/>
      <c r="AB23" s="650"/>
      <c r="AC23" s="650"/>
      <c r="AD23" s="651">
        <v>1756954</v>
      </c>
      <c r="AE23" s="651"/>
      <c r="AF23" s="651"/>
      <c r="AG23" s="651"/>
      <c r="AH23" s="651"/>
      <c r="AI23" s="651"/>
      <c r="AJ23" s="651"/>
      <c r="AK23" s="651"/>
      <c r="AL23" s="652">
        <v>10.199999999999999</v>
      </c>
      <c r="AM23" s="653"/>
      <c r="AN23" s="653"/>
      <c r="AO23" s="654"/>
      <c r="AP23" s="666" t="s">
        <v>284</v>
      </c>
      <c r="AQ23" s="667"/>
      <c r="AR23" s="667"/>
      <c r="AS23" s="667"/>
      <c r="AT23" s="667"/>
      <c r="AU23" s="667"/>
      <c r="AV23" s="667"/>
      <c r="AW23" s="667"/>
      <c r="AX23" s="667"/>
      <c r="AY23" s="667"/>
      <c r="AZ23" s="667"/>
      <c r="BA23" s="667"/>
      <c r="BB23" s="667"/>
      <c r="BC23" s="667"/>
      <c r="BD23" s="667"/>
      <c r="BE23" s="667"/>
      <c r="BF23" s="668"/>
      <c r="BG23" s="647">
        <v>630740</v>
      </c>
      <c r="BH23" s="648"/>
      <c r="BI23" s="648"/>
      <c r="BJ23" s="648"/>
      <c r="BK23" s="648"/>
      <c r="BL23" s="648"/>
      <c r="BM23" s="648"/>
      <c r="BN23" s="649"/>
      <c r="BO23" s="650">
        <v>4.7</v>
      </c>
      <c r="BP23" s="650"/>
      <c r="BQ23" s="650"/>
      <c r="BR23" s="650"/>
      <c r="BS23" s="656" t="s">
        <v>240</v>
      </c>
      <c r="BT23" s="648"/>
      <c r="BU23" s="648"/>
      <c r="BV23" s="648"/>
      <c r="BW23" s="648"/>
      <c r="BX23" s="648"/>
      <c r="BY23" s="648"/>
      <c r="BZ23" s="648"/>
      <c r="CA23" s="648"/>
      <c r="CB23" s="657"/>
      <c r="CD23" s="629" t="s">
        <v>223</v>
      </c>
      <c r="CE23" s="630"/>
      <c r="CF23" s="630"/>
      <c r="CG23" s="630"/>
      <c r="CH23" s="630"/>
      <c r="CI23" s="630"/>
      <c r="CJ23" s="630"/>
      <c r="CK23" s="630"/>
      <c r="CL23" s="630"/>
      <c r="CM23" s="630"/>
      <c r="CN23" s="630"/>
      <c r="CO23" s="630"/>
      <c r="CP23" s="630"/>
      <c r="CQ23" s="631"/>
      <c r="CR23" s="629" t="s">
        <v>285</v>
      </c>
      <c r="CS23" s="630"/>
      <c r="CT23" s="630"/>
      <c r="CU23" s="630"/>
      <c r="CV23" s="630"/>
      <c r="CW23" s="630"/>
      <c r="CX23" s="630"/>
      <c r="CY23" s="631"/>
      <c r="CZ23" s="629" t="s">
        <v>286</v>
      </c>
      <c r="DA23" s="630"/>
      <c r="DB23" s="630"/>
      <c r="DC23" s="631"/>
      <c r="DD23" s="629" t="s">
        <v>287</v>
      </c>
      <c r="DE23" s="630"/>
      <c r="DF23" s="630"/>
      <c r="DG23" s="630"/>
      <c r="DH23" s="630"/>
      <c r="DI23" s="630"/>
      <c r="DJ23" s="630"/>
      <c r="DK23" s="631"/>
      <c r="DL23" s="678" t="s">
        <v>288</v>
      </c>
      <c r="DM23" s="679"/>
      <c r="DN23" s="679"/>
      <c r="DO23" s="679"/>
      <c r="DP23" s="679"/>
      <c r="DQ23" s="679"/>
      <c r="DR23" s="679"/>
      <c r="DS23" s="679"/>
      <c r="DT23" s="679"/>
      <c r="DU23" s="679"/>
      <c r="DV23" s="680"/>
      <c r="DW23" s="629" t="s">
        <v>289</v>
      </c>
      <c r="DX23" s="630"/>
      <c r="DY23" s="630"/>
      <c r="DZ23" s="630"/>
      <c r="EA23" s="630"/>
      <c r="EB23" s="630"/>
      <c r="EC23" s="631"/>
    </row>
    <row r="24" spans="2:133" ht="11.25" customHeight="1">
      <c r="B24" s="644" t="s">
        <v>290</v>
      </c>
      <c r="C24" s="645"/>
      <c r="D24" s="645"/>
      <c r="E24" s="645"/>
      <c r="F24" s="645"/>
      <c r="G24" s="645"/>
      <c r="H24" s="645"/>
      <c r="I24" s="645"/>
      <c r="J24" s="645"/>
      <c r="K24" s="645"/>
      <c r="L24" s="645"/>
      <c r="M24" s="645"/>
      <c r="N24" s="645"/>
      <c r="O24" s="645"/>
      <c r="P24" s="645"/>
      <c r="Q24" s="646"/>
      <c r="R24" s="647">
        <v>355418</v>
      </c>
      <c r="S24" s="648"/>
      <c r="T24" s="648"/>
      <c r="U24" s="648"/>
      <c r="V24" s="648"/>
      <c r="W24" s="648"/>
      <c r="X24" s="648"/>
      <c r="Y24" s="649"/>
      <c r="Z24" s="650">
        <v>0.8</v>
      </c>
      <c r="AA24" s="650"/>
      <c r="AB24" s="650"/>
      <c r="AC24" s="650"/>
      <c r="AD24" s="651" t="s">
        <v>128</v>
      </c>
      <c r="AE24" s="651"/>
      <c r="AF24" s="651"/>
      <c r="AG24" s="651"/>
      <c r="AH24" s="651"/>
      <c r="AI24" s="651"/>
      <c r="AJ24" s="651"/>
      <c r="AK24" s="651"/>
      <c r="AL24" s="652" t="s">
        <v>128</v>
      </c>
      <c r="AM24" s="653"/>
      <c r="AN24" s="653"/>
      <c r="AO24" s="654"/>
      <c r="AP24" s="666" t="s">
        <v>291</v>
      </c>
      <c r="AQ24" s="667"/>
      <c r="AR24" s="667"/>
      <c r="AS24" s="667"/>
      <c r="AT24" s="667"/>
      <c r="AU24" s="667"/>
      <c r="AV24" s="667"/>
      <c r="AW24" s="667"/>
      <c r="AX24" s="667"/>
      <c r="AY24" s="667"/>
      <c r="AZ24" s="667"/>
      <c r="BA24" s="667"/>
      <c r="BB24" s="667"/>
      <c r="BC24" s="667"/>
      <c r="BD24" s="667"/>
      <c r="BE24" s="667"/>
      <c r="BF24" s="668"/>
      <c r="BG24" s="647" t="s">
        <v>128</v>
      </c>
      <c r="BH24" s="648"/>
      <c r="BI24" s="648"/>
      <c r="BJ24" s="648"/>
      <c r="BK24" s="648"/>
      <c r="BL24" s="648"/>
      <c r="BM24" s="648"/>
      <c r="BN24" s="649"/>
      <c r="BO24" s="650" t="s">
        <v>128</v>
      </c>
      <c r="BP24" s="650"/>
      <c r="BQ24" s="650"/>
      <c r="BR24" s="650"/>
      <c r="BS24" s="656" t="s">
        <v>128</v>
      </c>
      <c r="BT24" s="648"/>
      <c r="BU24" s="648"/>
      <c r="BV24" s="648"/>
      <c r="BW24" s="648"/>
      <c r="BX24" s="648"/>
      <c r="BY24" s="648"/>
      <c r="BZ24" s="648"/>
      <c r="CA24" s="648"/>
      <c r="CB24" s="657"/>
      <c r="CD24" s="658" t="s">
        <v>292</v>
      </c>
      <c r="CE24" s="659"/>
      <c r="CF24" s="659"/>
      <c r="CG24" s="659"/>
      <c r="CH24" s="659"/>
      <c r="CI24" s="659"/>
      <c r="CJ24" s="659"/>
      <c r="CK24" s="659"/>
      <c r="CL24" s="659"/>
      <c r="CM24" s="659"/>
      <c r="CN24" s="659"/>
      <c r="CO24" s="659"/>
      <c r="CP24" s="659"/>
      <c r="CQ24" s="660"/>
      <c r="CR24" s="636">
        <v>15819824</v>
      </c>
      <c r="CS24" s="637"/>
      <c r="CT24" s="637"/>
      <c r="CU24" s="637"/>
      <c r="CV24" s="637"/>
      <c r="CW24" s="637"/>
      <c r="CX24" s="637"/>
      <c r="CY24" s="638"/>
      <c r="CZ24" s="641">
        <v>37.1</v>
      </c>
      <c r="DA24" s="642"/>
      <c r="DB24" s="642"/>
      <c r="DC24" s="661"/>
      <c r="DD24" s="686">
        <v>9315391</v>
      </c>
      <c r="DE24" s="637"/>
      <c r="DF24" s="637"/>
      <c r="DG24" s="637"/>
      <c r="DH24" s="637"/>
      <c r="DI24" s="637"/>
      <c r="DJ24" s="637"/>
      <c r="DK24" s="638"/>
      <c r="DL24" s="686">
        <v>9261156</v>
      </c>
      <c r="DM24" s="637"/>
      <c r="DN24" s="637"/>
      <c r="DO24" s="637"/>
      <c r="DP24" s="637"/>
      <c r="DQ24" s="637"/>
      <c r="DR24" s="637"/>
      <c r="DS24" s="637"/>
      <c r="DT24" s="637"/>
      <c r="DU24" s="637"/>
      <c r="DV24" s="638"/>
      <c r="DW24" s="641">
        <v>50.4</v>
      </c>
      <c r="DX24" s="642"/>
      <c r="DY24" s="642"/>
      <c r="DZ24" s="642"/>
      <c r="EA24" s="642"/>
      <c r="EB24" s="642"/>
      <c r="EC24" s="643"/>
    </row>
    <row r="25" spans="2:133" ht="11.25" customHeight="1">
      <c r="B25" s="644" t="s">
        <v>293</v>
      </c>
      <c r="C25" s="645"/>
      <c r="D25" s="645"/>
      <c r="E25" s="645"/>
      <c r="F25" s="645"/>
      <c r="G25" s="645"/>
      <c r="H25" s="645"/>
      <c r="I25" s="645"/>
      <c r="J25" s="645"/>
      <c r="K25" s="645"/>
      <c r="L25" s="645"/>
      <c r="M25" s="645"/>
      <c r="N25" s="645"/>
      <c r="O25" s="645"/>
      <c r="P25" s="645"/>
      <c r="Q25" s="646"/>
      <c r="R25" s="647">
        <v>441</v>
      </c>
      <c r="S25" s="648"/>
      <c r="T25" s="648"/>
      <c r="U25" s="648"/>
      <c r="V25" s="648"/>
      <c r="W25" s="648"/>
      <c r="X25" s="648"/>
      <c r="Y25" s="649"/>
      <c r="Z25" s="650">
        <v>0</v>
      </c>
      <c r="AA25" s="650"/>
      <c r="AB25" s="650"/>
      <c r="AC25" s="650"/>
      <c r="AD25" s="651" t="s">
        <v>128</v>
      </c>
      <c r="AE25" s="651"/>
      <c r="AF25" s="651"/>
      <c r="AG25" s="651"/>
      <c r="AH25" s="651"/>
      <c r="AI25" s="651"/>
      <c r="AJ25" s="651"/>
      <c r="AK25" s="651"/>
      <c r="AL25" s="652" t="s">
        <v>128</v>
      </c>
      <c r="AM25" s="653"/>
      <c r="AN25" s="653"/>
      <c r="AO25" s="654"/>
      <c r="AP25" s="666" t="s">
        <v>294</v>
      </c>
      <c r="AQ25" s="667"/>
      <c r="AR25" s="667"/>
      <c r="AS25" s="667"/>
      <c r="AT25" s="667"/>
      <c r="AU25" s="667"/>
      <c r="AV25" s="667"/>
      <c r="AW25" s="667"/>
      <c r="AX25" s="667"/>
      <c r="AY25" s="667"/>
      <c r="AZ25" s="667"/>
      <c r="BA25" s="667"/>
      <c r="BB25" s="667"/>
      <c r="BC25" s="667"/>
      <c r="BD25" s="667"/>
      <c r="BE25" s="667"/>
      <c r="BF25" s="668"/>
      <c r="BG25" s="647" t="s">
        <v>240</v>
      </c>
      <c r="BH25" s="648"/>
      <c r="BI25" s="648"/>
      <c r="BJ25" s="648"/>
      <c r="BK25" s="648"/>
      <c r="BL25" s="648"/>
      <c r="BM25" s="648"/>
      <c r="BN25" s="649"/>
      <c r="BO25" s="650" t="s">
        <v>240</v>
      </c>
      <c r="BP25" s="650"/>
      <c r="BQ25" s="650"/>
      <c r="BR25" s="650"/>
      <c r="BS25" s="656" t="s">
        <v>128</v>
      </c>
      <c r="BT25" s="648"/>
      <c r="BU25" s="648"/>
      <c r="BV25" s="648"/>
      <c r="BW25" s="648"/>
      <c r="BX25" s="648"/>
      <c r="BY25" s="648"/>
      <c r="BZ25" s="648"/>
      <c r="CA25" s="648"/>
      <c r="CB25" s="657"/>
      <c r="CD25" s="662" t="s">
        <v>295</v>
      </c>
      <c r="CE25" s="663"/>
      <c r="CF25" s="663"/>
      <c r="CG25" s="663"/>
      <c r="CH25" s="663"/>
      <c r="CI25" s="663"/>
      <c r="CJ25" s="663"/>
      <c r="CK25" s="663"/>
      <c r="CL25" s="663"/>
      <c r="CM25" s="663"/>
      <c r="CN25" s="663"/>
      <c r="CO25" s="663"/>
      <c r="CP25" s="663"/>
      <c r="CQ25" s="664"/>
      <c r="CR25" s="647">
        <v>4925245</v>
      </c>
      <c r="CS25" s="683"/>
      <c r="CT25" s="683"/>
      <c r="CU25" s="683"/>
      <c r="CV25" s="683"/>
      <c r="CW25" s="683"/>
      <c r="CX25" s="683"/>
      <c r="CY25" s="684"/>
      <c r="CZ25" s="652">
        <v>11.6</v>
      </c>
      <c r="DA25" s="681"/>
      <c r="DB25" s="681"/>
      <c r="DC25" s="685"/>
      <c r="DD25" s="656">
        <v>4511381</v>
      </c>
      <c r="DE25" s="683"/>
      <c r="DF25" s="683"/>
      <c r="DG25" s="683"/>
      <c r="DH25" s="683"/>
      <c r="DI25" s="683"/>
      <c r="DJ25" s="683"/>
      <c r="DK25" s="684"/>
      <c r="DL25" s="656">
        <v>4489656</v>
      </c>
      <c r="DM25" s="683"/>
      <c r="DN25" s="683"/>
      <c r="DO25" s="683"/>
      <c r="DP25" s="683"/>
      <c r="DQ25" s="683"/>
      <c r="DR25" s="683"/>
      <c r="DS25" s="683"/>
      <c r="DT25" s="683"/>
      <c r="DU25" s="683"/>
      <c r="DV25" s="684"/>
      <c r="DW25" s="652">
        <v>24.5</v>
      </c>
      <c r="DX25" s="681"/>
      <c r="DY25" s="681"/>
      <c r="DZ25" s="681"/>
      <c r="EA25" s="681"/>
      <c r="EB25" s="681"/>
      <c r="EC25" s="682"/>
    </row>
    <row r="26" spans="2:133" ht="11.25" customHeight="1">
      <c r="B26" s="644" t="s">
        <v>296</v>
      </c>
      <c r="C26" s="645"/>
      <c r="D26" s="645"/>
      <c r="E26" s="645"/>
      <c r="F26" s="645"/>
      <c r="G26" s="645"/>
      <c r="H26" s="645"/>
      <c r="I26" s="645"/>
      <c r="J26" s="645"/>
      <c r="K26" s="645"/>
      <c r="L26" s="645"/>
      <c r="M26" s="645"/>
      <c r="N26" s="645"/>
      <c r="O26" s="645"/>
      <c r="P26" s="645"/>
      <c r="Q26" s="646"/>
      <c r="R26" s="647">
        <v>18163850</v>
      </c>
      <c r="S26" s="648"/>
      <c r="T26" s="648"/>
      <c r="U26" s="648"/>
      <c r="V26" s="648"/>
      <c r="W26" s="648"/>
      <c r="X26" s="648"/>
      <c r="Y26" s="649"/>
      <c r="Z26" s="650">
        <v>41.1</v>
      </c>
      <c r="AA26" s="650"/>
      <c r="AB26" s="650"/>
      <c r="AC26" s="650"/>
      <c r="AD26" s="651">
        <v>17177251</v>
      </c>
      <c r="AE26" s="651"/>
      <c r="AF26" s="651"/>
      <c r="AG26" s="651"/>
      <c r="AH26" s="651"/>
      <c r="AI26" s="651"/>
      <c r="AJ26" s="651"/>
      <c r="AK26" s="651"/>
      <c r="AL26" s="652">
        <v>99.3</v>
      </c>
      <c r="AM26" s="653"/>
      <c r="AN26" s="653"/>
      <c r="AO26" s="654"/>
      <c r="AP26" s="666" t="s">
        <v>297</v>
      </c>
      <c r="AQ26" s="696"/>
      <c r="AR26" s="696"/>
      <c r="AS26" s="696"/>
      <c r="AT26" s="696"/>
      <c r="AU26" s="696"/>
      <c r="AV26" s="696"/>
      <c r="AW26" s="696"/>
      <c r="AX26" s="696"/>
      <c r="AY26" s="696"/>
      <c r="AZ26" s="696"/>
      <c r="BA26" s="696"/>
      <c r="BB26" s="696"/>
      <c r="BC26" s="696"/>
      <c r="BD26" s="696"/>
      <c r="BE26" s="696"/>
      <c r="BF26" s="668"/>
      <c r="BG26" s="647" t="s">
        <v>128</v>
      </c>
      <c r="BH26" s="648"/>
      <c r="BI26" s="648"/>
      <c r="BJ26" s="648"/>
      <c r="BK26" s="648"/>
      <c r="BL26" s="648"/>
      <c r="BM26" s="648"/>
      <c r="BN26" s="649"/>
      <c r="BO26" s="650" t="s">
        <v>176</v>
      </c>
      <c r="BP26" s="650"/>
      <c r="BQ26" s="650"/>
      <c r="BR26" s="650"/>
      <c r="BS26" s="656" t="s">
        <v>128</v>
      </c>
      <c r="BT26" s="648"/>
      <c r="BU26" s="648"/>
      <c r="BV26" s="648"/>
      <c r="BW26" s="648"/>
      <c r="BX26" s="648"/>
      <c r="BY26" s="648"/>
      <c r="BZ26" s="648"/>
      <c r="CA26" s="648"/>
      <c r="CB26" s="657"/>
      <c r="CD26" s="662" t="s">
        <v>298</v>
      </c>
      <c r="CE26" s="663"/>
      <c r="CF26" s="663"/>
      <c r="CG26" s="663"/>
      <c r="CH26" s="663"/>
      <c r="CI26" s="663"/>
      <c r="CJ26" s="663"/>
      <c r="CK26" s="663"/>
      <c r="CL26" s="663"/>
      <c r="CM26" s="663"/>
      <c r="CN26" s="663"/>
      <c r="CO26" s="663"/>
      <c r="CP26" s="663"/>
      <c r="CQ26" s="664"/>
      <c r="CR26" s="647">
        <v>3217710</v>
      </c>
      <c r="CS26" s="648"/>
      <c r="CT26" s="648"/>
      <c r="CU26" s="648"/>
      <c r="CV26" s="648"/>
      <c r="CW26" s="648"/>
      <c r="CX26" s="648"/>
      <c r="CY26" s="649"/>
      <c r="CZ26" s="652">
        <v>7.5</v>
      </c>
      <c r="DA26" s="681"/>
      <c r="DB26" s="681"/>
      <c r="DC26" s="685"/>
      <c r="DD26" s="656">
        <v>2896725</v>
      </c>
      <c r="DE26" s="648"/>
      <c r="DF26" s="648"/>
      <c r="DG26" s="648"/>
      <c r="DH26" s="648"/>
      <c r="DI26" s="648"/>
      <c r="DJ26" s="648"/>
      <c r="DK26" s="649"/>
      <c r="DL26" s="656" t="s">
        <v>128</v>
      </c>
      <c r="DM26" s="648"/>
      <c r="DN26" s="648"/>
      <c r="DO26" s="648"/>
      <c r="DP26" s="648"/>
      <c r="DQ26" s="648"/>
      <c r="DR26" s="648"/>
      <c r="DS26" s="648"/>
      <c r="DT26" s="648"/>
      <c r="DU26" s="648"/>
      <c r="DV26" s="649"/>
      <c r="DW26" s="652" t="s">
        <v>128</v>
      </c>
      <c r="DX26" s="681"/>
      <c r="DY26" s="681"/>
      <c r="DZ26" s="681"/>
      <c r="EA26" s="681"/>
      <c r="EB26" s="681"/>
      <c r="EC26" s="682"/>
    </row>
    <row r="27" spans="2:133" ht="11.25" customHeight="1">
      <c r="B27" s="644" t="s">
        <v>299</v>
      </c>
      <c r="C27" s="645"/>
      <c r="D27" s="645"/>
      <c r="E27" s="645"/>
      <c r="F27" s="645"/>
      <c r="G27" s="645"/>
      <c r="H27" s="645"/>
      <c r="I27" s="645"/>
      <c r="J27" s="645"/>
      <c r="K27" s="645"/>
      <c r="L27" s="645"/>
      <c r="M27" s="645"/>
      <c r="N27" s="645"/>
      <c r="O27" s="645"/>
      <c r="P27" s="645"/>
      <c r="Q27" s="646"/>
      <c r="R27" s="647">
        <v>12702</v>
      </c>
      <c r="S27" s="648"/>
      <c r="T27" s="648"/>
      <c r="U27" s="648"/>
      <c r="V27" s="648"/>
      <c r="W27" s="648"/>
      <c r="X27" s="648"/>
      <c r="Y27" s="649"/>
      <c r="Z27" s="650">
        <v>0</v>
      </c>
      <c r="AA27" s="650"/>
      <c r="AB27" s="650"/>
      <c r="AC27" s="650"/>
      <c r="AD27" s="651">
        <v>12702</v>
      </c>
      <c r="AE27" s="651"/>
      <c r="AF27" s="651"/>
      <c r="AG27" s="651"/>
      <c r="AH27" s="651"/>
      <c r="AI27" s="651"/>
      <c r="AJ27" s="651"/>
      <c r="AK27" s="651"/>
      <c r="AL27" s="652">
        <v>0.1</v>
      </c>
      <c r="AM27" s="653"/>
      <c r="AN27" s="653"/>
      <c r="AO27" s="654"/>
      <c r="AP27" s="644" t="s">
        <v>300</v>
      </c>
      <c r="AQ27" s="645"/>
      <c r="AR27" s="645"/>
      <c r="AS27" s="645"/>
      <c r="AT27" s="645"/>
      <c r="AU27" s="645"/>
      <c r="AV27" s="645"/>
      <c r="AW27" s="645"/>
      <c r="AX27" s="645"/>
      <c r="AY27" s="645"/>
      <c r="AZ27" s="645"/>
      <c r="BA27" s="645"/>
      <c r="BB27" s="645"/>
      <c r="BC27" s="645"/>
      <c r="BD27" s="645"/>
      <c r="BE27" s="645"/>
      <c r="BF27" s="646"/>
      <c r="BG27" s="647">
        <v>13370361</v>
      </c>
      <c r="BH27" s="648"/>
      <c r="BI27" s="648"/>
      <c r="BJ27" s="648"/>
      <c r="BK27" s="648"/>
      <c r="BL27" s="648"/>
      <c r="BM27" s="648"/>
      <c r="BN27" s="649"/>
      <c r="BO27" s="650">
        <v>100</v>
      </c>
      <c r="BP27" s="650"/>
      <c r="BQ27" s="650"/>
      <c r="BR27" s="650"/>
      <c r="BS27" s="656">
        <v>195047</v>
      </c>
      <c r="BT27" s="648"/>
      <c r="BU27" s="648"/>
      <c r="BV27" s="648"/>
      <c r="BW27" s="648"/>
      <c r="BX27" s="648"/>
      <c r="BY27" s="648"/>
      <c r="BZ27" s="648"/>
      <c r="CA27" s="648"/>
      <c r="CB27" s="657"/>
      <c r="CD27" s="662" t="s">
        <v>301</v>
      </c>
      <c r="CE27" s="663"/>
      <c r="CF27" s="663"/>
      <c r="CG27" s="663"/>
      <c r="CH27" s="663"/>
      <c r="CI27" s="663"/>
      <c r="CJ27" s="663"/>
      <c r="CK27" s="663"/>
      <c r="CL27" s="663"/>
      <c r="CM27" s="663"/>
      <c r="CN27" s="663"/>
      <c r="CO27" s="663"/>
      <c r="CP27" s="663"/>
      <c r="CQ27" s="664"/>
      <c r="CR27" s="647">
        <v>8504000</v>
      </c>
      <c r="CS27" s="683"/>
      <c r="CT27" s="683"/>
      <c r="CU27" s="683"/>
      <c r="CV27" s="683"/>
      <c r="CW27" s="683"/>
      <c r="CX27" s="683"/>
      <c r="CY27" s="684"/>
      <c r="CZ27" s="652">
        <v>19.899999999999999</v>
      </c>
      <c r="DA27" s="681"/>
      <c r="DB27" s="681"/>
      <c r="DC27" s="685"/>
      <c r="DD27" s="656">
        <v>2428817</v>
      </c>
      <c r="DE27" s="683"/>
      <c r="DF27" s="683"/>
      <c r="DG27" s="683"/>
      <c r="DH27" s="683"/>
      <c r="DI27" s="683"/>
      <c r="DJ27" s="683"/>
      <c r="DK27" s="684"/>
      <c r="DL27" s="656">
        <v>2396307</v>
      </c>
      <c r="DM27" s="683"/>
      <c r="DN27" s="683"/>
      <c r="DO27" s="683"/>
      <c r="DP27" s="683"/>
      <c r="DQ27" s="683"/>
      <c r="DR27" s="683"/>
      <c r="DS27" s="683"/>
      <c r="DT27" s="683"/>
      <c r="DU27" s="683"/>
      <c r="DV27" s="684"/>
      <c r="DW27" s="652">
        <v>13.1</v>
      </c>
      <c r="DX27" s="681"/>
      <c r="DY27" s="681"/>
      <c r="DZ27" s="681"/>
      <c r="EA27" s="681"/>
      <c r="EB27" s="681"/>
      <c r="EC27" s="682"/>
    </row>
    <row r="28" spans="2:133" ht="11.25" customHeight="1">
      <c r="B28" s="644" t="s">
        <v>302</v>
      </c>
      <c r="C28" s="645"/>
      <c r="D28" s="645"/>
      <c r="E28" s="645"/>
      <c r="F28" s="645"/>
      <c r="G28" s="645"/>
      <c r="H28" s="645"/>
      <c r="I28" s="645"/>
      <c r="J28" s="645"/>
      <c r="K28" s="645"/>
      <c r="L28" s="645"/>
      <c r="M28" s="645"/>
      <c r="N28" s="645"/>
      <c r="O28" s="645"/>
      <c r="P28" s="645"/>
      <c r="Q28" s="646"/>
      <c r="R28" s="647">
        <v>114815</v>
      </c>
      <c r="S28" s="648"/>
      <c r="T28" s="648"/>
      <c r="U28" s="648"/>
      <c r="V28" s="648"/>
      <c r="W28" s="648"/>
      <c r="X28" s="648"/>
      <c r="Y28" s="649"/>
      <c r="Z28" s="650">
        <v>0.3</v>
      </c>
      <c r="AA28" s="650"/>
      <c r="AB28" s="650"/>
      <c r="AC28" s="650"/>
      <c r="AD28" s="651" t="s">
        <v>128</v>
      </c>
      <c r="AE28" s="651"/>
      <c r="AF28" s="651"/>
      <c r="AG28" s="651"/>
      <c r="AH28" s="651"/>
      <c r="AI28" s="651"/>
      <c r="AJ28" s="651"/>
      <c r="AK28" s="651"/>
      <c r="AL28" s="652" t="s">
        <v>128</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303</v>
      </c>
      <c r="CE28" s="663"/>
      <c r="CF28" s="663"/>
      <c r="CG28" s="663"/>
      <c r="CH28" s="663"/>
      <c r="CI28" s="663"/>
      <c r="CJ28" s="663"/>
      <c r="CK28" s="663"/>
      <c r="CL28" s="663"/>
      <c r="CM28" s="663"/>
      <c r="CN28" s="663"/>
      <c r="CO28" s="663"/>
      <c r="CP28" s="663"/>
      <c r="CQ28" s="664"/>
      <c r="CR28" s="647">
        <v>2390579</v>
      </c>
      <c r="CS28" s="648"/>
      <c r="CT28" s="648"/>
      <c r="CU28" s="648"/>
      <c r="CV28" s="648"/>
      <c r="CW28" s="648"/>
      <c r="CX28" s="648"/>
      <c r="CY28" s="649"/>
      <c r="CZ28" s="652">
        <v>5.6</v>
      </c>
      <c r="DA28" s="681"/>
      <c r="DB28" s="681"/>
      <c r="DC28" s="685"/>
      <c r="DD28" s="656">
        <v>2375193</v>
      </c>
      <c r="DE28" s="648"/>
      <c r="DF28" s="648"/>
      <c r="DG28" s="648"/>
      <c r="DH28" s="648"/>
      <c r="DI28" s="648"/>
      <c r="DJ28" s="648"/>
      <c r="DK28" s="649"/>
      <c r="DL28" s="656">
        <v>2375193</v>
      </c>
      <c r="DM28" s="648"/>
      <c r="DN28" s="648"/>
      <c r="DO28" s="648"/>
      <c r="DP28" s="648"/>
      <c r="DQ28" s="648"/>
      <c r="DR28" s="648"/>
      <c r="DS28" s="648"/>
      <c r="DT28" s="648"/>
      <c r="DU28" s="648"/>
      <c r="DV28" s="649"/>
      <c r="DW28" s="652">
        <v>12.9</v>
      </c>
      <c r="DX28" s="681"/>
      <c r="DY28" s="681"/>
      <c r="DZ28" s="681"/>
      <c r="EA28" s="681"/>
      <c r="EB28" s="681"/>
      <c r="EC28" s="682"/>
    </row>
    <row r="29" spans="2:133" ht="11.25" customHeight="1">
      <c r="B29" s="644" t="s">
        <v>304</v>
      </c>
      <c r="C29" s="645"/>
      <c r="D29" s="645"/>
      <c r="E29" s="645"/>
      <c r="F29" s="645"/>
      <c r="G29" s="645"/>
      <c r="H29" s="645"/>
      <c r="I29" s="645"/>
      <c r="J29" s="645"/>
      <c r="K29" s="645"/>
      <c r="L29" s="645"/>
      <c r="M29" s="645"/>
      <c r="N29" s="645"/>
      <c r="O29" s="645"/>
      <c r="P29" s="645"/>
      <c r="Q29" s="646"/>
      <c r="R29" s="647">
        <v>244735</v>
      </c>
      <c r="S29" s="648"/>
      <c r="T29" s="648"/>
      <c r="U29" s="648"/>
      <c r="V29" s="648"/>
      <c r="W29" s="648"/>
      <c r="X29" s="648"/>
      <c r="Y29" s="649"/>
      <c r="Z29" s="650">
        <v>0.6</v>
      </c>
      <c r="AA29" s="650"/>
      <c r="AB29" s="650"/>
      <c r="AC29" s="650"/>
      <c r="AD29" s="651">
        <v>52203</v>
      </c>
      <c r="AE29" s="651"/>
      <c r="AF29" s="651"/>
      <c r="AG29" s="651"/>
      <c r="AH29" s="651"/>
      <c r="AI29" s="651"/>
      <c r="AJ29" s="651"/>
      <c r="AK29" s="651"/>
      <c r="AL29" s="652">
        <v>0.3</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305</v>
      </c>
      <c r="CE29" s="688"/>
      <c r="CF29" s="662" t="s">
        <v>306</v>
      </c>
      <c r="CG29" s="663"/>
      <c r="CH29" s="663"/>
      <c r="CI29" s="663"/>
      <c r="CJ29" s="663"/>
      <c r="CK29" s="663"/>
      <c r="CL29" s="663"/>
      <c r="CM29" s="663"/>
      <c r="CN29" s="663"/>
      <c r="CO29" s="663"/>
      <c r="CP29" s="663"/>
      <c r="CQ29" s="664"/>
      <c r="CR29" s="647">
        <v>2390579</v>
      </c>
      <c r="CS29" s="683"/>
      <c r="CT29" s="683"/>
      <c r="CU29" s="683"/>
      <c r="CV29" s="683"/>
      <c r="CW29" s="683"/>
      <c r="CX29" s="683"/>
      <c r="CY29" s="684"/>
      <c r="CZ29" s="652">
        <v>5.6</v>
      </c>
      <c r="DA29" s="681"/>
      <c r="DB29" s="681"/>
      <c r="DC29" s="685"/>
      <c r="DD29" s="656">
        <v>2375193</v>
      </c>
      <c r="DE29" s="683"/>
      <c r="DF29" s="683"/>
      <c r="DG29" s="683"/>
      <c r="DH29" s="683"/>
      <c r="DI29" s="683"/>
      <c r="DJ29" s="683"/>
      <c r="DK29" s="684"/>
      <c r="DL29" s="656">
        <v>2375193</v>
      </c>
      <c r="DM29" s="683"/>
      <c r="DN29" s="683"/>
      <c r="DO29" s="683"/>
      <c r="DP29" s="683"/>
      <c r="DQ29" s="683"/>
      <c r="DR29" s="683"/>
      <c r="DS29" s="683"/>
      <c r="DT29" s="683"/>
      <c r="DU29" s="683"/>
      <c r="DV29" s="684"/>
      <c r="DW29" s="652">
        <v>12.9</v>
      </c>
      <c r="DX29" s="681"/>
      <c r="DY29" s="681"/>
      <c r="DZ29" s="681"/>
      <c r="EA29" s="681"/>
      <c r="EB29" s="681"/>
      <c r="EC29" s="682"/>
    </row>
    <row r="30" spans="2:133" ht="11.25" customHeight="1">
      <c r="B30" s="644" t="s">
        <v>307</v>
      </c>
      <c r="C30" s="645"/>
      <c r="D30" s="645"/>
      <c r="E30" s="645"/>
      <c r="F30" s="645"/>
      <c r="G30" s="645"/>
      <c r="H30" s="645"/>
      <c r="I30" s="645"/>
      <c r="J30" s="645"/>
      <c r="K30" s="645"/>
      <c r="L30" s="645"/>
      <c r="M30" s="645"/>
      <c r="N30" s="645"/>
      <c r="O30" s="645"/>
      <c r="P30" s="645"/>
      <c r="Q30" s="646"/>
      <c r="R30" s="647">
        <v>253104</v>
      </c>
      <c r="S30" s="648"/>
      <c r="T30" s="648"/>
      <c r="U30" s="648"/>
      <c r="V30" s="648"/>
      <c r="W30" s="648"/>
      <c r="X30" s="648"/>
      <c r="Y30" s="649"/>
      <c r="Z30" s="650">
        <v>0.6</v>
      </c>
      <c r="AA30" s="650"/>
      <c r="AB30" s="650"/>
      <c r="AC30" s="650"/>
      <c r="AD30" s="651" t="s">
        <v>176</v>
      </c>
      <c r="AE30" s="651"/>
      <c r="AF30" s="651"/>
      <c r="AG30" s="651"/>
      <c r="AH30" s="651"/>
      <c r="AI30" s="651"/>
      <c r="AJ30" s="651"/>
      <c r="AK30" s="651"/>
      <c r="AL30" s="652" t="s">
        <v>128</v>
      </c>
      <c r="AM30" s="653"/>
      <c r="AN30" s="653"/>
      <c r="AO30" s="654"/>
      <c r="AP30" s="626" t="s">
        <v>223</v>
      </c>
      <c r="AQ30" s="627"/>
      <c r="AR30" s="627"/>
      <c r="AS30" s="627"/>
      <c r="AT30" s="627"/>
      <c r="AU30" s="627"/>
      <c r="AV30" s="627"/>
      <c r="AW30" s="627"/>
      <c r="AX30" s="627"/>
      <c r="AY30" s="627"/>
      <c r="AZ30" s="627"/>
      <c r="BA30" s="627"/>
      <c r="BB30" s="627"/>
      <c r="BC30" s="627"/>
      <c r="BD30" s="627"/>
      <c r="BE30" s="627"/>
      <c r="BF30" s="628"/>
      <c r="BG30" s="626" t="s">
        <v>308</v>
      </c>
      <c r="BH30" s="700"/>
      <c r="BI30" s="700"/>
      <c r="BJ30" s="700"/>
      <c r="BK30" s="700"/>
      <c r="BL30" s="700"/>
      <c r="BM30" s="700"/>
      <c r="BN30" s="700"/>
      <c r="BO30" s="700"/>
      <c r="BP30" s="700"/>
      <c r="BQ30" s="701"/>
      <c r="BR30" s="626" t="s">
        <v>309</v>
      </c>
      <c r="BS30" s="700"/>
      <c r="BT30" s="700"/>
      <c r="BU30" s="700"/>
      <c r="BV30" s="700"/>
      <c r="BW30" s="700"/>
      <c r="BX30" s="700"/>
      <c r="BY30" s="700"/>
      <c r="BZ30" s="700"/>
      <c r="CA30" s="700"/>
      <c r="CB30" s="701"/>
      <c r="CD30" s="689"/>
      <c r="CE30" s="690"/>
      <c r="CF30" s="662" t="s">
        <v>310</v>
      </c>
      <c r="CG30" s="663"/>
      <c r="CH30" s="663"/>
      <c r="CI30" s="663"/>
      <c r="CJ30" s="663"/>
      <c r="CK30" s="663"/>
      <c r="CL30" s="663"/>
      <c r="CM30" s="663"/>
      <c r="CN30" s="663"/>
      <c r="CO30" s="663"/>
      <c r="CP30" s="663"/>
      <c r="CQ30" s="664"/>
      <c r="CR30" s="647">
        <v>2255438</v>
      </c>
      <c r="CS30" s="648"/>
      <c r="CT30" s="648"/>
      <c r="CU30" s="648"/>
      <c r="CV30" s="648"/>
      <c r="CW30" s="648"/>
      <c r="CX30" s="648"/>
      <c r="CY30" s="649"/>
      <c r="CZ30" s="652">
        <v>5.3</v>
      </c>
      <c r="DA30" s="681"/>
      <c r="DB30" s="681"/>
      <c r="DC30" s="685"/>
      <c r="DD30" s="656">
        <v>2241606</v>
      </c>
      <c r="DE30" s="648"/>
      <c r="DF30" s="648"/>
      <c r="DG30" s="648"/>
      <c r="DH30" s="648"/>
      <c r="DI30" s="648"/>
      <c r="DJ30" s="648"/>
      <c r="DK30" s="649"/>
      <c r="DL30" s="656">
        <v>2241606</v>
      </c>
      <c r="DM30" s="648"/>
      <c r="DN30" s="648"/>
      <c r="DO30" s="648"/>
      <c r="DP30" s="648"/>
      <c r="DQ30" s="648"/>
      <c r="DR30" s="648"/>
      <c r="DS30" s="648"/>
      <c r="DT30" s="648"/>
      <c r="DU30" s="648"/>
      <c r="DV30" s="649"/>
      <c r="DW30" s="652">
        <v>12.2</v>
      </c>
      <c r="DX30" s="681"/>
      <c r="DY30" s="681"/>
      <c r="DZ30" s="681"/>
      <c r="EA30" s="681"/>
      <c r="EB30" s="681"/>
      <c r="EC30" s="682"/>
    </row>
    <row r="31" spans="2:133" ht="11.25" customHeight="1">
      <c r="B31" s="644" t="s">
        <v>311</v>
      </c>
      <c r="C31" s="645"/>
      <c r="D31" s="645"/>
      <c r="E31" s="645"/>
      <c r="F31" s="645"/>
      <c r="G31" s="645"/>
      <c r="H31" s="645"/>
      <c r="I31" s="645"/>
      <c r="J31" s="645"/>
      <c r="K31" s="645"/>
      <c r="L31" s="645"/>
      <c r="M31" s="645"/>
      <c r="N31" s="645"/>
      <c r="O31" s="645"/>
      <c r="P31" s="645"/>
      <c r="Q31" s="646"/>
      <c r="R31" s="647">
        <v>16330977</v>
      </c>
      <c r="S31" s="648"/>
      <c r="T31" s="648"/>
      <c r="U31" s="648"/>
      <c r="V31" s="648"/>
      <c r="W31" s="648"/>
      <c r="X31" s="648"/>
      <c r="Y31" s="649"/>
      <c r="Z31" s="650">
        <v>37</v>
      </c>
      <c r="AA31" s="650"/>
      <c r="AB31" s="650"/>
      <c r="AC31" s="650"/>
      <c r="AD31" s="651" t="s">
        <v>128</v>
      </c>
      <c r="AE31" s="651"/>
      <c r="AF31" s="651"/>
      <c r="AG31" s="651"/>
      <c r="AH31" s="651"/>
      <c r="AI31" s="651"/>
      <c r="AJ31" s="651"/>
      <c r="AK31" s="651"/>
      <c r="AL31" s="652" t="s">
        <v>128</v>
      </c>
      <c r="AM31" s="653"/>
      <c r="AN31" s="653"/>
      <c r="AO31" s="654"/>
      <c r="AP31" s="704" t="s">
        <v>312</v>
      </c>
      <c r="AQ31" s="705"/>
      <c r="AR31" s="705"/>
      <c r="AS31" s="705"/>
      <c r="AT31" s="710" t="s">
        <v>313</v>
      </c>
      <c r="AU31" s="231"/>
      <c r="AV31" s="231"/>
      <c r="AW31" s="231"/>
      <c r="AX31" s="633" t="s">
        <v>188</v>
      </c>
      <c r="AY31" s="634"/>
      <c r="AZ31" s="634"/>
      <c r="BA31" s="634"/>
      <c r="BB31" s="634"/>
      <c r="BC31" s="634"/>
      <c r="BD31" s="634"/>
      <c r="BE31" s="634"/>
      <c r="BF31" s="635"/>
      <c r="BG31" s="715">
        <v>99.1</v>
      </c>
      <c r="BH31" s="702"/>
      <c r="BI31" s="702"/>
      <c r="BJ31" s="702"/>
      <c r="BK31" s="702"/>
      <c r="BL31" s="702"/>
      <c r="BM31" s="642">
        <v>98.1</v>
      </c>
      <c r="BN31" s="702"/>
      <c r="BO31" s="702"/>
      <c r="BP31" s="702"/>
      <c r="BQ31" s="703"/>
      <c r="BR31" s="715">
        <v>99.2</v>
      </c>
      <c r="BS31" s="702"/>
      <c r="BT31" s="702"/>
      <c r="BU31" s="702"/>
      <c r="BV31" s="702"/>
      <c r="BW31" s="702"/>
      <c r="BX31" s="642">
        <v>98.2</v>
      </c>
      <c r="BY31" s="702"/>
      <c r="BZ31" s="702"/>
      <c r="CA31" s="702"/>
      <c r="CB31" s="703"/>
      <c r="CD31" s="689"/>
      <c r="CE31" s="690"/>
      <c r="CF31" s="662" t="s">
        <v>314</v>
      </c>
      <c r="CG31" s="663"/>
      <c r="CH31" s="663"/>
      <c r="CI31" s="663"/>
      <c r="CJ31" s="663"/>
      <c r="CK31" s="663"/>
      <c r="CL31" s="663"/>
      <c r="CM31" s="663"/>
      <c r="CN31" s="663"/>
      <c r="CO31" s="663"/>
      <c r="CP31" s="663"/>
      <c r="CQ31" s="664"/>
      <c r="CR31" s="647">
        <v>135141</v>
      </c>
      <c r="CS31" s="683"/>
      <c r="CT31" s="683"/>
      <c r="CU31" s="683"/>
      <c r="CV31" s="683"/>
      <c r="CW31" s="683"/>
      <c r="CX31" s="683"/>
      <c r="CY31" s="684"/>
      <c r="CZ31" s="652">
        <v>0.3</v>
      </c>
      <c r="DA31" s="681"/>
      <c r="DB31" s="681"/>
      <c r="DC31" s="685"/>
      <c r="DD31" s="656">
        <v>133587</v>
      </c>
      <c r="DE31" s="683"/>
      <c r="DF31" s="683"/>
      <c r="DG31" s="683"/>
      <c r="DH31" s="683"/>
      <c r="DI31" s="683"/>
      <c r="DJ31" s="683"/>
      <c r="DK31" s="684"/>
      <c r="DL31" s="656">
        <v>133587</v>
      </c>
      <c r="DM31" s="683"/>
      <c r="DN31" s="683"/>
      <c r="DO31" s="683"/>
      <c r="DP31" s="683"/>
      <c r="DQ31" s="683"/>
      <c r="DR31" s="683"/>
      <c r="DS31" s="683"/>
      <c r="DT31" s="683"/>
      <c r="DU31" s="683"/>
      <c r="DV31" s="684"/>
      <c r="DW31" s="652">
        <v>0.7</v>
      </c>
      <c r="DX31" s="681"/>
      <c r="DY31" s="681"/>
      <c r="DZ31" s="681"/>
      <c r="EA31" s="681"/>
      <c r="EB31" s="681"/>
      <c r="EC31" s="682"/>
    </row>
    <row r="32" spans="2:133" ht="11.25" customHeight="1">
      <c r="B32" s="693" t="s">
        <v>315</v>
      </c>
      <c r="C32" s="694"/>
      <c r="D32" s="694"/>
      <c r="E32" s="694"/>
      <c r="F32" s="694"/>
      <c r="G32" s="694"/>
      <c r="H32" s="694"/>
      <c r="I32" s="694"/>
      <c r="J32" s="694"/>
      <c r="K32" s="694"/>
      <c r="L32" s="694"/>
      <c r="M32" s="694"/>
      <c r="N32" s="694"/>
      <c r="O32" s="694"/>
      <c r="P32" s="694"/>
      <c r="Q32" s="695"/>
      <c r="R32" s="647" t="s">
        <v>240</v>
      </c>
      <c r="S32" s="648"/>
      <c r="T32" s="648"/>
      <c r="U32" s="648"/>
      <c r="V32" s="648"/>
      <c r="W32" s="648"/>
      <c r="X32" s="648"/>
      <c r="Y32" s="649"/>
      <c r="Z32" s="650" t="s">
        <v>240</v>
      </c>
      <c r="AA32" s="650"/>
      <c r="AB32" s="650"/>
      <c r="AC32" s="650"/>
      <c r="AD32" s="651" t="s">
        <v>128</v>
      </c>
      <c r="AE32" s="651"/>
      <c r="AF32" s="651"/>
      <c r="AG32" s="651"/>
      <c r="AH32" s="651"/>
      <c r="AI32" s="651"/>
      <c r="AJ32" s="651"/>
      <c r="AK32" s="651"/>
      <c r="AL32" s="652" t="s">
        <v>176</v>
      </c>
      <c r="AM32" s="653"/>
      <c r="AN32" s="653"/>
      <c r="AO32" s="654"/>
      <c r="AP32" s="706"/>
      <c r="AQ32" s="707"/>
      <c r="AR32" s="707"/>
      <c r="AS32" s="707"/>
      <c r="AT32" s="711"/>
      <c r="AU32" s="230" t="s">
        <v>316</v>
      </c>
      <c r="AV32" s="230"/>
      <c r="AW32" s="230"/>
      <c r="AX32" s="644" t="s">
        <v>317</v>
      </c>
      <c r="AY32" s="645"/>
      <c r="AZ32" s="645"/>
      <c r="BA32" s="645"/>
      <c r="BB32" s="645"/>
      <c r="BC32" s="645"/>
      <c r="BD32" s="645"/>
      <c r="BE32" s="645"/>
      <c r="BF32" s="646"/>
      <c r="BG32" s="716">
        <v>98.8</v>
      </c>
      <c r="BH32" s="683"/>
      <c r="BI32" s="683"/>
      <c r="BJ32" s="683"/>
      <c r="BK32" s="683"/>
      <c r="BL32" s="683"/>
      <c r="BM32" s="653">
        <v>97.6</v>
      </c>
      <c r="BN32" s="713"/>
      <c r="BO32" s="713"/>
      <c r="BP32" s="713"/>
      <c r="BQ32" s="714"/>
      <c r="BR32" s="716">
        <v>99</v>
      </c>
      <c r="BS32" s="683"/>
      <c r="BT32" s="683"/>
      <c r="BU32" s="683"/>
      <c r="BV32" s="683"/>
      <c r="BW32" s="683"/>
      <c r="BX32" s="653">
        <v>97.7</v>
      </c>
      <c r="BY32" s="713"/>
      <c r="BZ32" s="713"/>
      <c r="CA32" s="713"/>
      <c r="CB32" s="714"/>
      <c r="CD32" s="691"/>
      <c r="CE32" s="692"/>
      <c r="CF32" s="662" t="s">
        <v>318</v>
      </c>
      <c r="CG32" s="663"/>
      <c r="CH32" s="663"/>
      <c r="CI32" s="663"/>
      <c r="CJ32" s="663"/>
      <c r="CK32" s="663"/>
      <c r="CL32" s="663"/>
      <c r="CM32" s="663"/>
      <c r="CN32" s="663"/>
      <c r="CO32" s="663"/>
      <c r="CP32" s="663"/>
      <c r="CQ32" s="664"/>
      <c r="CR32" s="647" t="s">
        <v>128</v>
      </c>
      <c r="CS32" s="648"/>
      <c r="CT32" s="648"/>
      <c r="CU32" s="648"/>
      <c r="CV32" s="648"/>
      <c r="CW32" s="648"/>
      <c r="CX32" s="648"/>
      <c r="CY32" s="649"/>
      <c r="CZ32" s="652" t="s">
        <v>128</v>
      </c>
      <c r="DA32" s="681"/>
      <c r="DB32" s="681"/>
      <c r="DC32" s="685"/>
      <c r="DD32" s="656" t="s">
        <v>128</v>
      </c>
      <c r="DE32" s="648"/>
      <c r="DF32" s="648"/>
      <c r="DG32" s="648"/>
      <c r="DH32" s="648"/>
      <c r="DI32" s="648"/>
      <c r="DJ32" s="648"/>
      <c r="DK32" s="649"/>
      <c r="DL32" s="656" t="s">
        <v>240</v>
      </c>
      <c r="DM32" s="648"/>
      <c r="DN32" s="648"/>
      <c r="DO32" s="648"/>
      <c r="DP32" s="648"/>
      <c r="DQ32" s="648"/>
      <c r="DR32" s="648"/>
      <c r="DS32" s="648"/>
      <c r="DT32" s="648"/>
      <c r="DU32" s="648"/>
      <c r="DV32" s="649"/>
      <c r="DW32" s="652" t="s">
        <v>240</v>
      </c>
      <c r="DX32" s="681"/>
      <c r="DY32" s="681"/>
      <c r="DZ32" s="681"/>
      <c r="EA32" s="681"/>
      <c r="EB32" s="681"/>
      <c r="EC32" s="682"/>
    </row>
    <row r="33" spans="2:133" ht="11.25" customHeight="1">
      <c r="B33" s="644" t="s">
        <v>319</v>
      </c>
      <c r="C33" s="645"/>
      <c r="D33" s="645"/>
      <c r="E33" s="645"/>
      <c r="F33" s="645"/>
      <c r="G33" s="645"/>
      <c r="H33" s="645"/>
      <c r="I33" s="645"/>
      <c r="J33" s="645"/>
      <c r="K33" s="645"/>
      <c r="L33" s="645"/>
      <c r="M33" s="645"/>
      <c r="N33" s="645"/>
      <c r="O33" s="645"/>
      <c r="P33" s="645"/>
      <c r="Q33" s="646"/>
      <c r="R33" s="647">
        <v>2755617</v>
      </c>
      <c r="S33" s="648"/>
      <c r="T33" s="648"/>
      <c r="U33" s="648"/>
      <c r="V33" s="648"/>
      <c r="W33" s="648"/>
      <c r="X33" s="648"/>
      <c r="Y33" s="649"/>
      <c r="Z33" s="650">
        <v>6.2</v>
      </c>
      <c r="AA33" s="650"/>
      <c r="AB33" s="650"/>
      <c r="AC33" s="650"/>
      <c r="AD33" s="651" t="s">
        <v>240</v>
      </c>
      <c r="AE33" s="651"/>
      <c r="AF33" s="651"/>
      <c r="AG33" s="651"/>
      <c r="AH33" s="651"/>
      <c r="AI33" s="651"/>
      <c r="AJ33" s="651"/>
      <c r="AK33" s="651"/>
      <c r="AL33" s="652" t="s">
        <v>128</v>
      </c>
      <c r="AM33" s="653"/>
      <c r="AN33" s="653"/>
      <c r="AO33" s="654"/>
      <c r="AP33" s="708"/>
      <c r="AQ33" s="709"/>
      <c r="AR33" s="709"/>
      <c r="AS33" s="709"/>
      <c r="AT33" s="712"/>
      <c r="AU33" s="232"/>
      <c r="AV33" s="232"/>
      <c r="AW33" s="232"/>
      <c r="AX33" s="697" t="s">
        <v>320</v>
      </c>
      <c r="AY33" s="698"/>
      <c r="AZ33" s="698"/>
      <c r="BA33" s="698"/>
      <c r="BB33" s="698"/>
      <c r="BC33" s="698"/>
      <c r="BD33" s="698"/>
      <c r="BE33" s="698"/>
      <c r="BF33" s="699"/>
      <c r="BG33" s="717">
        <v>99.2</v>
      </c>
      <c r="BH33" s="718"/>
      <c r="BI33" s="718"/>
      <c r="BJ33" s="718"/>
      <c r="BK33" s="718"/>
      <c r="BL33" s="718"/>
      <c r="BM33" s="719">
        <v>98.5</v>
      </c>
      <c r="BN33" s="718"/>
      <c r="BO33" s="718"/>
      <c r="BP33" s="718"/>
      <c r="BQ33" s="720"/>
      <c r="BR33" s="717">
        <v>99.4</v>
      </c>
      <c r="BS33" s="718"/>
      <c r="BT33" s="718"/>
      <c r="BU33" s="718"/>
      <c r="BV33" s="718"/>
      <c r="BW33" s="718"/>
      <c r="BX33" s="719">
        <v>98.6</v>
      </c>
      <c r="BY33" s="718"/>
      <c r="BZ33" s="718"/>
      <c r="CA33" s="718"/>
      <c r="CB33" s="720"/>
      <c r="CD33" s="662" t="s">
        <v>321</v>
      </c>
      <c r="CE33" s="663"/>
      <c r="CF33" s="663"/>
      <c r="CG33" s="663"/>
      <c r="CH33" s="663"/>
      <c r="CI33" s="663"/>
      <c r="CJ33" s="663"/>
      <c r="CK33" s="663"/>
      <c r="CL33" s="663"/>
      <c r="CM33" s="663"/>
      <c r="CN33" s="663"/>
      <c r="CO33" s="663"/>
      <c r="CP33" s="663"/>
      <c r="CQ33" s="664"/>
      <c r="CR33" s="647">
        <v>23222640</v>
      </c>
      <c r="CS33" s="683"/>
      <c r="CT33" s="683"/>
      <c r="CU33" s="683"/>
      <c r="CV33" s="683"/>
      <c r="CW33" s="683"/>
      <c r="CX33" s="683"/>
      <c r="CY33" s="684"/>
      <c r="CZ33" s="652">
        <v>54.5</v>
      </c>
      <c r="DA33" s="681"/>
      <c r="DB33" s="681"/>
      <c r="DC33" s="685"/>
      <c r="DD33" s="656">
        <v>11688564</v>
      </c>
      <c r="DE33" s="683"/>
      <c r="DF33" s="683"/>
      <c r="DG33" s="683"/>
      <c r="DH33" s="683"/>
      <c r="DI33" s="683"/>
      <c r="DJ33" s="683"/>
      <c r="DK33" s="684"/>
      <c r="DL33" s="656">
        <v>8008978</v>
      </c>
      <c r="DM33" s="683"/>
      <c r="DN33" s="683"/>
      <c r="DO33" s="683"/>
      <c r="DP33" s="683"/>
      <c r="DQ33" s="683"/>
      <c r="DR33" s="683"/>
      <c r="DS33" s="683"/>
      <c r="DT33" s="683"/>
      <c r="DU33" s="683"/>
      <c r="DV33" s="684"/>
      <c r="DW33" s="652">
        <v>43.6</v>
      </c>
      <c r="DX33" s="681"/>
      <c r="DY33" s="681"/>
      <c r="DZ33" s="681"/>
      <c r="EA33" s="681"/>
      <c r="EB33" s="681"/>
      <c r="EC33" s="682"/>
    </row>
    <row r="34" spans="2:133" ht="11.25" customHeight="1">
      <c r="B34" s="644" t="s">
        <v>322</v>
      </c>
      <c r="C34" s="645"/>
      <c r="D34" s="645"/>
      <c r="E34" s="645"/>
      <c r="F34" s="645"/>
      <c r="G34" s="645"/>
      <c r="H34" s="645"/>
      <c r="I34" s="645"/>
      <c r="J34" s="645"/>
      <c r="K34" s="645"/>
      <c r="L34" s="645"/>
      <c r="M34" s="645"/>
      <c r="N34" s="645"/>
      <c r="O34" s="645"/>
      <c r="P34" s="645"/>
      <c r="Q34" s="646"/>
      <c r="R34" s="647">
        <v>178125</v>
      </c>
      <c r="S34" s="648"/>
      <c r="T34" s="648"/>
      <c r="U34" s="648"/>
      <c r="V34" s="648"/>
      <c r="W34" s="648"/>
      <c r="X34" s="648"/>
      <c r="Y34" s="649"/>
      <c r="Z34" s="650">
        <v>0.4</v>
      </c>
      <c r="AA34" s="650"/>
      <c r="AB34" s="650"/>
      <c r="AC34" s="650"/>
      <c r="AD34" s="651">
        <v>36012</v>
      </c>
      <c r="AE34" s="651"/>
      <c r="AF34" s="651"/>
      <c r="AG34" s="651"/>
      <c r="AH34" s="651"/>
      <c r="AI34" s="651"/>
      <c r="AJ34" s="651"/>
      <c r="AK34" s="651"/>
      <c r="AL34" s="652">
        <v>0.2</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323</v>
      </c>
      <c r="CE34" s="663"/>
      <c r="CF34" s="663"/>
      <c r="CG34" s="663"/>
      <c r="CH34" s="663"/>
      <c r="CI34" s="663"/>
      <c r="CJ34" s="663"/>
      <c r="CK34" s="663"/>
      <c r="CL34" s="663"/>
      <c r="CM34" s="663"/>
      <c r="CN34" s="663"/>
      <c r="CO34" s="663"/>
      <c r="CP34" s="663"/>
      <c r="CQ34" s="664"/>
      <c r="CR34" s="647">
        <v>5592433</v>
      </c>
      <c r="CS34" s="648"/>
      <c r="CT34" s="648"/>
      <c r="CU34" s="648"/>
      <c r="CV34" s="648"/>
      <c r="CW34" s="648"/>
      <c r="CX34" s="648"/>
      <c r="CY34" s="649"/>
      <c r="CZ34" s="652">
        <v>13.1</v>
      </c>
      <c r="DA34" s="681"/>
      <c r="DB34" s="681"/>
      <c r="DC34" s="685"/>
      <c r="DD34" s="656">
        <v>4141231</v>
      </c>
      <c r="DE34" s="648"/>
      <c r="DF34" s="648"/>
      <c r="DG34" s="648"/>
      <c r="DH34" s="648"/>
      <c r="DI34" s="648"/>
      <c r="DJ34" s="648"/>
      <c r="DK34" s="649"/>
      <c r="DL34" s="656">
        <v>3401268</v>
      </c>
      <c r="DM34" s="648"/>
      <c r="DN34" s="648"/>
      <c r="DO34" s="648"/>
      <c r="DP34" s="648"/>
      <c r="DQ34" s="648"/>
      <c r="DR34" s="648"/>
      <c r="DS34" s="648"/>
      <c r="DT34" s="648"/>
      <c r="DU34" s="648"/>
      <c r="DV34" s="649"/>
      <c r="DW34" s="652">
        <v>18.5</v>
      </c>
      <c r="DX34" s="681"/>
      <c r="DY34" s="681"/>
      <c r="DZ34" s="681"/>
      <c r="EA34" s="681"/>
      <c r="EB34" s="681"/>
      <c r="EC34" s="682"/>
    </row>
    <row r="35" spans="2:133" ht="11.25" customHeight="1">
      <c r="B35" s="644" t="s">
        <v>324</v>
      </c>
      <c r="C35" s="645"/>
      <c r="D35" s="645"/>
      <c r="E35" s="645"/>
      <c r="F35" s="645"/>
      <c r="G35" s="645"/>
      <c r="H35" s="645"/>
      <c r="I35" s="645"/>
      <c r="J35" s="645"/>
      <c r="K35" s="645"/>
      <c r="L35" s="645"/>
      <c r="M35" s="645"/>
      <c r="N35" s="645"/>
      <c r="O35" s="645"/>
      <c r="P35" s="645"/>
      <c r="Q35" s="646"/>
      <c r="R35" s="647">
        <v>15080</v>
      </c>
      <c r="S35" s="648"/>
      <c r="T35" s="648"/>
      <c r="U35" s="648"/>
      <c r="V35" s="648"/>
      <c r="W35" s="648"/>
      <c r="X35" s="648"/>
      <c r="Y35" s="649"/>
      <c r="Z35" s="650">
        <v>0</v>
      </c>
      <c r="AA35" s="650"/>
      <c r="AB35" s="650"/>
      <c r="AC35" s="650"/>
      <c r="AD35" s="651" t="s">
        <v>128</v>
      </c>
      <c r="AE35" s="651"/>
      <c r="AF35" s="651"/>
      <c r="AG35" s="651"/>
      <c r="AH35" s="651"/>
      <c r="AI35" s="651"/>
      <c r="AJ35" s="651"/>
      <c r="AK35" s="651"/>
      <c r="AL35" s="652" t="s">
        <v>128</v>
      </c>
      <c r="AM35" s="653"/>
      <c r="AN35" s="653"/>
      <c r="AO35" s="654"/>
      <c r="AP35" s="235"/>
      <c r="AQ35" s="626" t="s">
        <v>325</v>
      </c>
      <c r="AR35" s="627"/>
      <c r="AS35" s="627"/>
      <c r="AT35" s="627"/>
      <c r="AU35" s="627"/>
      <c r="AV35" s="627"/>
      <c r="AW35" s="627"/>
      <c r="AX35" s="627"/>
      <c r="AY35" s="627"/>
      <c r="AZ35" s="627"/>
      <c r="BA35" s="627"/>
      <c r="BB35" s="627"/>
      <c r="BC35" s="627"/>
      <c r="BD35" s="627"/>
      <c r="BE35" s="627"/>
      <c r="BF35" s="628"/>
      <c r="BG35" s="626" t="s">
        <v>326</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327</v>
      </c>
      <c r="CE35" s="663"/>
      <c r="CF35" s="663"/>
      <c r="CG35" s="663"/>
      <c r="CH35" s="663"/>
      <c r="CI35" s="663"/>
      <c r="CJ35" s="663"/>
      <c r="CK35" s="663"/>
      <c r="CL35" s="663"/>
      <c r="CM35" s="663"/>
      <c r="CN35" s="663"/>
      <c r="CO35" s="663"/>
      <c r="CP35" s="663"/>
      <c r="CQ35" s="664"/>
      <c r="CR35" s="647">
        <v>301601</v>
      </c>
      <c r="CS35" s="683"/>
      <c r="CT35" s="683"/>
      <c r="CU35" s="683"/>
      <c r="CV35" s="683"/>
      <c r="CW35" s="683"/>
      <c r="CX35" s="683"/>
      <c r="CY35" s="684"/>
      <c r="CZ35" s="652">
        <v>0.7</v>
      </c>
      <c r="DA35" s="681"/>
      <c r="DB35" s="681"/>
      <c r="DC35" s="685"/>
      <c r="DD35" s="656">
        <v>301063</v>
      </c>
      <c r="DE35" s="683"/>
      <c r="DF35" s="683"/>
      <c r="DG35" s="683"/>
      <c r="DH35" s="683"/>
      <c r="DI35" s="683"/>
      <c r="DJ35" s="683"/>
      <c r="DK35" s="684"/>
      <c r="DL35" s="656">
        <v>301063</v>
      </c>
      <c r="DM35" s="683"/>
      <c r="DN35" s="683"/>
      <c r="DO35" s="683"/>
      <c r="DP35" s="683"/>
      <c r="DQ35" s="683"/>
      <c r="DR35" s="683"/>
      <c r="DS35" s="683"/>
      <c r="DT35" s="683"/>
      <c r="DU35" s="683"/>
      <c r="DV35" s="684"/>
      <c r="DW35" s="652">
        <v>1.6</v>
      </c>
      <c r="DX35" s="681"/>
      <c r="DY35" s="681"/>
      <c r="DZ35" s="681"/>
      <c r="EA35" s="681"/>
      <c r="EB35" s="681"/>
      <c r="EC35" s="682"/>
    </row>
    <row r="36" spans="2:133" ht="11.25" customHeight="1">
      <c r="B36" s="644" t="s">
        <v>328</v>
      </c>
      <c r="C36" s="645"/>
      <c r="D36" s="645"/>
      <c r="E36" s="645"/>
      <c r="F36" s="645"/>
      <c r="G36" s="645"/>
      <c r="H36" s="645"/>
      <c r="I36" s="645"/>
      <c r="J36" s="645"/>
      <c r="K36" s="645"/>
      <c r="L36" s="645"/>
      <c r="M36" s="645"/>
      <c r="N36" s="645"/>
      <c r="O36" s="645"/>
      <c r="P36" s="645"/>
      <c r="Q36" s="646"/>
      <c r="R36" s="647">
        <v>1109804</v>
      </c>
      <c r="S36" s="648"/>
      <c r="T36" s="648"/>
      <c r="U36" s="648"/>
      <c r="V36" s="648"/>
      <c r="W36" s="648"/>
      <c r="X36" s="648"/>
      <c r="Y36" s="649"/>
      <c r="Z36" s="650">
        <v>2.5</v>
      </c>
      <c r="AA36" s="650"/>
      <c r="AB36" s="650"/>
      <c r="AC36" s="650"/>
      <c r="AD36" s="651" t="s">
        <v>128</v>
      </c>
      <c r="AE36" s="651"/>
      <c r="AF36" s="651"/>
      <c r="AG36" s="651"/>
      <c r="AH36" s="651"/>
      <c r="AI36" s="651"/>
      <c r="AJ36" s="651"/>
      <c r="AK36" s="651"/>
      <c r="AL36" s="652" t="s">
        <v>128</v>
      </c>
      <c r="AM36" s="653"/>
      <c r="AN36" s="653"/>
      <c r="AO36" s="654"/>
      <c r="AP36" s="235"/>
      <c r="AQ36" s="721" t="s">
        <v>329</v>
      </c>
      <c r="AR36" s="722"/>
      <c r="AS36" s="722"/>
      <c r="AT36" s="722"/>
      <c r="AU36" s="722"/>
      <c r="AV36" s="722"/>
      <c r="AW36" s="722"/>
      <c r="AX36" s="722"/>
      <c r="AY36" s="723"/>
      <c r="AZ36" s="636">
        <v>3643350</v>
      </c>
      <c r="BA36" s="637"/>
      <c r="BB36" s="637"/>
      <c r="BC36" s="637"/>
      <c r="BD36" s="637"/>
      <c r="BE36" s="637"/>
      <c r="BF36" s="724"/>
      <c r="BG36" s="658" t="s">
        <v>330</v>
      </c>
      <c r="BH36" s="659"/>
      <c r="BI36" s="659"/>
      <c r="BJ36" s="659"/>
      <c r="BK36" s="659"/>
      <c r="BL36" s="659"/>
      <c r="BM36" s="659"/>
      <c r="BN36" s="659"/>
      <c r="BO36" s="659"/>
      <c r="BP36" s="659"/>
      <c r="BQ36" s="659"/>
      <c r="BR36" s="659"/>
      <c r="BS36" s="659"/>
      <c r="BT36" s="659"/>
      <c r="BU36" s="660"/>
      <c r="BV36" s="636">
        <v>348749</v>
      </c>
      <c r="BW36" s="637"/>
      <c r="BX36" s="637"/>
      <c r="BY36" s="637"/>
      <c r="BZ36" s="637"/>
      <c r="CA36" s="637"/>
      <c r="CB36" s="724"/>
      <c r="CD36" s="662" t="s">
        <v>331</v>
      </c>
      <c r="CE36" s="663"/>
      <c r="CF36" s="663"/>
      <c r="CG36" s="663"/>
      <c r="CH36" s="663"/>
      <c r="CI36" s="663"/>
      <c r="CJ36" s="663"/>
      <c r="CK36" s="663"/>
      <c r="CL36" s="663"/>
      <c r="CM36" s="663"/>
      <c r="CN36" s="663"/>
      <c r="CO36" s="663"/>
      <c r="CP36" s="663"/>
      <c r="CQ36" s="664"/>
      <c r="CR36" s="647">
        <v>13076415</v>
      </c>
      <c r="CS36" s="648"/>
      <c r="CT36" s="648"/>
      <c r="CU36" s="648"/>
      <c r="CV36" s="648"/>
      <c r="CW36" s="648"/>
      <c r="CX36" s="648"/>
      <c r="CY36" s="649"/>
      <c r="CZ36" s="652">
        <v>30.7</v>
      </c>
      <c r="DA36" s="681"/>
      <c r="DB36" s="681"/>
      <c r="DC36" s="685"/>
      <c r="DD36" s="656">
        <v>3458727</v>
      </c>
      <c r="DE36" s="648"/>
      <c r="DF36" s="648"/>
      <c r="DG36" s="648"/>
      <c r="DH36" s="648"/>
      <c r="DI36" s="648"/>
      <c r="DJ36" s="648"/>
      <c r="DK36" s="649"/>
      <c r="DL36" s="656">
        <v>2153927</v>
      </c>
      <c r="DM36" s="648"/>
      <c r="DN36" s="648"/>
      <c r="DO36" s="648"/>
      <c r="DP36" s="648"/>
      <c r="DQ36" s="648"/>
      <c r="DR36" s="648"/>
      <c r="DS36" s="648"/>
      <c r="DT36" s="648"/>
      <c r="DU36" s="648"/>
      <c r="DV36" s="649"/>
      <c r="DW36" s="652">
        <v>11.7</v>
      </c>
      <c r="DX36" s="681"/>
      <c r="DY36" s="681"/>
      <c r="DZ36" s="681"/>
      <c r="EA36" s="681"/>
      <c r="EB36" s="681"/>
      <c r="EC36" s="682"/>
    </row>
    <row r="37" spans="2:133" ht="11.25" customHeight="1">
      <c r="B37" s="644" t="s">
        <v>332</v>
      </c>
      <c r="C37" s="645"/>
      <c r="D37" s="645"/>
      <c r="E37" s="645"/>
      <c r="F37" s="645"/>
      <c r="G37" s="645"/>
      <c r="H37" s="645"/>
      <c r="I37" s="645"/>
      <c r="J37" s="645"/>
      <c r="K37" s="645"/>
      <c r="L37" s="645"/>
      <c r="M37" s="645"/>
      <c r="N37" s="645"/>
      <c r="O37" s="645"/>
      <c r="P37" s="645"/>
      <c r="Q37" s="646"/>
      <c r="R37" s="647">
        <v>1244167</v>
      </c>
      <c r="S37" s="648"/>
      <c r="T37" s="648"/>
      <c r="U37" s="648"/>
      <c r="V37" s="648"/>
      <c r="W37" s="648"/>
      <c r="X37" s="648"/>
      <c r="Y37" s="649"/>
      <c r="Z37" s="650">
        <v>2.8</v>
      </c>
      <c r="AA37" s="650"/>
      <c r="AB37" s="650"/>
      <c r="AC37" s="650"/>
      <c r="AD37" s="651" t="s">
        <v>128</v>
      </c>
      <c r="AE37" s="651"/>
      <c r="AF37" s="651"/>
      <c r="AG37" s="651"/>
      <c r="AH37" s="651"/>
      <c r="AI37" s="651"/>
      <c r="AJ37" s="651"/>
      <c r="AK37" s="651"/>
      <c r="AL37" s="652" t="s">
        <v>128</v>
      </c>
      <c r="AM37" s="653"/>
      <c r="AN37" s="653"/>
      <c r="AO37" s="654"/>
      <c r="AQ37" s="725" t="s">
        <v>333</v>
      </c>
      <c r="AR37" s="726"/>
      <c r="AS37" s="726"/>
      <c r="AT37" s="726"/>
      <c r="AU37" s="726"/>
      <c r="AV37" s="726"/>
      <c r="AW37" s="726"/>
      <c r="AX37" s="726"/>
      <c r="AY37" s="727"/>
      <c r="AZ37" s="647">
        <v>535354</v>
      </c>
      <c r="BA37" s="648"/>
      <c r="BB37" s="648"/>
      <c r="BC37" s="648"/>
      <c r="BD37" s="683"/>
      <c r="BE37" s="683"/>
      <c r="BF37" s="714"/>
      <c r="BG37" s="662" t="s">
        <v>334</v>
      </c>
      <c r="BH37" s="663"/>
      <c r="BI37" s="663"/>
      <c r="BJ37" s="663"/>
      <c r="BK37" s="663"/>
      <c r="BL37" s="663"/>
      <c r="BM37" s="663"/>
      <c r="BN37" s="663"/>
      <c r="BO37" s="663"/>
      <c r="BP37" s="663"/>
      <c r="BQ37" s="663"/>
      <c r="BR37" s="663"/>
      <c r="BS37" s="663"/>
      <c r="BT37" s="663"/>
      <c r="BU37" s="664"/>
      <c r="BV37" s="647">
        <v>333009</v>
      </c>
      <c r="BW37" s="648"/>
      <c r="BX37" s="648"/>
      <c r="BY37" s="648"/>
      <c r="BZ37" s="648"/>
      <c r="CA37" s="648"/>
      <c r="CB37" s="657"/>
      <c r="CD37" s="662" t="s">
        <v>335</v>
      </c>
      <c r="CE37" s="663"/>
      <c r="CF37" s="663"/>
      <c r="CG37" s="663"/>
      <c r="CH37" s="663"/>
      <c r="CI37" s="663"/>
      <c r="CJ37" s="663"/>
      <c r="CK37" s="663"/>
      <c r="CL37" s="663"/>
      <c r="CM37" s="663"/>
      <c r="CN37" s="663"/>
      <c r="CO37" s="663"/>
      <c r="CP37" s="663"/>
      <c r="CQ37" s="664"/>
      <c r="CR37" s="647">
        <v>1181799</v>
      </c>
      <c r="CS37" s="683"/>
      <c r="CT37" s="683"/>
      <c r="CU37" s="683"/>
      <c r="CV37" s="683"/>
      <c r="CW37" s="683"/>
      <c r="CX37" s="683"/>
      <c r="CY37" s="684"/>
      <c r="CZ37" s="652">
        <v>2.8</v>
      </c>
      <c r="DA37" s="681"/>
      <c r="DB37" s="681"/>
      <c r="DC37" s="685"/>
      <c r="DD37" s="656">
        <v>1181799</v>
      </c>
      <c r="DE37" s="683"/>
      <c r="DF37" s="683"/>
      <c r="DG37" s="683"/>
      <c r="DH37" s="683"/>
      <c r="DI37" s="683"/>
      <c r="DJ37" s="683"/>
      <c r="DK37" s="684"/>
      <c r="DL37" s="656">
        <v>1181799</v>
      </c>
      <c r="DM37" s="683"/>
      <c r="DN37" s="683"/>
      <c r="DO37" s="683"/>
      <c r="DP37" s="683"/>
      <c r="DQ37" s="683"/>
      <c r="DR37" s="683"/>
      <c r="DS37" s="683"/>
      <c r="DT37" s="683"/>
      <c r="DU37" s="683"/>
      <c r="DV37" s="684"/>
      <c r="DW37" s="652">
        <v>6.4</v>
      </c>
      <c r="DX37" s="681"/>
      <c r="DY37" s="681"/>
      <c r="DZ37" s="681"/>
      <c r="EA37" s="681"/>
      <c r="EB37" s="681"/>
      <c r="EC37" s="682"/>
    </row>
    <row r="38" spans="2:133" ht="11.25" customHeight="1">
      <c r="B38" s="644" t="s">
        <v>336</v>
      </c>
      <c r="C38" s="645"/>
      <c r="D38" s="645"/>
      <c r="E38" s="645"/>
      <c r="F38" s="645"/>
      <c r="G38" s="645"/>
      <c r="H38" s="645"/>
      <c r="I38" s="645"/>
      <c r="J38" s="645"/>
      <c r="K38" s="645"/>
      <c r="L38" s="645"/>
      <c r="M38" s="645"/>
      <c r="N38" s="645"/>
      <c r="O38" s="645"/>
      <c r="P38" s="645"/>
      <c r="Q38" s="646"/>
      <c r="R38" s="647">
        <v>493486</v>
      </c>
      <c r="S38" s="648"/>
      <c r="T38" s="648"/>
      <c r="U38" s="648"/>
      <c r="V38" s="648"/>
      <c r="W38" s="648"/>
      <c r="X38" s="648"/>
      <c r="Y38" s="649"/>
      <c r="Z38" s="650">
        <v>1.1000000000000001</v>
      </c>
      <c r="AA38" s="650"/>
      <c r="AB38" s="650"/>
      <c r="AC38" s="650"/>
      <c r="AD38" s="651">
        <v>11517</v>
      </c>
      <c r="AE38" s="651"/>
      <c r="AF38" s="651"/>
      <c r="AG38" s="651"/>
      <c r="AH38" s="651"/>
      <c r="AI38" s="651"/>
      <c r="AJ38" s="651"/>
      <c r="AK38" s="651"/>
      <c r="AL38" s="652">
        <v>0.1</v>
      </c>
      <c r="AM38" s="653"/>
      <c r="AN38" s="653"/>
      <c r="AO38" s="654"/>
      <c r="AQ38" s="725" t="s">
        <v>337</v>
      </c>
      <c r="AR38" s="726"/>
      <c r="AS38" s="726"/>
      <c r="AT38" s="726"/>
      <c r="AU38" s="726"/>
      <c r="AV38" s="726"/>
      <c r="AW38" s="726"/>
      <c r="AX38" s="726"/>
      <c r="AY38" s="727"/>
      <c r="AZ38" s="647">
        <v>400000</v>
      </c>
      <c r="BA38" s="648"/>
      <c r="BB38" s="648"/>
      <c r="BC38" s="648"/>
      <c r="BD38" s="683"/>
      <c r="BE38" s="683"/>
      <c r="BF38" s="714"/>
      <c r="BG38" s="662" t="s">
        <v>338</v>
      </c>
      <c r="BH38" s="663"/>
      <c r="BI38" s="663"/>
      <c r="BJ38" s="663"/>
      <c r="BK38" s="663"/>
      <c r="BL38" s="663"/>
      <c r="BM38" s="663"/>
      <c r="BN38" s="663"/>
      <c r="BO38" s="663"/>
      <c r="BP38" s="663"/>
      <c r="BQ38" s="663"/>
      <c r="BR38" s="663"/>
      <c r="BS38" s="663"/>
      <c r="BT38" s="663"/>
      <c r="BU38" s="664"/>
      <c r="BV38" s="647">
        <v>13547</v>
      </c>
      <c r="BW38" s="648"/>
      <c r="BX38" s="648"/>
      <c r="BY38" s="648"/>
      <c r="BZ38" s="648"/>
      <c r="CA38" s="648"/>
      <c r="CB38" s="657"/>
      <c r="CD38" s="662" t="s">
        <v>339</v>
      </c>
      <c r="CE38" s="663"/>
      <c r="CF38" s="663"/>
      <c r="CG38" s="663"/>
      <c r="CH38" s="663"/>
      <c r="CI38" s="663"/>
      <c r="CJ38" s="663"/>
      <c r="CK38" s="663"/>
      <c r="CL38" s="663"/>
      <c r="CM38" s="663"/>
      <c r="CN38" s="663"/>
      <c r="CO38" s="663"/>
      <c r="CP38" s="663"/>
      <c r="CQ38" s="664"/>
      <c r="CR38" s="647">
        <v>2697632</v>
      </c>
      <c r="CS38" s="648"/>
      <c r="CT38" s="648"/>
      <c r="CU38" s="648"/>
      <c r="CV38" s="648"/>
      <c r="CW38" s="648"/>
      <c r="CX38" s="648"/>
      <c r="CY38" s="649"/>
      <c r="CZ38" s="652">
        <v>6.3</v>
      </c>
      <c r="DA38" s="681"/>
      <c r="DB38" s="681"/>
      <c r="DC38" s="685"/>
      <c r="DD38" s="656">
        <v>2250230</v>
      </c>
      <c r="DE38" s="648"/>
      <c r="DF38" s="648"/>
      <c r="DG38" s="648"/>
      <c r="DH38" s="648"/>
      <c r="DI38" s="648"/>
      <c r="DJ38" s="648"/>
      <c r="DK38" s="649"/>
      <c r="DL38" s="656">
        <v>2152720</v>
      </c>
      <c r="DM38" s="648"/>
      <c r="DN38" s="648"/>
      <c r="DO38" s="648"/>
      <c r="DP38" s="648"/>
      <c r="DQ38" s="648"/>
      <c r="DR38" s="648"/>
      <c r="DS38" s="648"/>
      <c r="DT38" s="648"/>
      <c r="DU38" s="648"/>
      <c r="DV38" s="649"/>
      <c r="DW38" s="652">
        <v>11.7</v>
      </c>
      <c r="DX38" s="681"/>
      <c r="DY38" s="681"/>
      <c r="DZ38" s="681"/>
      <c r="EA38" s="681"/>
      <c r="EB38" s="681"/>
      <c r="EC38" s="682"/>
    </row>
    <row r="39" spans="2:133" ht="11.25" customHeight="1">
      <c r="B39" s="644" t="s">
        <v>340</v>
      </c>
      <c r="C39" s="645"/>
      <c r="D39" s="645"/>
      <c r="E39" s="645"/>
      <c r="F39" s="645"/>
      <c r="G39" s="645"/>
      <c r="H39" s="645"/>
      <c r="I39" s="645"/>
      <c r="J39" s="645"/>
      <c r="K39" s="645"/>
      <c r="L39" s="645"/>
      <c r="M39" s="645"/>
      <c r="N39" s="645"/>
      <c r="O39" s="645"/>
      <c r="P39" s="645"/>
      <c r="Q39" s="646"/>
      <c r="R39" s="647">
        <v>3252914</v>
      </c>
      <c r="S39" s="648"/>
      <c r="T39" s="648"/>
      <c r="U39" s="648"/>
      <c r="V39" s="648"/>
      <c r="W39" s="648"/>
      <c r="X39" s="648"/>
      <c r="Y39" s="649"/>
      <c r="Z39" s="650">
        <v>7.4</v>
      </c>
      <c r="AA39" s="650"/>
      <c r="AB39" s="650"/>
      <c r="AC39" s="650"/>
      <c r="AD39" s="651" t="s">
        <v>128</v>
      </c>
      <c r="AE39" s="651"/>
      <c r="AF39" s="651"/>
      <c r="AG39" s="651"/>
      <c r="AH39" s="651"/>
      <c r="AI39" s="651"/>
      <c r="AJ39" s="651"/>
      <c r="AK39" s="651"/>
      <c r="AL39" s="652" t="s">
        <v>128</v>
      </c>
      <c r="AM39" s="653"/>
      <c r="AN39" s="653"/>
      <c r="AO39" s="654"/>
      <c r="AQ39" s="725" t="s">
        <v>341</v>
      </c>
      <c r="AR39" s="726"/>
      <c r="AS39" s="726"/>
      <c r="AT39" s="726"/>
      <c r="AU39" s="726"/>
      <c r="AV39" s="726"/>
      <c r="AW39" s="726"/>
      <c r="AX39" s="726"/>
      <c r="AY39" s="727"/>
      <c r="AZ39" s="647">
        <v>87008</v>
      </c>
      <c r="BA39" s="648"/>
      <c r="BB39" s="648"/>
      <c r="BC39" s="648"/>
      <c r="BD39" s="683"/>
      <c r="BE39" s="683"/>
      <c r="BF39" s="714"/>
      <c r="BG39" s="662" t="s">
        <v>342</v>
      </c>
      <c r="BH39" s="663"/>
      <c r="BI39" s="663"/>
      <c r="BJ39" s="663"/>
      <c r="BK39" s="663"/>
      <c r="BL39" s="663"/>
      <c r="BM39" s="663"/>
      <c r="BN39" s="663"/>
      <c r="BO39" s="663"/>
      <c r="BP39" s="663"/>
      <c r="BQ39" s="663"/>
      <c r="BR39" s="663"/>
      <c r="BS39" s="663"/>
      <c r="BT39" s="663"/>
      <c r="BU39" s="664"/>
      <c r="BV39" s="647">
        <v>20789</v>
      </c>
      <c r="BW39" s="648"/>
      <c r="BX39" s="648"/>
      <c r="BY39" s="648"/>
      <c r="BZ39" s="648"/>
      <c r="CA39" s="648"/>
      <c r="CB39" s="657"/>
      <c r="CD39" s="662" t="s">
        <v>343</v>
      </c>
      <c r="CE39" s="663"/>
      <c r="CF39" s="663"/>
      <c r="CG39" s="663"/>
      <c r="CH39" s="663"/>
      <c r="CI39" s="663"/>
      <c r="CJ39" s="663"/>
      <c r="CK39" s="663"/>
      <c r="CL39" s="663"/>
      <c r="CM39" s="663"/>
      <c r="CN39" s="663"/>
      <c r="CO39" s="663"/>
      <c r="CP39" s="663"/>
      <c r="CQ39" s="664"/>
      <c r="CR39" s="647">
        <v>1426906</v>
      </c>
      <c r="CS39" s="683"/>
      <c r="CT39" s="683"/>
      <c r="CU39" s="683"/>
      <c r="CV39" s="683"/>
      <c r="CW39" s="683"/>
      <c r="CX39" s="683"/>
      <c r="CY39" s="684"/>
      <c r="CZ39" s="652">
        <v>3.3</v>
      </c>
      <c r="DA39" s="681"/>
      <c r="DB39" s="681"/>
      <c r="DC39" s="685"/>
      <c r="DD39" s="656">
        <v>1419560</v>
      </c>
      <c r="DE39" s="683"/>
      <c r="DF39" s="683"/>
      <c r="DG39" s="683"/>
      <c r="DH39" s="683"/>
      <c r="DI39" s="683"/>
      <c r="DJ39" s="683"/>
      <c r="DK39" s="684"/>
      <c r="DL39" s="656" t="s">
        <v>240</v>
      </c>
      <c r="DM39" s="683"/>
      <c r="DN39" s="683"/>
      <c r="DO39" s="683"/>
      <c r="DP39" s="683"/>
      <c r="DQ39" s="683"/>
      <c r="DR39" s="683"/>
      <c r="DS39" s="683"/>
      <c r="DT39" s="683"/>
      <c r="DU39" s="683"/>
      <c r="DV39" s="684"/>
      <c r="DW39" s="652" t="s">
        <v>128</v>
      </c>
      <c r="DX39" s="681"/>
      <c r="DY39" s="681"/>
      <c r="DZ39" s="681"/>
      <c r="EA39" s="681"/>
      <c r="EB39" s="681"/>
      <c r="EC39" s="682"/>
    </row>
    <row r="40" spans="2:133" ht="11.25" customHeight="1">
      <c r="B40" s="644" t="s">
        <v>344</v>
      </c>
      <c r="C40" s="645"/>
      <c r="D40" s="645"/>
      <c r="E40" s="645"/>
      <c r="F40" s="645"/>
      <c r="G40" s="645"/>
      <c r="H40" s="645"/>
      <c r="I40" s="645"/>
      <c r="J40" s="645"/>
      <c r="K40" s="645"/>
      <c r="L40" s="645"/>
      <c r="M40" s="645"/>
      <c r="N40" s="645"/>
      <c r="O40" s="645"/>
      <c r="P40" s="645"/>
      <c r="Q40" s="646"/>
      <c r="R40" s="647" t="s">
        <v>128</v>
      </c>
      <c r="S40" s="648"/>
      <c r="T40" s="648"/>
      <c r="U40" s="648"/>
      <c r="V40" s="648"/>
      <c r="W40" s="648"/>
      <c r="X40" s="648"/>
      <c r="Y40" s="649"/>
      <c r="Z40" s="650" t="s">
        <v>128</v>
      </c>
      <c r="AA40" s="650"/>
      <c r="AB40" s="650"/>
      <c r="AC40" s="650"/>
      <c r="AD40" s="651" t="s">
        <v>128</v>
      </c>
      <c r="AE40" s="651"/>
      <c r="AF40" s="651"/>
      <c r="AG40" s="651"/>
      <c r="AH40" s="651"/>
      <c r="AI40" s="651"/>
      <c r="AJ40" s="651"/>
      <c r="AK40" s="651"/>
      <c r="AL40" s="652" t="s">
        <v>128</v>
      </c>
      <c r="AM40" s="653"/>
      <c r="AN40" s="653"/>
      <c r="AO40" s="654"/>
      <c r="AQ40" s="725" t="s">
        <v>345</v>
      </c>
      <c r="AR40" s="726"/>
      <c r="AS40" s="726"/>
      <c r="AT40" s="726"/>
      <c r="AU40" s="726"/>
      <c r="AV40" s="726"/>
      <c r="AW40" s="726"/>
      <c r="AX40" s="726"/>
      <c r="AY40" s="727"/>
      <c r="AZ40" s="647">
        <v>20000</v>
      </c>
      <c r="BA40" s="648"/>
      <c r="BB40" s="648"/>
      <c r="BC40" s="648"/>
      <c r="BD40" s="683"/>
      <c r="BE40" s="683"/>
      <c r="BF40" s="714"/>
      <c r="BG40" s="734" t="s">
        <v>346</v>
      </c>
      <c r="BH40" s="735"/>
      <c r="BI40" s="735"/>
      <c r="BJ40" s="735"/>
      <c r="BK40" s="735"/>
      <c r="BL40" s="236"/>
      <c r="BM40" s="663" t="s">
        <v>347</v>
      </c>
      <c r="BN40" s="663"/>
      <c r="BO40" s="663"/>
      <c r="BP40" s="663"/>
      <c r="BQ40" s="663"/>
      <c r="BR40" s="663"/>
      <c r="BS40" s="663"/>
      <c r="BT40" s="663"/>
      <c r="BU40" s="664"/>
      <c r="BV40" s="647">
        <v>91</v>
      </c>
      <c r="BW40" s="648"/>
      <c r="BX40" s="648"/>
      <c r="BY40" s="648"/>
      <c r="BZ40" s="648"/>
      <c r="CA40" s="648"/>
      <c r="CB40" s="657"/>
      <c r="CD40" s="662" t="s">
        <v>348</v>
      </c>
      <c r="CE40" s="663"/>
      <c r="CF40" s="663"/>
      <c r="CG40" s="663"/>
      <c r="CH40" s="663"/>
      <c r="CI40" s="663"/>
      <c r="CJ40" s="663"/>
      <c r="CK40" s="663"/>
      <c r="CL40" s="663"/>
      <c r="CM40" s="663"/>
      <c r="CN40" s="663"/>
      <c r="CO40" s="663"/>
      <c r="CP40" s="663"/>
      <c r="CQ40" s="664"/>
      <c r="CR40" s="647">
        <v>127653</v>
      </c>
      <c r="CS40" s="648"/>
      <c r="CT40" s="648"/>
      <c r="CU40" s="648"/>
      <c r="CV40" s="648"/>
      <c r="CW40" s="648"/>
      <c r="CX40" s="648"/>
      <c r="CY40" s="649"/>
      <c r="CZ40" s="652">
        <v>0.3</v>
      </c>
      <c r="DA40" s="681"/>
      <c r="DB40" s="681"/>
      <c r="DC40" s="685"/>
      <c r="DD40" s="656">
        <v>117753</v>
      </c>
      <c r="DE40" s="648"/>
      <c r="DF40" s="648"/>
      <c r="DG40" s="648"/>
      <c r="DH40" s="648"/>
      <c r="DI40" s="648"/>
      <c r="DJ40" s="648"/>
      <c r="DK40" s="649"/>
      <c r="DL40" s="656" t="s">
        <v>240</v>
      </c>
      <c r="DM40" s="648"/>
      <c r="DN40" s="648"/>
      <c r="DO40" s="648"/>
      <c r="DP40" s="648"/>
      <c r="DQ40" s="648"/>
      <c r="DR40" s="648"/>
      <c r="DS40" s="648"/>
      <c r="DT40" s="648"/>
      <c r="DU40" s="648"/>
      <c r="DV40" s="649"/>
      <c r="DW40" s="652" t="s">
        <v>176</v>
      </c>
      <c r="DX40" s="681"/>
      <c r="DY40" s="681"/>
      <c r="DZ40" s="681"/>
      <c r="EA40" s="681"/>
      <c r="EB40" s="681"/>
      <c r="EC40" s="682"/>
    </row>
    <row r="41" spans="2:133" ht="11.25" customHeight="1">
      <c r="B41" s="644" t="s">
        <v>349</v>
      </c>
      <c r="C41" s="645"/>
      <c r="D41" s="645"/>
      <c r="E41" s="645"/>
      <c r="F41" s="645"/>
      <c r="G41" s="645"/>
      <c r="H41" s="645"/>
      <c r="I41" s="645"/>
      <c r="J41" s="645"/>
      <c r="K41" s="645"/>
      <c r="L41" s="645"/>
      <c r="M41" s="645"/>
      <c r="N41" s="645"/>
      <c r="O41" s="645"/>
      <c r="P41" s="645"/>
      <c r="Q41" s="646"/>
      <c r="R41" s="647" t="s">
        <v>128</v>
      </c>
      <c r="S41" s="648"/>
      <c r="T41" s="648"/>
      <c r="U41" s="648"/>
      <c r="V41" s="648"/>
      <c r="W41" s="648"/>
      <c r="X41" s="648"/>
      <c r="Y41" s="649"/>
      <c r="Z41" s="650" t="s">
        <v>128</v>
      </c>
      <c r="AA41" s="650"/>
      <c r="AB41" s="650"/>
      <c r="AC41" s="650"/>
      <c r="AD41" s="651" t="s">
        <v>128</v>
      </c>
      <c r="AE41" s="651"/>
      <c r="AF41" s="651"/>
      <c r="AG41" s="651"/>
      <c r="AH41" s="651"/>
      <c r="AI41" s="651"/>
      <c r="AJ41" s="651"/>
      <c r="AK41" s="651"/>
      <c r="AL41" s="652" t="s">
        <v>128</v>
      </c>
      <c r="AM41" s="653"/>
      <c r="AN41" s="653"/>
      <c r="AO41" s="654"/>
      <c r="AQ41" s="725" t="s">
        <v>350</v>
      </c>
      <c r="AR41" s="726"/>
      <c r="AS41" s="726"/>
      <c r="AT41" s="726"/>
      <c r="AU41" s="726"/>
      <c r="AV41" s="726"/>
      <c r="AW41" s="726"/>
      <c r="AX41" s="726"/>
      <c r="AY41" s="727"/>
      <c r="AZ41" s="647">
        <v>543607</v>
      </c>
      <c r="BA41" s="648"/>
      <c r="BB41" s="648"/>
      <c r="BC41" s="648"/>
      <c r="BD41" s="683"/>
      <c r="BE41" s="683"/>
      <c r="BF41" s="714"/>
      <c r="BG41" s="734"/>
      <c r="BH41" s="735"/>
      <c r="BI41" s="735"/>
      <c r="BJ41" s="735"/>
      <c r="BK41" s="735"/>
      <c r="BL41" s="236"/>
      <c r="BM41" s="663" t="s">
        <v>351</v>
      </c>
      <c r="BN41" s="663"/>
      <c r="BO41" s="663"/>
      <c r="BP41" s="663"/>
      <c r="BQ41" s="663"/>
      <c r="BR41" s="663"/>
      <c r="BS41" s="663"/>
      <c r="BT41" s="663"/>
      <c r="BU41" s="664"/>
      <c r="BV41" s="647">
        <v>1</v>
      </c>
      <c r="BW41" s="648"/>
      <c r="BX41" s="648"/>
      <c r="BY41" s="648"/>
      <c r="BZ41" s="648"/>
      <c r="CA41" s="648"/>
      <c r="CB41" s="657"/>
      <c r="CD41" s="662" t="s">
        <v>352</v>
      </c>
      <c r="CE41" s="663"/>
      <c r="CF41" s="663"/>
      <c r="CG41" s="663"/>
      <c r="CH41" s="663"/>
      <c r="CI41" s="663"/>
      <c r="CJ41" s="663"/>
      <c r="CK41" s="663"/>
      <c r="CL41" s="663"/>
      <c r="CM41" s="663"/>
      <c r="CN41" s="663"/>
      <c r="CO41" s="663"/>
      <c r="CP41" s="663"/>
      <c r="CQ41" s="664"/>
      <c r="CR41" s="647" t="s">
        <v>240</v>
      </c>
      <c r="CS41" s="683"/>
      <c r="CT41" s="683"/>
      <c r="CU41" s="683"/>
      <c r="CV41" s="683"/>
      <c r="CW41" s="683"/>
      <c r="CX41" s="683"/>
      <c r="CY41" s="684"/>
      <c r="CZ41" s="652" t="s">
        <v>240</v>
      </c>
      <c r="DA41" s="681"/>
      <c r="DB41" s="681"/>
      <c r="DC41" s="685"/>
      <c r="DD41" s="656" t="s">
        <v>240</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c r="B42" s="644" t="s">
        <v>353</v>
      </c>
      <c r="C42" s="645"/>
      <c r="D42" s="645"/>
      <c r="E42" s="645"/>
      <c r="F42" s="645"/>
      <c r="G42" s="645"/>
      <c r="H42" s="645"/>
      <c r="I42" s="645"/>
      <c r="J42" s="645"/>
      <c r="K42" s="645"/>
      <c r="L42" s="645"/>
      <c r="M42" s="645"/>
      <c r="N42" s="645"/>
      <c r="O42" s="645"/>
      <c r="P42" s="645"/>
      <c r="Q42" s="646"/>
      <c r="R42" s="647">
        <v>1070147</v>
      </c>
      <c r="S42" s="648"/>
      <c r="T42" s="648"/>
      <c r="U42" s="648"/>
      <c r="V42" s="648"/>
      <c r="W42" s="648"/>
      <c r="X42" s="648"/>
      <c r="Y42" s="649"/>
      <c r="Z42" s="650">
        <v>2.4</v>
      </c>
      <c r="AA42" s="650"/>
      <c r="AB42" s="650"/>
      <c r="AC42" s="650"/>
      <c r="AD42" s="651" t="s">
        <v>128</v>
      </c>
      <c r="AE42" s="651"/>
      <c r="AF42" s="651"/>
      <c r="AG42" s="651"/>
      <c r="AH42" s="651"/>
      <c r="AI42" s="651"/>
      <c r="AJ42" s="651"/>
      <c r="AK42" s="651"/>
      <c r="AL42" s="652" t="s">
        <v>240</v>
      </c>
      <c r="AM42" s="653"/>
      <c r="AN42" s="653"/>
      <c r="AO42" s="654"/>
      <c r="AQ42" s="746" t="s">
        <v>354</v>
      </c>
      <c r="AR42" s="747"/>
      <c r="AS42" s="747"/>
      <c r="AT42" s="747"/>
      <c r="AU42" s="747"/>
      <c r="AV42" s="747"/>
      <c r="AW42" s="747"/>
      <c r="AX42" s="747"/>
      <c r="AY42" s="748"/>
      <c r="AZ42" s="738">
        <v>2057381</v>
      </c>
      <c r="BA42" s="739"/>
      <c r="BB42" s="739"/>
      <c r="BC42" s="739"/>
      <c r="BD42" s="718"/>
      <c r="BE42" s="718"/>
      <c r="BF42" s="720"/>
      <c r="BG42" s="736"/>
      <c r="BH42" s="737"/>
      <c r="BI42" s="737"/>
      <c r="BJ42" s="737"/>
      <c r="BK42" s="737"/>
      <c r="BL42" s="237"/>
      <c r="BM42" s="673" t="s">
        <v>355</v>
      </c>
      <c r="BN42" s="673"/>
      <c r="BO42" s="673"/>
      <c r="BP42" s="673"/>
      <c r="BQ42" s="673"/>
      <c r="BR42" s="673"/>
      <c r="BS42" s="673"/>
      <c r="BT42" s="673"/>
      <c r="BU42" s="674"/>
      <c r="BV42" s="738">
        <v>304</v>
      </c>
      <c r="BW42" s="739"/>
      <c r="BX42" s="739"/>
      <c r="BY42" s="739"/>
      <c r="BZ42" s="739"/>
      <c r="CA42" s="739"/>
      <c r="CB42" s="745"/>
      <c r="CD42" s="644" t="s">
        <v>356</v>
      </c>
      <c r="CE42" s="645"/>
      <c r="CF42" s="645"/>
      <c r="CG42" s="645"/>
      <c r="CH42" s="645"/>
      <c r="CI42" s="645"/>
      <c r="CJ42" s="645"/>
      <c r="CK42" s="645"/>
      <c r="CL42" s="645"/>
      <c r="CM42" s="645"/>
      <c r="CN42" s="645"/>
      <c r="CO42" s="645"/>
      <c r="CP42" s="645"/>
      <c r="CQ42" s="646"/>
      <c r="CR42" s="647">
        <v>3584617</v>
      </c>
      <c r="CS42" s="648"/>
      <c r="CT42" s="648"/>
      <c r="CU42" s="648"/>
      <c r="CV42" s="648"/>
      <c r="CW42" s="648"/>
      <c r="CX42" s="648"/>
      <c r="CY42" s="649"/>
      <c r="CZ42" s="652">
        <v>8.4</v>
      </c>
      <c r="DA42" s="653"/>
      <c r="DB42" s="653"/>
      <c r="DC42" s="665"/>
      <c r="DD42" s="656">
        <v>368154</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c r="B43" s="697" t="s">
        <v>357</v>
      </c>
      <c r="C43" s="698"/>
      <c r="D43" s="698"/>
      <c r="E43" s="698"/>
      <c r="F43" s="698"/>
      <c r="G43" s="698"/>
      <c r="H43" s="698"/>
      <c r="I43" s="698"/>
      <c r="J43" s="698"/>
      <c r="K43" s="698"/>
      <c r="L43" s="698"/>
      <c r="M43" s="698"/>
      <c r="N43" s="698"/>
      <c r="O43" s="698"/>
      <c r="P43" s="698"/>
      <c r="Q43" s="699"/>
      <c r="R43" s="738">
        <v>44169376</v>
      </c>
      <c r="S43" s="739"/>
      <c r="T43" s="739"/>
      <c r="U43" s="739"/>
      <c r="V43" s="739"/>
      <c r="W43" s="739"/>
      <c r="X43" s="739"/>
      <c r="Y43" s="740"/>
      <c r="Z43" s="741">
        <v>100</v>
      </c>
      <c r="AA43" s="741"/>
      <c r="AB43" s="741"/>
      <c r="AC43" s="741"/>
      <c r="AD43" s="742">
        <v>17289685</v>
      </c>
      <c r="AE43" s="742"/>
      <c r="AF43" s="742"/>
      <c r="AG43" s="742"/>
      <c r="AH43" s="742"/>
      <c r="AI43" s="742"/>
      <c r="AJ43" s="742"/>
      <c r="AK43" s="742"/>
      <c r="AL43" s="743">
        <v>100</v>
      </c>
      <c r="AM43" s="719"/>
      <c r="AN43" s="719"/>
      <c r="AO43" s="744"/>
      <c r="BV43" s="238"/>
      <c r="BW43" s="238"/>
      <c r="BX43" s="238"/>
      <c r="BY43" s="238"/>
      <c r="BZ43" s="238"/>
      <c r="CA43" s="238"/>
      <c r="CB43" s="238"/>
      <c r="CD43" s="644" t="s">
        <v>358</v>
      </c>
      <c r="CE43" s="645"/>
      <c r="CF43" s="645"/>
      <c r="CG43" s="645"/>
      <c r="CH43" s="645"/>
      <c r="CI43" s="645"/>
      <c r="CJ43" s="645"/>
      <c r="CK43" s="645"/>
      <c r="CL43" s="645"/>
      <c r="CM43" s="645"/>
      <c r="CN43" s="645"/>
      <c r="CO43" s="645"/>
      <c r="CP43" s="645"/>
      <c r="CQ43" s="646"/>
      <c r="CR43" s="647">
        <v>197575</v>
      </c>
      <c r="CS43" s="683"/>
      <c r="CT43" s="683"/>
      <c r="CU43" s="683"/>
      <c r="CV43" s="683"/>
      <c r="CW43" s="683"/>
      <c r="CX43" s="683"/>
      <c r="CY43" s="684"/>
      <c r="CZ43" s="652">
        <v>0.5</v>
      </c>
      <c r="DA43" s="681"/>
      <c r="DB43" s="681"/>
      <c r="DC43" s="685"/>
      <c r="DD43" s="656">
        <v>197575</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305</v>
      </c>
      <c r="CE44" s="760"/>
      <c r="CF44" s="644" t="s">
        <v>359</v>
      </c>
      <c r="CG44" s="645"/>
      <c r="CH44" s="645"/>
      <c r="CI44" s="645"/>
      <c r="CJ44" s="645"/>
      <c r="CK44" s="645"/>
      <c r="CL44" s="645"/>
      <c r="CM44" s="645"/>
      <c r="CN44" s="645"/>
      <c r="CO44" s="645"/>
      <c r="CP44" s="645"/>
      <c r="CQ44" s="646"/>
      <c r="CR44" s="647">
        <v>3350300</v>
      </c>
      <c r="CS44" s="648"/>
      <c r="CT44" s="648"/>
      <c r="CU44" s="648"/>
      <c r="CV44" s="648"/>
      <c r="CW44" s="648"/>
      <c r="CX44" s="648"/>
      <c r="CY44" s="649"/>
      <c r="CZ44" s="652">
        <v>7.9</v>
      </c>
      <c r="DA44" s="653"/>
      <c r="DB44" s="653"/>
      <c r="DC44" s="665"/>
      <c r="DD44" s="656">
        <v>368081</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361</v>
      </c>
      <c r="CG45" s="645"/>
      <c r="CH45" s="645"/>
      <c r="CI45" s="645"/>
      <c r="CJ45" s="645"/>
      <c r="CK45" s="645"/>
      <c r="CL45" s="645"/>
      <c r="CM45" s="645"/>
      <c r="CN45" s="645"/>
      <c r="CO45" s="645"/>
      <c r="CP45" s="645"/>
      <c r="CQ45" s="646"/>
      <c r="CR45" s="647">
        <v>1728656</v>
      </c>
      <c r="CS45" s="683"/>
      <c r="CT45" s="683"/>
      <c r="CU45" s="683"/>
      <c r="CV45" s="683"/>
      <c r="CW45" s="683"/>
      <c r="CX45" s="683"/>
      <c r="CY45" s="684"/>
      <c r="CZ45" s="652">
        <v>4.0999999999999996</v>
      </c>
      <c r="DA45" s="681"/>
      <c r="DB45" s="681"/>
      <c r="DC45" s="685"/>
      <c r="DD45" s="656">
        <v>20528</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363</v>
      </c>
      <c r="CG46" s="645"/>
      <c r="CH46" s="645"/>
      <c r="CI46" s="645"/>
      <c r="CJ46" s="645"/>
      <c r="CK46" s="645"/>
      <c r="CL46" s="645"/>
      <c r="CM46" s="645"/>
      <c r="CN46" s="645"/>
      <c r="CO46" s="645"/>
      <c r="CP46" s="645"/>
      <c r="CQ46" s="646"/>
      <c r="CR46" s="647">
        <v>1574196</v>
      </c>
      <c r="CS46" s="648"/>
      <c r="CT46" s="648"/>
      <c r="CU46" s="648"/>
      <c r="CV46" s="648"/>
      <c r="CW46" s="648"/>
      <c r="CX46" s="648"/>
      <c r="CY46" s="649"/>
      <c r="CZ46" s="652">
        <v>3.7</v>
      </c>
      <c r="DA46" s="653"/>
      <c r="DB46" s="653"/>
      <c r="DC46" s="665"/>
      <c r="DD46" s="656">
        <v>347518</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365</v>
      </c>
      <c r="CG47" s="645"/>
      <c r="CH47" s="645"/>
      <c r="CI47" s="645"/>
      <c r="CJ47" s="645"/>
      <c r="CK47" s="645"/>
      <c r="CL47" s="645"/>
      <c r="CM47" s="645"/>
      <c r="CN47" s="645"/>
      <c r="CO47" s="645"/>
      <c r="CP47" s="645"/>
      <c r="CQ47" s="646"/>
      <c r="CR47" s="647">
        <v>234317</v>
      </c>
      <c r="CS47" s="683"/>
      <c r="CT47" s="683"/>
      <c r="CU47" s="683"/>
      <c r="CV47" s="683"/>
      <c r="CW47" s="683"/>
      <c r="CX47" s="683"/>
      <c r="CY47" s="684"/>
      <c r="CZ47" s="652">
        <v>0.5</v>
      </c>
      <c r="DA47" s="681"/>
      <c r="DB47" s="681"/>
      <c r="DC47" s="685"/>
      <c r="DD47" s="656">
        <v>73</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366</v>
      </c>
      <c r="CG48" s="645"/>
      <c r="CH48" s="645"/>
      <c r="CI48" s="645"/>
      <c r="CJ48" s="645"/>
      <c r="CK48" s="645"/>
      <c r="CL48" s="645"/>
      <c r="CM48" s="645"/>
      <c r="CN48" s="645"/>
      <c r="CO48" s="645"/>
      <c r="CP48" s="645"/>
      <c r="CQ48" s="646"/>
      <c r="CR48" s="647" t="s">
        <v>176</v>
      </c>
      <c r="CS48" s="648"/>
      <c r="CT48" s="648"/>
      <c r="CU48" s="648"/>
      <c r="CV48" s="648"/>
      <c r="CW48" s="648"/>
      <c r="CX48" s="648"/>
      <c r="CY48" s="649"/>
      <c r="CZ48" s="652" t="s">
        <v>176</v>
      </c>
      <c r="DA48" s="653"/>
      <c r="DB48" s="653"/>
      <c r="DC48" s="665"/>
      <c r="DD48" s="656" t="s">
        <v>128</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367</v>
      </c>
      <c r="CE49" s="698"/>
      <c r="CF49" s="698"/>
      <c r="CG49" s="698"/>
      <c r="CH49" s="698"/>
      <c r="CI49" s="698"/>
      <c r="CJ49" s="698"/>
      <c r="CK49" s="698"/>
      <c r="CL49" s="698"/>
      <c r="CM49" s="698"/>
      <c r="CN49" s="698"/>
      <c r="CO49" s="698"/>
      <c r="CP49" s="698"/>
      <c r="CQ49" s="699"/>
      <c r="CR49" s="738">
        <v>42627081</v>
      </c>
      <c r="CS49" s="718"/>
      <c r="CT49" s="718"/>
      <c r="CU49" s="718"/>
      <c r="CV49" s="718"/>
      <c r="CW49" s="718"/>
      <c r="CX49" s="718"/>
      <c r="CY49" s="749"/>
      <c r="CZ49" s="743">
        <v>100</v>
      </c>
      <c r="DA49" s="750"/>
      <c r="DB49" s="750"/>
      <c r="DC49" s="751"/>
      <c r="DD49" s="752">
        <v>21372109</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SQnA8jHQtmaiVPVMZ+gPgoBXUNB3xNjTFSHZslvQ3TTn7qGn4w7eNBfePbF7ROLAGlHPszpK2AAtyCb0gtjzRw==" saltValue="SploBMlk+YkrBKGHYoEU3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369</v>
      </c>
      <c r="DK2" s="795"/>
      <c r="DL2" s="795"/>
      <c r="DM2" s="795"/>
      <c r="DN2" s="795"/>
      <c r="DO2" s="796"/>
      <c r="DP2" s="251"/>
      <c r="DQ2" s="794" t="s">
        <v>370</v>
      </c>
      <c r="DR2" s="795"/>
      <c r="DS2" s="795"/>
      <c r="DT2" s="795"/>
      <c r="DU2" s="795"/>
      <c r="DV2" s="795"/>
      <c r="DW2" s="795"/>
      <c r="DX2" s="795"/>
      <c r="DY2" s="795"/>
      <c r="DZ2" s="796"/>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797" t="s">
        <v>371</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788" t="s">
        <v>373</v>
      </c>
      <c r="B5" s="789"/>
      <c r="C5" s="789"/>
      <c r="D5" s="789"/>
      <c r="E5" s="789"/>
      <c r="F5" s="789"/>
      <c r="G5" s="789"/>
      <c r="H5" s="789"/>
      <c r="I5" s="789"/>
      <c r="J5" s="789"/>
      <c r="K5" s="789"/>
      <c r="L5" s="789"/>
      <c r="M5" s="789"/>
      <c r="N5" s="789"/>
      <c r="O5" s="789"/>
      <c r="P5" s="790"/>
      <c r="Q5" s="765" t="s">
        <v>374</v>
      </c>
      <c r="R5" s="766"/>
      <c r="S5" s="766"/>
      <c r="T5" s="766"/>
      <c r="U5" s="767"/>
      <c r="V5" s="765" t="s">
        <v>375</v>
      </c>
      <c r="W5" s="766"/>
      <c r="X5" s="766"/>
      <c r="Y5" s="766"/>
      <c r="Z5" s="767"/>
      <c r="AA5" s="765" t="s">
        <v>376</v>
      </c>
      <c r="AB5" s="766"/>
      <c r="AC5" s="766"/>
      <c r="AD5" s="766"/>
      <c r="AE5" s="766"/>
      <c r="AF5" s="798" t="s">
        <v>377</v>
      </c>
      <c r="AG5" s="766"/>
      <c r="AH5" s="766"/>
      <c r="AI5" s="766"/>
      <c r="AJ5" s="777"/>
      <c r="AK5" s="766" t="s">
        <v>378</v>
      </c>
      <c r="AL5" s="766"/>
      <c r="AM5" s="766"/>
      <c r="AN5" s="766"/>
      <c r="AO5" s="767"/>
      <c r="AP5" s="765" t="s">
        <v>379</v>
      </c>
      <c r="AQ5" s="766"/>
      <c r="AR5" s="766"/>
      <c r="AS5" s="766"/>
      <c r="AT5" s="767"/>
      <c r="AU5" s="765" t="s">
        <v>380</v>
      </c>
      <c r="AV5" s="766"/>
      <c r="AW5" s="766"/>
      <c r="AX5" s="766"/>
      <c r="AY5" s="777"/>
      <c r="AZ5" s="258"/>
      <c r="BA5" s="258"/>
      <c r="BB5" s="258"/>
      <c r="BC5" s="258"/>
      <c r="BD5" s="258"/>
      <c r="BE5" s="259"/>
      <c r="BF5" s="259"/>
      <c r="BG5" s="259"/>
      <c r="BH5" s="259"/>
      <c r="BI5" s="259"/>
      <c r="BJ5" s="259"/>
      <c r="BK5" s="259"/>
      <c r="BL5" s="259"/>
      <c r="BM5" s="259"/>
      <c r="BN5" s="259"/>
      <c r="BO5" s="259"/>
      <c r="BP5" s="259"/>
      <c r="BQ5" s="788" t="s">
        <v>381</v>
      </c>
      <c r="BR5" s="789"/>
      <c r="BS5" s="789"/>
      <c r="BT5" s="789"/>
      <c r="BU5" s="789"/>
      <c r="BV5" s="789"/>
      <c r="BW5" s="789"/>
      <c r="BX5" s="789"/>
      <c r="BY5" s="789"/>
      <c r="BZ5" s="789"/>
      <c r="CA5" s="789"/>
      <c r="CB5" s="789"/>
      <c r="CC5" s="789"/>
      <c r="CD5" s="789"/>
      <c r="CE5" s="789"/>
      <c r="CF5" s="789"/>
      <c r="CG5" s="790"/>
      <c r="CH5" s="765" t="s">
        <v>382</v>
      </c>
      <c r="CI5" s="766"/>
      <c r="CJ5" s="766"/>
      <c r="CK5" s="766"/>
      <c r="CL5" s="767"/>
      <c r="CM5" s="765" t="s">
        <v>383</v>
      </c>
      <c r="CN5" s="766"/>
      <c r="CO5" s="766"/>
      <c r="CP5" s="766"/>
      <c r="CQ5" s="767"/>
      <c r="CR5" s="765" t="s">
        <v>384</v>
      </c>
      <c r="CS5" s="766"/>
      <c r="CT5" s="766"/>
      <c r="CU5" s="766"/>
      <c r="CV5" s="767"/>
      <c r="CW5" s="765" t="s">
        <v>385</v>
      </c>
      <c r="CX5" s="766"/>
      <c r="CY5" s="766"/>
      <c r="CZ5" s="766"/>
      <c r="DA5" s="767"/>
      <c r="DB5" s="765" t="s">
        <v>386</v>
      </c>
      <c r="DC5" s="766"/>
      <c r="DD5" s="766"/>
      <c r="DE5" s="766"/>
      <c r="DF5" s="767"/>
      <c r="DG5" s="771" t="s">
        <v>387</v>
      </c>
      <c r="DH5" s="772"/>
      <c r="DI5" s="772"/>
      <c r="DJ5" s="772"/>
      <c r="DK5" s="773"/>
      <c r="DL5" s="771" t="s">
        <v>388</v>
      </c>
      <c r="DM5" s="772"/>
      <c r="DN5" s="772"/>
      <c r="DO5" s="772"/>
      <c r="DP5" s="773"/>
      <c r="DQ5" s="765" t="s">
        <v>389</v>
      </c>
      <c r="DR5" s="766"/>
      <c r="DS5" s="766"/>
      <c r="DT5" s="766"/>
      <c r="DU5" s="767"/>
      <c r="DV5" s="765" t="s">
        <v>380</v>
      </c>
      <c r="DW5" s="766"/>
      <c r="DX5" s="766"/>
      <c r="DY5" s="766"/>
      <c r="DZ5" s="777"/>
      <c r="EA5" s="256"/>
    </row>
    <row r="6" spans="1:131" s="257" customFormat="1" ht="26.25" customHeight="1" thickBot="1">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c r="A7" s="260">
        <v>1</v>
      </c>
      <c r="B7" s="779" t="s">
        <v>390</v>
      </c>
      <c r="C7" s="780"/>
      <c r="D7" s="780"/>
      <c r="E7" s="780"/>
      <c r="F7" s="780"/>
      <c r="G7" s="780"/>
      <c r="H7" s="780"/>
      <c r="I7" s="780"/>
      <c r="J7" s="780"/>
      <c r="K7" s="780"/>
      <c r="L7" s="780"/>
      <c r="M7" s="780"/>
      <c r="N7" s="780"/>
      <c r="O7" s="780"/>
      <c r="P7" s="781"/>
      <c r="Q7" s="782">
        <v>44198</v>
      </c>
      <c r="R7" s="783"/>
      <c r="S7" s="783"/>
      <c r="T7" s="783"/>
      <c r="U7" s="783"/>
      <c r="V7" s="783">
        <v>42656</v>
      </c>
      <c r="W7" s="783"/>
      <c r="X7" s="783"/>
      <c r="Y7" s="783"/>
      <c r="Z7" s="783"/>
      <c r="AA7" s="783">
        <v>1542</v>
      </c>
      <c r="AB7" s="783"/>
      <c r="AC7" s="783"/>
      <c r="AD7" s="783"/>
      <c r="AE7" s="784"/>
      <c r="AF7" s="785">
        <v>1453</v>
      </c>
      <c r="AG7" s="786"/>
      <c r="AH7" s="786"/>
      <c r="AI7" s="786"/>
      <c r="AJ7" s="787"/>
      <c r="AK7" s="822">
        <v>1110</v>
      </c>
      <c r="AL7" s="823"/>
      <c r="AM7" s="823"/>
      <c r="AN7" s="823"/>
      <c r="AO7" s="823"/>
      <c r="AP7" s="823">
        <v>28416</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597</v>
      </c>
      <c r="BT7" s="827"/>
      <c r="BU7" s="827"/>
      <c r="BV7" s="827"/>
      <c r="BW7" s="827"/>
      <c r="BX7" s="827"/>
      <c r="BY7" s="827"/>
      <c r="BZ7" s="827"/>
      <c r="CA7" s="827"/>
      <c r="CB7" s="827"/>
      <c r="CC7" s="827"/>
      <c r="CD7" s="827"/>
      <c r="CE7" s="827"/>
      <c r="CF7" s="827"/>
      <c r="CG7" s="828"/>
      <c r="CH7" s="819">
        <v>9</v>
      </c>
      <c r="CI7" s="820"/>
      <c r="CJ7" s="820"/>
      <c r="CK7" s="820"/>
      <c r="CL7" s="821"/>
      <c r="CM7" s="819">
        <v>186</v>
      </c>
      <c r="CN7" s="820"/>
      <c r="CO7" s="820"/>
      <c r="CP7" s="820"/>
      <c r="CQ7" s="821"/>
      <c r="CR7" s="819">
        <v>22</v>
      </c>
      <c r="CS7" s="820"/>
      <c r="CT7" s="820"/>
      <c r="CU7" s="820"/>
      <c r="CV7" s="821"/>
      <c r="CW7" s="819">
        <v>5</v>
      </c>
      <c r="CX7" s="820"/>
      <c r="CY7" s="820"/>
      <c r="CZ7" s="820"/>
      <c r="DA7" s="821"/>
      <c r="DB7" s="819">
        <v>0</v>
      </c>
      <c r="DC7" s="820"/>
      <c r="DD7" s="820"/>
      <c r="DE7" s="820"/>
      <c r="DF7" s="821"/>
      <c r="DG7" s="819">
        <v>0</v>
      </c>
      <c r="DH7" s="820"/>
      <c r="DI7" s="820"/>
      <c r="DJ7" s="820"/>
      <c r="DK7" s="821"/>
      <c r="DL7" s="819">
        <v>0</v>
      </c>
      <c r="DM7" s="820"/>
      <c r="DN7" s="820"/>
      <c r="DO7" s="820"/>
      <c r="DP7" s="821"/>
      <c r="DQ7" s="819">
        <v>0</v>
      </c>
      <c r="DR7" s="820"/>
      <c r="DS7" s="820"/>
      <c r="DT7" s="820"/>
      <c r="DU7" s="821"/>
      <c r="DV7" s="800"/>
      <c r="DW7" s="801"/>
      <c r="DX7" s="801"/>
      <c r="DY7" s="801"/>
      <c r="DZ7" s="802"/>
      <c r="EA7" s="256"/>
    </row>
    <row r="8" spans="1:131" s="257" customFormat="1" ht="26.25" customHeight="1">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598</v>
      </c>
      <c r="BT8" s="817"/>
      <c r="BU8" s="817"/>
      <c r="BV8" s="817"/>
      <c r="BW8" s="817"/>
      <c r="BX8" s="817"/>
      <c r="BY8" s="817"/>
      <c r="BZ8" s="817"/>
      <c r="CA8" s="817"/>
      <c r="CB8" s="817"/>
      <c r="CC8" s="817"/>
      <c r="CD8" s="817"/>
      <c r="CE8" s="817"/>
      <c r="CF8" s="817"/>
      <c r="CG8" s="818"/>
      <c r="CH8" s="829">
        <v>5</v>
      </c>
      <c r="CI8" s="830"/>
      <c r="CJ8" s="830"/>
      <c r="CK8" s="830"/>
      <c r="CL8" s="831"/>
      <c r="CM8" s="829">
        <v>164</v>
      </c>
      <c r="CN8" s="830"/>
      <c r="CO8" s="830"/>
      <c r="CP8" s="830"/>
      <c r="CQ8" s="831"/>
      <c r="CR8" s="829">
        <v>100</v>
      </c>
      <c r="CS8" s="830"/>
      <c r="CT8" s="830"/>
      <c r="CU8" s="830"/>
      <c r="CV8" s="831"/>
      <c r="CW8" s="829">
        <v>34</v>
      </c>
      <c r="CX8" s="830"/>
      <c r="CY8" s="830"/>
      <c r="CZ8" s="830"/>
      <c r="DA8" s="831"/>
      <c r="DB8" s="829">
        <v>0</v>
      </c>
      <c r="DC8" s="830"/>
      <c r="DD8" s="830"/>
      <c r="DE8" s="830"/>
      <c r="DF8" s="831"/>
      <c r="DG8" s="829">
        <v>0</v>
      </c>
      <c r="DH8" s="830"/>
      <c r="DI8" s="830"/>
      <c r="DJ8" s="830"/>
      <c r="DK8" s="831"/>
      <c r="DL8" s="829">
        <v>0</v>
      </c>
      <c r="DM8" s="830"/>
      <c r="DN8" s="830"/>
      <c r="DO8" s="830"/>
      <c r="DP8" s="831"/>
      <c r="DQ8" s="829">
        <v>0</v>
      </c>
      <c r="DR8" s="830"/>
      <c r="DS8" s="830"/>
      <c r="DT8" s="830"/>
      <c r="DU8" s="831"/>
      <c r="DV8" s="832"/>
      <c r="DW8" s="833"/>
      <c r="DX8" s="833"/>
      <c r="DY8" s="833"/>
      <c r="DZ8" s="834"/>
      <c r="EA8" s="256"/>
    </row>
    <row r="9" spans="1:131" s="257" customFormat="1" ht="26.25" customHeight="1">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391</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c r="A23" s="266" t="s">
        <v>392</v>
      </c>
      <c r="B23" s="838" t="s">
        <v>393</v>
      </c>
      <c r="C23" s="839"/>
      <c r="D23" s="839"/>
      <c r="E23" s="839"/>
      <c r="F23" s="839"/>
      <c r="G23" s="839"/>
      <c r="H23" s="839"/>
      <c r="I23" s="839"/>
      <c r="J23" s="839"/>
      <c r="K23" s="839"/>
      <c r="L23" s="839"/>
      <c r="M23" s="839"/>
      <c r="N23" s="839"/>
      <c r="O23" s="839"/>
      <c r="P23" s="840"/>
      <c r="Q23" s="841">
        <v>44198</v>
      </c>
      <c r="R23" s="842"/>
      <c r="S23" s="842"/>
      <c r="T23" s="842"/>
      <c r="U23" s="842"/>
      <c r="V23" s="842">
        <v>42656</v>
      </c>
      <c r="W23" s="842"/>
      <c r="X23" s="842"/>
      <c r="Y23" s="842"/>
      <c r="Z23" s="842"/>
      <c r="AA23" s="842">
        <v>1542</v>
      </c>
      <c r="AB23" s="842"/>
      <c r="AC23" s="842"/>
      <c r="AD23" s="842"/>
      <c r="AE23" s="843"/>
      <c r="AF23" s="844">
        <v>1453</v>
      </c>
      <c r="AG23" s="842"/>
      <c r="AH23" s="842"/>
      <c r="AI23" s="842"/>
      <c r="AJ23" s="845"/>
      <c r="AK23" s="846"/>
      <c r="AL23" s="847"/>
      <c r="AM23" s="847"/>
      <c r="AN23" s="847"/>
      <c r="AO23" s="847"/>
      <c r="AP23" s="842">
        <v>28416</v>
      </c>
      <c r="AQ23" s="842"/>
      <c r="AR23" s="842"/>
      <c r="AS23" s="842"/>
      <c r="AT23" s="842"/>
      <c r="AU23" s="848"/>
      <c r="AV23" s="848"/>
      <c r="AW23" s="848"/>
      <c r="AX23" s="848"/>
      <c r="AY23" s="849"/>
      <c r="AZ23" s="857" t="s">
        <v>394</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c r="A24" s="856" t="s">
        <v>395</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c r="A25" s="797" t="s">
        <v>396</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c r="A26" s="788" t="s">
        <v>373</v>
      </c>
      <c r="B26" s="789"/>
      <c r="C26" s="789"/>
      <c r="D26" s="789"/>
      <c r="E26" s="789"/>
      <c r="F26" s="789"/>
      <c r="G26" s="789"/>
      <c r="H26" s="789"/>
      <c r="I26" s="789"/>
      <c r="J26" s="789"/>
      <c r="K26" s="789"/>
      <c r="L26" s="789"/>
      <c r="M26" s="789"/>
      <c r="N26" s="789"/>
      <c r="O26" s="789"/>
      <c r="P26" s="790"/>
      <c r="Q26" s="765" t="s">
        <v>397</v>
      </c>
      <c r="R26" s="766"/>
      <c r="S26" s="766"/>
      <c r="T26" s="766"/>
      <c r="U26" s="767"/>
      <c r="V26" s="765" t="s">
        <v>398</v>
      </c>
      <c r="W26" s="766"/>
      <c r="X26" s="766"/>
      <c r="Y26" s="766"/>
      <c r="Z26" s="767"/>
      <c r="AA26" s="765" t="s">
        <v>399</v>
      </c>
      <c r="AB26" s="766"/>
      <c r="AC26" s="766"/>
      <c r="AD26" s="766"/>
      <c r="AE26" s="766"/>
      <c r="AF26" s="860" t="s">
        <v>400</v>
      </c>
      <c r="AG26" s="861"/>
      <c r="AH26" s="861"/>
      <c r="AI26" s="861"/>
      <c r="AJ26" s="862"/>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380</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c r="A28" s="268">
        <v>1</v>
      </c>
      <c r="B28" s="779" t="s">
        <v>405</v>
      </c>
      <c r="C28" s="780"/>
      <c r="D28" s="780"/>
      <c r="E28" s="780"/>
      <c r="F28" s="780"/>
      <c r="G28" s="780"/>
      <c r="H28" s="780"/>
      <c r="I28" s="780"/>
      <c r="J28" s="780"/>
      <c r="K28" s="780"/>
      <c r="L28" s="780"/>
      <c r="M28" s="780"/>
      <c r="N28" s="780"/>
      <c r="O28" s="780"/>
      <c r="P28" s="781"/>
      <c r="Q28" s="870">
        <v>9437</v>
      </c>
      <c r="R28" s="871"/>
      <c r="S28" s="871"/>
      <c r="T28" s="871"/>
      <c r="U28" s="871"/>
      <c r="V28" s="871">
        <v>9089</v>
      </c>
      <c r="W28" s="871"/>
      <c r="X28" s="871"/>
      <c r="Y28" s="871"/>
      <c r="Z28" s="871"/>
      <c r="AA28" s="871">
        <v>349</v>
      </c>
      <c r="AB28" s="871"/>
      <c r="AC28" s="871"/>
      <c r="AD28" s="871"/>
      <c r="AE28" s="872"/>
      <c r="AF28" s="873">
        <v>349</v>
      </c>
      <c r="AG28" s="871"/>
      <c r="AH28" s="871"/>
      <c r="AI28" s="871"/>
      <c r="AJ28" s="874"/>
      <c r="AK28" s="875">
        <v>784</v>
      </c>
      <c r="AL28" s="866"/>
      <c r="AM28" s="866"/>
      <c r="AN28" s="866"/>
      <c r="AO28" s="866"/>
      <c r="AP28" s="866">
        <v>0</v>
      </c>
      <c r="AQ28" s="866"/>
      <c r="AR28" s="866"/>
      <c r="AS28" s="866"/>
      <c r="AT28" s="866"/>
      <c r="AU28" s="866">
        <v>0</v>
      </c>
      <c r="AV28" s="866"/>
      <c r="AW28" s="866"/>
      <c r="AX28" s="866"/>
      <c r="AY28" s="866"/>
      <c r="AZ28" s="867" t="s">
        <v>596</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c r="A29" s="268">
        <v>2</v>
      </c>
      <c r="B29" s="803" t="s">
        <v>406</v>
      </c>
      <c r="C29" s="804"/>
      <c r="D29" s="804"/>
      <c r="E29" s="804"/>
      <c r="F29" s="804"/>
      <c r="G29" s="804"/>
      <c r="H29" s="804"/>
      <c r="I29" s="804"/>
      <c r="J29" s="804"/>
      <c r="K29" s="804"/>
      <c r="L29" s="804"/>
      <c r="M29" s="804"/>
      <c r="N29" s="804"/>
      <c r="O29" s="804"/>
      <c r="P29" s="805"/>
      <c r="Q29" s="806">
        <v>6681</v>
      </c>
      <c r="R29" s="807"/>
      <c r="S29" s="807"/>
      <c r="T29" s="807"/>
      <c r="U29" s="807"/>
      <c r="V29" s="807">
        <v>6523</v>
      </c>
      <c r="W29" s="807"/>
      <c r="X29" s="807"/>
      <c r="Y29" s="807"/>
      <c r="Z29" s="807"/>
      <c r="AA29" s="807">
        <v>158</v>
      </c>
      <c r="AB29" s="807"/>
      <c r="AC29" s="807"/>
      <c r="AD29" s="807"/>
      <c r="AE29" s="808"/>
      <c r="AF29" s="809">
        <v>158</v>
      </c>
      <c r="AG29" s="810"/>
      <c r="AH29" s="810"/>
      <c r="AI29" s="810"/>
      <c r="AJ29" s="811"/>
      <c r="AK29" s="878">
        <v>996</v>
      </c>
      <c r="AL29" s="879"/>
      <c r="AM29" s="879"/>
      <c r="AN29" s="879"/>
      <c r="AO29" s="879"/>
      <c r="AP29" s="879">
        <v>0</v>
      </c>
      <c r="AQ29" s="879"/>
      <c r="AR29" s="879"/>
      <c r="AS29" s="879"/>
      <c r="AT29" s="879"/>
      <c r="AU29" s="879">
        <v>0</v>
      </c>
      <c r="AV29" s="879"/>
      <c r="AW29" s="879"/>
      <c r="AX29" s="879"/>
      <c r="AY29" s="879"/>
      <c r="AZ29" s="880" t="s">
        <v>530</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c r="A30" s="268">
        <v>3</v>
      </c>
      <c r="B30" s="803" t="s">
        <v>407</v>
      </c>
      <c r="C30" s="804"/>
      <c r="D30" s="804"/>
      <c r="E30" s="804"/>
      <c r="F30" s="804"/>
      <c r="G30" s="804"/>
      <c r="H30" s="804"/>
      <c r="I30" s="804"/>
      <c r="J30" s="804"/>
      <c r="K30" s="804"/>
      <c r="L30" s="804"/>
      <c r="M30" s="804"/>
      <c r="N30" s="804"/>
      <c r="O30" s="804"/>
      <c r="P30" s="805"/>
      <c r="Q30" s="806">
        <v>1053</v>
      </c>
      <c r="R30" s="807"/>
      <c r="S30" s="807"/>
      <c r="T30" s="807"/>
      <c r="U30" s="807"/>
      <c r="V30" s="807">
        <v>1050</v>
      </c>
      <c r="W30" s="807"/>
      <c r="X30" s="807"/>
      <c r="Y30" s="807"/>
      <c r="Z30" s="807"/>
      <c r="AA30" s="807">
        <v>3</v>
      </c>
      <c r="AB30" s="807"/>
      <c r="AC30" s="807"/>
      <c r="AD30" s="807"/>
      <c r="AE30" s="808"/>
      <c r="AF30" s="809">
        <v>3</v>
      </c>
      <c r="AG30" s="810"/>
      <c r="AH30" s="810"/>
      <c r="AI30" s="810"/>
      <c r="AJ30" s="811"/>
      <c r="AK30" s="878">
        <v>176</v>
      </c>
      <c r="AL30" s="879"/>
      <c r="AM30" s="879"/>
      <c r="AN30" s="879"/>
      <c r="AO30" s="879"/>
      <c r="AP30" s="879">
        <v>0</v>
      </c>
      <c r="AQ30" s="879"/>
      <c r="AR30" s="879"/>
      <c r="AS30" s="879"/>
      <c r="AT30" s="879"/>
      <c r="AU30" s="879">
        <v>0</v>
      </c>
      <c r="AV30" s="879"/>
      <c r="AW30" s="879"/>
      <c r="AX30" s="879"/>
      <c r="AY30" s="879"/>
      <c r="AZ30" s="880" t="s">
        <v>530</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c r="A31" s="268">
        <v>4</v>
      </c>
      <c r="B31" s="803" t="s">
        <v>408</v>
      </c>
      <c r="C31" s="804"/>
      <c r="D31" s="804"/>
      <c r="E31" s="804"/>
      <c r="F31" s="804"/>
      <c r="G31" s="804"/>
      <c r="H31" s="804"/>
      <c r="I31" s="804"/>
      <c r="J31" s="804"/>
      <c r="K31" s="804"/>
      <c r="L31" s="804"/>
      <c r="M31" s="804"/>
      <c r="N31" s="804"/>
      <c r="O31" s="804"/>
      <c r="P31" s="805"/>
      <c r="Q31" s="806">
        <v>2892</v>
      </c>
      <c r="R31" s="807"/>
      <c r="S31" s="807"/>
      <c r="T31" s="807"/>
      <c r="U31" s="807"/>
      <c r="V31" s="807">
        <v>3247</v>
      </c>
      <c r="W31" s="807"/>
      <c r="X31" s="807"/>
      <c r="Y31" s="807"/>
      <c r="Z31" s="807"/>
      <c r="AA31" s="807">
        <v>-355</v>
      </c>
      <c r="AB31" s="807"/>
      <c r="AC31" s="807"/>
      <c r="AD31" s="807"/>
      <c r="AE31" s="808"/>
      <c r="AF31" s="809">
        <v>958</v>
      </c>
      <c r="AG31" s="810"/>
      <c r="AH31" s="810"/>
      <c r="AI31" s="810"/>
      <c r="AJ31" s="811"/>
      <c r="AK31" s="878">
        <v>535</v>
      </c>
      <c r="AL31" s="879"/>
      <c r="AM31" s="879"/>
      <c r="AN31" s="879"/>
      <c r="AO31" s="879"/>
      <c r="AP31" s="879">
        <v>2599</v>
      </c>
      <c r="AQ31" s="879"/>
      <c r="AR31" s="879"/>
      <c r="AS31" s="879"/>
      <c r="AT31" s="879"/>
      <c r="AU31" s="879">
        <v>1331</v>
      </c>
      <c r="AV31" s="879"/>
      <c r="AW31" s="879"/>
      <c r="AX31" s="879"/>
      <c r="AY31" s="879"/>
      <c r="AZ31" s="880" t="s">
        <v>530</v>
      </c>
      <c r="BA31" s="880"/>
      <c r="BB31" s="880"/>
      <c r="BC31" s="880"/>
      <c r="BD31" s="880"/>
      <c r="BE31" s="876" t="s">
        <v>409</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c r="A32" s="268">
        <v>5</v>
      </c>
      <c r="B32" s="803" t="s">
        <v>410</v>
      </c>
      <c r="C32" s="804"/>
      <c r="D32" s="804"/>
      <c r="E32" s="804"/>
      <c r="F32" s="804"/>
      <c r="G32" s="804"/>
      <c r="H32" s="804"/>
      <c r="I32" s="804"/>
      <c r="J32" s="804"/>
      <c r="K32" s="804"/>
      <c r="L32" s="804"/>
      <c r="M32" s="804"/>
      <c r="N32" s="804"/>
      <c r="O32" s="804"/>
      <c r="P32" s="805"/>
      <c r="Q32" s="806">
        <v>1830</v>
      </c>
      <c r="R32" s="807"/>
      <c r="S32" s="807"/>
      <c r="T32" s="807"/>
      <c r="U32" s="807"/>
      <c r="V32" s="807">
        <v>1696</v>
      </c>
      <c r="W32" s="807"/>
      <c r="X32" s="807"/>
      <c r="Y32" s="807"/>
      <c r="Z32" s="807"/>
      <c r="AA32" s="807">
        <v>134</v>
      </c>
      <c r="AB32" s="807"/>
      <c r="AC32" s="807"/>
      <c r="AD32" s="807"/>
      <c r="AE32" s="808"/>
      <c r="AF32" s="809">
        <v>1830</v>
      </c>
      <c r="AG32" s="810"/>
      <c r="AH32" s="810"/>
      <c r="AI32" s="810"/>
      <c r="AJ32" s="811"/>
      <c r="AK32" s="878">
        <v>1</v>
      </c>
      <c r="AL32" s="879"/>
      <c r="AM32" s="879"/>
      <c r="AN32" s="879"/>
      <c r="AO32" s="879"/>
      <c r="AP32" s="879">
        <v>568</v>
      </c>
      <c r="AQ32" s="879"/>
      <c r="AR32" s="879"/>
      <c r="AS32" s="879"/>
      <c r="AT32" s="879"/>
      <c r="AU32" s="879">
        <v>1</v>
      </c>
      <c r="AV32" s="879"/>
      <c r="AW32" s="879"/>
      <c r="AX32" s="879"/>
      <c r="AY32" s="879"/>
      <c r="AZ32" s="880" t="s">
        <v>530</v>
      </c>
      <c r="BA32" s="880"/>
      <c r="BB32" s="880"/>
      <c r="BC32" s="880"/>
      <c r="BD32" s="880"/>
      <c r="BE32" s="876" t="s">
        <v>409</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c r="A33" s="268">
        <v>6</v>
      </c>
      <c r="B33" s="803" t="s">
        <v>478</v>
      </c>
      <c r="C33" s="804"/>
      <c r="D33" s="804"/>
      <c r="E33" s="804"/>
      <c r="F33" s="804"/>
      <c r="G33" s="804"/>
      <c r="H33" s="804"/>
      <c r="I33" s="804"/>
      <c r="J33" s="804"/>
      <c r="K33" s="804"/>
      <c r="L33" s="804"/>
      <c r="M33" s="804"/>
      <c r="N33" s="804"/>
      <c r="O33" s="804"/>
      <c r="P33" s="805"/>
      <c r="Q33" s="806">
        <v>2107</v>
      </c>
      <c r="R33" s="807"/>
      <c r="S33" s="807"/>
      <c r="T33" s="807"/>
      <c r="U33" s="807"/>
      <c r="V33" s="807">
        <v>2066</v>
      </c>
      <c r="W33" s="807"/>
      <c r="X33" s="807"/>
      <c r="Y33" s="807"/>
      <c r="Z33" s="807"/>
      <c r="AA33" s="807">
        <v>41</v>
      </c>
      <c r="AB33" s="807"/>
      <c r="AC33" s="807"/>
      <c r="AD33" s="807"/>
      <c r="AE33" s="808"/>
      <c r="AF33" s="809">
        <v>146</v>
      </c>
      <c r="AG33" s="810"/>
      <c r="AH33" s="810"/>
      <c r="AI33" s="810"/>
      <c r="AJ33" s="811"/>
      <c r="AK33" s="878">
        <v>400</v>
      </c>
      <c r="AL33" s="879"/>
      <c r="AM33" s="879"/>
      <c r="AN33" s="879"/>
      <c r="AO33" s="879"/>
      <c r="AP33" s="879">
        <v>5891</v>
      </c>
      <c r="AQ33" s="879"/>
      <c r="AR33" s="879"/>
      <c r="AS33" s="879"/>
      <c r="AT33" s="879"/>
      <c r="AU33" s="879">
        <v>2639</v>
      </c>
      <c r="AV33" s="879"/>
      <c r="AW33" s="879"/>
      <c r="AX33" s="879"/>
      <c r="AY33" s="879"/>
      <c r="AZ33" s="880" t="s">
        <v>530</v>
      </c>
      <c r="BA33" s="880"/>
      <c r="BB33" s="880"/>
      <c r="BC33" s="880"/>
      <c r="BD33" s="880"/>
      <c r="BE33" s="876" t="s">
        <v>411</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c r="A34" s="268">
        <v>7</v>
      </c>
      <c r="B34" s="803" t="s">
        <v>412</v>
      </c>
      <c r="C34" s="804"/>
      <c r="D34" s="804"/>
      <c r="E34" s="804"/>
      <c r="F34" s="804"/>
      <c r="G34" s="804"/>
      <c r="H34" s="804"/>
      <c r="I34" s="804"/>
      <c r="J34" s="804"/>
      <c r="K34" s="804"/>
      <c r="L34" s="804"/>
      <c r="M34" s="804"/>
      <c r="N34" s="804"/>
      <c r="O34" s="804"/>
      <c r="P34" s="805"/>
      <c r="Q34" s="806">
        <v>101</v>
      </c>
      <c r="R34" s="807"/>
      <c r="S34" s="807"/>
      <c r="T34" s="807"/>
      <c r="U34" s="807"/>
      <c r="V34" s="807">
        <v>89</v>
      </c>
      <c r="W34" s="807"/>
      <c r="X34" s="807"/>
      <c r="Y34" s="807"/>
      <c r="Z34" s="807"/>
      <c r="AA34" s="807">
        <v>12</v>
      </c>
      <c r="AB34" s="807"/>
      <c r="AC34" s="807"/>
      <c r="AD34" s="807"/>
      <c r="AE34" s="808"/>
      <c r="AF34" s="809">
        <v>21</v>
      </c>
      <c r="AG34" s="810"/>
      <c r="AH34" s="810"/>
      <c r="AI34" s="810"/>
      <c r="AJ34" s="811"/>
      <c r="AK34" s="878">
        <v>20</v>
      </c>
      <c r="AL34" s="879"/>
      <c r="AM34" s="879"/>
      <c r="AN34" s="879"/>
      <c r="AO34" s="879"/>
      <c r="AP34" s="879">
        <v>0</v>
      </c>
      <c r="AQ34" s="879"/>
      <c r="AR34" s="879"/>
      <c r="AS34" s="879"/>
      <c r="AT34" s="879"/>
      <c r="AU34" s="879">
        <v>0</v>
      </c>
      <c r="AV34" s="879"/>
      <c r="AW34" s="879"/>
      <c r="AX34" s="879"/>
      <c r="AY34" s="879"/>
      <c r="AZ34" s="880" t="s">
        <v>530</v>
      </c>
      <c r="BA34" s="880"/>
      <c r="BB34" s="880"/>
      <c r="BC34" s="880"/>
      <c r="BD34" s="880"/>
      <c r="BE34" s="876" t="s">
        <v>413</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414</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c r="A63" s="266" t="s">
        <v>392</v>
      </c>
      <c r="B63" s="838" t="s">
        <v>415</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3464</v>
      </c>
      <c r="AG63" s="890"/>
      <c r="AH63" s="890"/>
      <c r="AI63" s="890"/>
      <c r="AJ63" s="891"/>
      <c r="AK63" s="892"/>
      <c r="AL63" s="887"/>
      <c r="AM63" s="887"/>
      <c r="AN63" s="887"/>
      <c r="AO63" s="887"/>
      <c r="AP63" s="890">
        <v>9058</v>
      </c>
      <c r="AQ63" s="890"/>
      <c r="AR63" s="890"/>
      <c r="AS63" s="890"/>
      <c r="AT63" s="890"/>
      <c r="AU63" s="890">
        <v>3971</v>
      </c>
      <c r="AV63" s="890"/>
      <c r="AW63" s="890"/>
      <c r="AX63" s="890"/>
      <c r="AY63" s="890"/>
      <c r="AZ63" s="894"/>
      <c r="BA63" s="894"/>
      <c r="BB63" s="894"/>
      <c r="BC63" s="894"/>
      <c r="BD63" s="894"/>
      <c r="BE63" s="895"/>
      <c r="BF63" s="895"/>
      <c r="BG63" s="895"/>
      <c r="BH63" s="895"/>
      <c r="BI63" s="896"/>
      <c r="BJ63" s="897" t="s">
        <v>416</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c r="A66" s="788" t="s">
        <v>418</v>
      </c>
      <c r="B66" s="789"/>
      <c r="C66" s="789"/>
      <c r="D66" s="789"/>
      <c r="E66" s="789"/>
      <c r="F66" s="789"/>
      <c r="G66" s="789"/>
      <c r="H66" s="789"/>
      <c r="I66" s="789"/>
      <c r="J66" s="789"/>
      <c r="K66" s="789"/>
      <c r="L66" s="789"/>
      <c r="M66" s="789"/>
      <c r="N66" s="789"/>
      <c r="O66" s="789"/>
      <c r="P66" s="790"/>
      <c r="Q66" s="765" t="s">
        <v>419</v>
      </c>
      <c r="R66" s="766"/>
      <c r="S66" s="766"/>
      <c r="T66" s="766"/>
      <c r="U66" s="767"/>
      <c r="V66" s="765" t="s">
        <v>420</v>
      </c>
      <c r="W66" s="766"/>
      <c r="X66" s="766"/>
      <c r="Y66" s="766"/>
      <c r="Z66" s="767"/>
      <c r="AA66" s="765" t="s">
        <v>421</v>
      </c>
      <c r="AB66" s="766"/>
      <c r="AC66" s="766"/>
      <c r="AD66" s="766"/>
      <c r="AE66" s="767"/>
      <c r="AF66" s="900" t="s">
        <v>422</v>
      </c>
      <c r="AG66" s="861"/>
      <c r="AH66" s="861"/>
      <c r="AI66" s="861"/>
      <c r="AJ66" s="901"/>
      <c r="AK66" s="765" t="s">
        <v>423</v>
      </c>
      <c r="AL66" s="789"/>
      <c r="AM66" s="789"/>
      <c r="AN66" s="789"/>
      <c r="AO66" s="790"/>
      <c r="AP66" s="765" t="s">
        <v>424</v>
      </c>
      <c r="AQ66" s="766"/>
      <c r="AR66" s="766"/>
      <c r="AS66" s="766"/>
      <c r="AT66" s="767"/>
      <c r="AU66" s="765" t="s">
        <v>425</v>
      </c>
      <c r="AV66" s="766"/>
      <c r="AW66" s="766"/>
      <c r="AX66" s="766"/>
      <c r="AY66" s="767"/>
      <c r="AZ66" s="765" t="s">
        <v>380</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c r="A68" s="260">
        <v>1</v>
      </c>
      <c r="B68" s="917" t="s">
        <v>599</v>
      </c>
      <c r="C68" s="918"/>
      <c r="D68" s="918"/>
      <c r="E68" s="918"/>
      <c r="F68" s="918"/>
      <c r="G68" s="918"/>
      <c r="H68" s="918"/>
      <c r="I68" s="918"/>
      <c r="J68" s="918"/>
      <c r="K68" s="918"/>
      <c r="L68" s="918"/>
      <c r="M68" s="918"/>
      <c r="N68" s="918"/>
      <c r="O68" s="918"/>
      <c r="P68" s="919"/>
      <c r="Q68" s="920">
        <v>1662</v>
      </c>
      <c r="R68" s="914"/>
      <c r="S68" s="914"/>
      <c r="T68" s="914"/>
      <c r="U68" s="914"/>
      <c r="V68" s="914">
        <v>1628</v>
      </c>
      <c r="W68" s="914"/>
      <c r="X68" s="914"/>
      <c r="Y68" s="914"/>
      <c r="Z68" s="914"/>
      <c r="AA68" s="914">
        <v>35</v>
      </c>
      <c r="AB68" s="914"/>
      <c r="AC68" s="914"/>
      <c r="AD68" s="914"/>
      <c r="AE68" s="914"/>
      <c r="AF68" s="914">
        <v>35</v>
      </c>
      <c r="AG68" s="914"/>
      <c r="AH68" s="914"/>
      <c r="AI68" s="914"/>
      <c r="AJ68" s="914"/>
      <c r="AK68" s="914">
        <v>8</v>
      </c>
      <c r="AL68" s="914"/>
      <c r="AM68" s="914"/>
      <c r="AN68" s="914"/>
      <c r="AO68" s="914"/>
      <c r="AP68" s="914">
        <v>0</v>
      </c>
      <c r="AQ68" s="914"/>
      <c r="AR68" s="914"/>
      <c r="AS68" s="914"/>
      <c r="AT68" s="914"/>
      <c r="AU68" s="914">
        <v>0</v>
      </c>
      <c r="AV68" s="914"/>
      <c r="AW68" s="914"/>
      <c r="AX68" s="914"/>
      <c r="AY68" s="914"/>
      <c r="AZ68" s="915" t="s">
        <v>604</v>
      </c>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c r="A69" s="263">
        <v>2</v>
      </c>
      <c r="B69" s="921" t="s">
        <v>599</v>
      </c>
      <c r="C69" s="922"/>
      <c r="D69" s="922"/>
      <c r="E69" s="922"/>
      <c r="F69" s="922"/>
      <c r="G69" s="922"/>
      <c r="H69" s="922"/>
      <c r="I69" s="922"/>
      <c r="J69" s="922"/>
      <c r="K69" s="922"/>
      <c r="L69" s="922"/>
      <c r="M69" s="922"/>
      <c r="N69" s="922"/>
      <c r="O69" s="922"/>
      <c r="P69" s="923"/>
      <c r="Q69" s="924">
        <v>778014</v>
      </c>
      <c r="R69" s="879"/>
      <c r="S69" s="879"/>
      <c r="T69" s="879"/>
      <c r="U69" s="879"/>
      <c r="V69" s="879">
        <v>737977</v>
      </c>
      <c r="W69" s="879"/>
      <c r="X69" s="879"/>
      <c r="Y69" s="879"/>
      <c r="Z69" s="879"/>
      <c r="AA69" s="879">
        <v>40037</v>
      </c>
      <c r="AB69" s="879"/>
      <c r="AC69" s="879"/>
      <c r="AD69" s="879"/>
      <c r="AE69" s="879"/>
      <c r="AF69" s="879">
        <v>40037</v>
      </c>
      <c r="AG69" s="879"/>
      <c r="AH69" s="879"/>
      <c r="AI69" s="879"/>
      <c r="AJ69" s="879"/>
      <c r="AK69" s="879">
        <v>7130</v>
      </c>
      <c r="AL69" s="879"/>
      <c r="AM69" s="879"/>
      <c r="AN69" s="879"/>
      <c r="AO69" s="879"/>
      <c r="AP69" s="879">
        <v>0</v>
      </c>
      <c r="AQ69" s="879"/>
      <c r="AR69" s="879"/>
      <c r="AS69" s="879"/>
      <c r="AT69" s="879"/>
      <c r="AU69" s="879">
        <v>0</v>
      </c>
      <c r="AV69" s="879"/>
      <c r="AW69" s="879"/>
      <c r="AX69" s="879"/>
      <c r="AY69" s="879"/>
      <c r="AZ69" s="925" t="s">
        <v>605</v>
      </c>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c r="A70" s="263">
        <v>3</v>
      </c>
      <c r="B70" s="921" t="s">
        <v>600</v>
      </c>
      <c r="C70" s="922"/>
      <c r="D70" s="922"/>
      <c r="E70" s="922"/>
      <c r="F70" s="922"/>
      <c r="G70" s="922"/>
      <c r="H70" s="922"/>
      <c r="I70" s="922"/>
      <c r="J70" s="922"/>
      <c r="K70" s="922"/>
      <c r="L70" s="922"/>
      <c r="M70" s="922"/>
      <c r="N70" s="922"/>
      <c r="O70" s="922"/>
      <c r="P70" s="923"/>
      <c r="Q70" s="924">
        <v>23332</v>
      </c>
      <c r="R70" s="879"/>
      <c r="S70" s="879"/>
      <c r="T70" s="879"/>
      <c r="U70" s="879"/>
      <c r="V70" s="879">
        <v>22338</v>
      </c>
      <c r="W70" s="879"/>
      <c r="X70" s="879"/>
      <c r="Y70" s="879"/>
      <c r="Z70" s="879"/>
      <c r="AA70" s="879">
        <v>994</v>
      </c>
      <c r="AB70" s="879"/>
      <c r="AC70" s="879"/>
      <c r="AD70" s="879"/>
      <c r="AE70" s="879"/>
      <c r="AF70" s="879">
        <v>994</v>
      </c>
      <c r="AG70" s="879"/>
      <c r="AH70" s="879"/>
      <c r="AI70" s="879"/>
      <c r="AJ70" s="879"/>
      <c r="AK70" s="879">
        <v>28</v>
      </c>
      <c r="AL70" s="879"/>
      <c r="AM70" s="879"/>
      <c r="AN70" s="879"/>
      <c r="AO70" s="879"/>
      <c r="AP70" s="879">
        <v>0</v>
      </c>
      <c r="AQ70" s="879"/>
      <c r="AR70" s="879"/>
      <c r="AS70" s="879"/>
      <c r="AT70" s="879"/>
      <c r="AU70" s="879">
        <v>0</v>
      </c>
      <c r="AV70" s="879"/>
      <c r="AW70" s="879"/>
      <c r="AX70" s="879"/>
      <c r="AY70" s="879"/>
      <c r="AZ70" s="925" t="s">
        <v>604</v>
      </c>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c r="A71" s="263">
        <v>4</v>
      </c>
      <c r="B71" s="921" t="s">
        <v>600</v>
      </c>
      <c r="C71" s="922"/>
      <c r="D71" s="922"/>
      <c r="E71" s="922"/>
      <c r="F71" s="922"/>
      <c r="G71" s="922"/>
      <c r="H71" s="922"/>
      <c r="I71" s="922"/>
      <c r="J71" s="922"/>
      <c r="K71" s="922"/>
      <c r="L71" s="922"/>
      <c r="M71" s="922"/>
      <c r="N71" s="922"/>
      <c r="O71" s="922"/>
      <c r="P71" s="923"/>
      <c r="Q71" s="924">
        <v>284</v>
      </c>
      <c r="R71" s="879"/>
      <c r="S71" s="879"/>
      <c r="T71" s="879"/>
      <c r="U71" s="879"/>
      <c r="V71" s="879">
        <v>122</v>
      </c>
      <c r="W71" s="879"/>
      <c r="X71" s="879"/>
      <c r="Y71" s="879"/>
      <c r="Z71" s="879"/>
      <c r="AA71" s="879">
        <v>162</v>
      </c>
      <c r="AB71" s="879"/>
      <c r="AC71" s="879"/>
      <c r="AD71" s="879"/>
      <c r="AE71" s="879"/>
      <c r="AF71" s="879">
        <v>162</v>
      </c>
      <c r="AG71" s="879"/>
      <c r="AH71" s="879"/>
      <c r="AI71" s="879"/>
      <c r="AJ71" s="879"/>
      <c r="AK71" s="879">
        <v>0</v>
      </c>
      <c r="AL71" s="879"/>
      <c r="AM71" s="879"/>
      <c r="AN71" s="879"/>
      <c r="AO71" s="879"/>
      <c r="AP71" s="879">
        <v>0</v>
      </c>
      <c r="AQ71" s="879"/>
      <c r="AR71" s="879"/>
      <c r="AS71" s="879"/>
      <c r="AT71" s="879"/>
      <c r="AU71" s="879">
        <v>0</v>
      </c>
      <c r="AV71" s="879"/>
      <c r="AW71" s="879"/>
      <c r="AX71" s="879"/>
      <c r="AY71" s="879"/>
      <c r="AZ71" s="925" t="s">
        <v>606</v>
      </c>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c r="A72" s="263">
        <v>5</v>
      </c>
      <c r="B72" s="921" t="s">
        <v>601</v>
      </c>
      <c r="C72" s="922"/>
      <c r="D72" s="922"/>
      <c r="E72" s="922"/>
      <c r="F72" s="922"/>
      <c r="G72" s="922"/>
      <c r="H72" s="922"/>
      <c r="I72" s="922"/>
      <c r="J72" s="922"/>
      <c r="K72" s="922"/>
      <c r="L72" s="922"/>
      <c r="M72" s="922"/>
      <c r="N72" s="922"/>
      <c r="O72" s="922"/>
      <c r="P72" s="923"/>
      <c r="Q72" s="924">
        <v>313</v>
      </c>
      <c r="R72" s="879"/>
      <c r="S72" s="879"/>
      <c r="T72" s="879"/>
      <c r="U72" s="879"/>
      <c r="V72" s="879">
        <v>295</v>
      </c>
      <c r="W72" s="879"/>
      <c r="X72" s="879"/>
      <c r="Y72" s="879"/>
      <c r="Z72" s="879"/>
      <c r="AA72" s="879">
        <v>18</v>
      </c>
      <c r="AB72" s="879"/>
      <c r="AC72" s="879"/>
      <c r="AD72" s="879"/>
      <c r="AE72" s="879"/>
      <c r="AF72" s="879">
        <v>18</v>
      </c>
      <c r="AG72" s="879"/>
      <c r="AH72" s="879"/>
      <c r="AI72" s="879"/>
      <c r="AJ72" s="879"/>
      <c r="AK72" s="879">
        <v>12</v>
      </c>
      <c r="AL72" s="879"/>
      <c r="AM72" s="879"/>
      <c r="AN72" s="879"/>
      <c r="AO72" s="879"/>
      <c r="AP72" s="879">
        <v>0</v>
      </c>
      <c r="AQ72" s="879"/>
      <c r="AR72" s="879"/>
      <c r="AS72" s="879"/>
      <c r="AT72" s="879"/>
      <c r="AU72" s="879">
        <v>0</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c r="A73" s="263">
        <v>6</v>
      </c>
      <c r="B73" s="921" t="s">
        <v>602</v>
      </c>
      <c r="C73" s="922"/>
      <c r="D73" s="922"/>
      <c r="E73" s="922"/>
      <c r="F73" s="922"/>
      <c r="G73" s="922"/>
      <c r="H73" s="922"/>
      <c r="I73" s="922"/>
      <c r="J73" s="922"/>
      <c r="K73" s="922"/>
      <c r="L73" s="922"/>
      <c r="M73" s="922"/>
      <c r="N73" s="922"/>
      <c r="O73" s="922"/>
      <c r="P73" s="923"/>
      <c r="Q73" s="924">
        <v>36915</v>
      </c>
      <c r="R73" s="879"/>
      <c r="S73" s="879"/>
      <c r="T73" s="879"/>
      <c r="U73" s="879"/>
      <c r="V73" s="879">
        <v>35914</v>
      </c>
      <c r="W73" s="879"/>
      <c r="X73" s="879"/>
      <c r="Y73" s="879"/>
      <c r="Z73" s="879"/>
      <c r="AA73" s="879">
        <v>1001</v>
      </c>
      <c r="AB73" s="879"/>
      <c r="AC73" s="879"/>
      <c r="AD73" s="879"/>
      <c r="AE73" s="879"/>
      <c r="AF73" s="879">
        <v>1001</v>
      </c>
      <c r="AG73" s="879"/>
      <c r="AH73" s="879"/>
      <c r="AI73" s="879"/>
      <c r="AJ73" s="879"/>
      <c r="AK73" s="879">
        <v>0</v>
      </c>
      <c r="AL73" s="879"/>
      <c r="AM73" s="879"/>
      <c r="AN73" s="879"/>
      <c r="AO73" s="879"/>
      <c r="AP73" s="879">
        <v>0</v>
      </c>
      <c r="AQ73" s="879"/>
      <c r="AR73" s="879"/>
      <c r="AS73" s="879"/>
      <c r="AT73" s="879"/>
      <c r="AU73" s="879">
        <v>0</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c r="A74" s="263">
        <v>7</v>
      </c>
      <c r="B74" s="921" t="s">
        <v>603</v>
      </c>
      <c r="C74" s="922"/>
      <c r="D74" s="922"/>
      <c r="E74" s="922"/>
      <c r="F74" s="922"/>
      <c r="G74" s="922"/>
      <c r="H74" s="922"/>
      <c r="I74" s="922"/>
      <c r="J74" s="922"/>
      <c r="K74" s="922"/>
      <c r="L74" s="922"/>
      <c r="M74" s="922"/>
      <c r="N74" s="922"/>
      <c r="O74" s="922"/>
      <c r="P74" s="923"/>
      <c r="Q74" s="924">
        <v>76</v>
      </c>
      <c r="R74" s="879"/>
      <c r="S74" s="879"/>
      <c r="T74" s="879"/>
      <c r="U74" s="879"/>
      <c r="V74" s="879">
        <v>64</v>
      </c>
      <c r="W74" s="879"/>
      <c r="X74" s="879"/>
      <c r="Y74" s="879"/>
      <c r="Z74" s="879"/>
      <c r="AA74" s="879">
        <v>12</v>
      </c>
      <c r="AB74" s="879"/>
      <c r="AC74" s="879"/>
      <c r="AD74" s="879"/>
      <c r="AE74" s="879"/>
      <c r="AF74" s="879">
        <v>12</v>
      </c>
      <c r="AG74" s="879"/>
      <c r="AH74" s="879"/>
      <c r="AI74" s="879"/>
      <c r="AJ74" s="879"/>
      <c r="AK74" s="879">
        <v>0</v>
      </c>
      <c r="AL74" s="879"/>
      <c r="AM74" s="879"/>
      <c r="AN74" s="879"/>
      <c r="AO74" s="879"/>
      <c r="AP74" s="879">
        <v>0</v>
      </c>
      <c r="AQ74" s="879"/>
      <c r="AR74" s="879"/>
      <c r="AS74" s="879"/>
      <c r="AT74" s="879"/>
      <c r="AU74" s="879">
        <v>0</v>
      </c>
      <c r="AV74" s="879"/>
      <c r="AW74" s="879"/>
      <c r="AX74" s="879"/>
      <c r="AY74" s="879"/>
      <c r="AZ74" s="925" t="s">
        <v>604</v>
      </c>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c r="A75" s="263">
        <v>8</v>
      </c>
      <c r="B75" s="921" t="s">
        <v>603</v>
      </c>
      <c r="C75" s="922"/>
      <c r="D75" s="922"/>
      <c r="E75" s="922"/>
      <c r="F75" s="922"/>
      <c r="G75" s="922"/>
      <c r="H75" s="922"/>
      <c r="I75" s="922"/>
      <c r="J75" s="922"/>
      <c r="K75" s="922"/>
      <c r="L75" s="922"/>
      <c r="M75" s="922"/>
      <c r="N75" s="922"/>
      <c r="O75" s="922"/>
      <c r="P75" s="923"/>
      <c r="Q75" s="927">
        <v>4658</v>
      </c>
      <c r="R75" s="928"/>
      <c r="S75" s="928"/>
      <c r="T75" s="928"/>
      <c r="U75" s="878"/>
      <c r="V75" s="929">
        <v>4438</v>
      </c>
      <c r="W75" s="928"/>
      <c r="X75" s="928"/>
      <c r="Y75" s="928"/>
      <c r="Z75" s="878"/>
      <c r="AA75" s="929">
        <v>220</v>
      </c>
      <c r="AB75" s="928"/>
      <c r="AC75" s="928"/>
      <c r="AD75" s="928"/>
      <c r="AE75" s="878"/>
      <c r="AF75" s="929">
        <v>220</v>
      </c>
      <c r="AG75" s="928"/>
      <c r="AH75" s="928"/>
      <c r="AI75" s="928"/>
      <c r="AJ75" s="878"/>
      <c r="AK75" s="929">
        <v>292</v>
      </c>
      <c r="AL75" s="928"/>
      <c r="AM75" s="928"/>
      <c r="AN75" s="928"/>
      <c r="AO75" s="878"/>
      <c r="AP75" s="929">
        <v>2659</v>
      </c>
      <c r="AQ75" s="928"/>
      <c r="AR75" s="928"/>
      <c r="AS75" s="928"/>
      <c r="AT75" s="878"/>
      <c r="AU75" s="929">
        <v>0</v>
      </c>
      <c r="AV75" s="928"/>
      <c r="AW75" s="928"/>
      <c r="AX75" s="928"/>
      <c r="AY75" s="878"/>
      <c r="AZ75" s="925" t="s">
        <v>612</v>
      </c>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c r="A88" s="266" t="s">
        <v>392</v>
      </c>
      <c r="B88" s="838" t="s">
        <v>426</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42479</v>
      </c>
      <c r="AG88" s="890"/>
      <c r="AH88" s="890"/>
      <c r="AI88" s="890"/>
      <c r="AJ88" s="890"/>
      <c r="AK88" s="887"/>
      <c r="AL88" s="887"/>
      <c r="AM88" s="887"/>
      <c r="AN88" s="887"/>
      <c r="AO88" s="887"/>
      <c r="AP88" s="890">
        <v>2659</v>
      </c>
      <c r="AQ88" s="890"/>
      <c r="AR88" s="890"/>
      <c r="AS88" s="890"/>
      <c r="AT88" s="890"/>
      <c r="AU88" s="890">
        <v>0</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38" t="s">
        <v>427</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122</v>
      </c>
      <c r="CS102" s="898"/>
      <c r="CT102" s="898"/>
      <c r="CU102" s="898"/>
      <c r="CV102" s="941"/>
      <c r="CW102" s="940">
        <v>39</v>
      </c>
      <c r="CX102" s="898"/>
      <c r="CY102" s="898"/>
      <c r="CZ102" s="898"/>
      <c r="DA102" s="941"/>
      <c r="DB102" s="940">
        <v>0</v>
      </c>
      <c r="DC102" s="898"/>
      <c r="DD102" s="898"/>
      <c r="DE102" s="898"/>
      <c r="DF102" s="941"/>
      <c r="DG102" s="940">
        <v>0</v>
      </c>
      <c r="DH102" s="898"/>
      <c r="DI102" s="898"/>
      <c r="DJ102" s="898"/>
      <c r="DK102" s="941"/>
      <c r="DL102" s="940">
        <v>0</v>
      </c>
      <c r="DM102" s="898"/>
      <c r="DN102" s="898"/>
      <c r="DO102" s="898"/>
      <c r="DP102" s="941"/>
      <c r="DQ102" s="940">
        <v>0</v>
      </c>
      <c r="DR102" s="898"/>
      <c r="DS102" s="898"/>
      <c r="DT102" s="898"/>
      <c r="DU102" s="941"/>
      <c r="DV102" s="964"/>
      <c r="DW102" s="965"/>
      <c r="DX102" s="965"/>
      <c r="DY102" s="965"/>
      <c r="DZ102" s="966"/>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428</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429</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69" t="s">
        <v>432</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433</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c r="A109" s="962" t="s">
        <v>434</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435</v>
      </c>
      <c r="AB109" s="943"/>
      <c r="AC109" s="943"/>
      <c r="AD109" s="943"/>
      <c r="AE109" s="944"/>
      <c r="AF109" s="942" t="s">
        <v>436</v>
      </c>
      <c r="AG109" s="943"/>
      <c r="AH109" s="943"/>
      <c r="AI109" s="943"/>
      <c r="AJ109" s="944"/>
      <c r="AK109" s="942" t="s">
        <v>308</v>
      </c>
      <c r="AL109" s="943"/>
      <c r="AM109" s="943"/>
      <c r="AN109" s="943"/>
      <c r="AO109" s="944"/>
      <c r="AP109" s="942" t="s">
        <v>437</v>
      </c>
      <c r="AQ109" s="943"/>
      <c r="AR109" s="943"/>
      <c r="AS109" s="943"/>
      <c r="AT109" s="945"/>
      <c r="AU109" s="962" t="s">
        <v>434</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435</v>
      </c>
      <c r="BR109" s="943"/>
      <c r="BS109" s="943"/>
      <c r="BT109" s="943"/>
      <c r="BU109" s="944"/>
      <c r="BV109" s="942" t="s">
        <v>436</v>
      </c>
      <c r="BW109" s="943"/>
      <c r="BX109" s="943"/>
      <c r="BY109" s="943"/>
      <c r="BZ109" s="944"/>
      <c r="CA109" s="942" t="s">
        <v>308</v>
      </c>
      <c r="CB109" s="943"/>
      <c r="CC109" s="943"/>
      <c r="CD109" s="943"/>
      <c r="CE109" s="944"/>
      <c r="CF109" s="963" t="s">
        <v>437</v>
      </c>
      <c r="CG109" s="963"/>
      <c r="CH109" s="963"/>
      <c r="CI109" s="963"/>
      <c r="CJ109" s="963"/>
      <c r="CK109" s="942" t="s">
        <v>438</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435</v>
      </c>
      <c r="DH109" s="943"/>
      <c r="DI109" s="943"/>
      <c r="DJ109" s="943"/>
      <c r="DK109" s="944"/>
      <c r="DL109" s="942" t="s">
        <v>436</v>
      </c>
      <c r="DM109" s="943"/>
      <c r="DN109" s="943"/>
      <c r="DO109" s="943"/>
      <c r="DP109" s="944"/>
      <c r="DQ109" s="942" t="s">
        <v>308</v>
      </c>
      <c r="DR109" s="943"/>
      <c r="DS109" s="943"/>
      <c r="DT109" s="943"/>
      <c r="DU109" s="944"/>
      <c r="DV109" s="942" t="s">
        <v>437</v>
      </c>
      <c r="DW109" s="943"/>
      <c r="DX109" s="943"/>
      <c r="DY109" s="943"/>
      <c r="DZ109" s="945"/>
    </row>
    <row r="110" spans="1:131" s="248" customFormat="1" ht="26.25" customHeight="1">
      <c r="A110" s="946" t="s">
        <v>439</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2354152</v>
      </c>
      <c r="AB110" s="950"/>
      <c r="AC110" s="950"/>
      <c r="AD110" s="950"/>
      <c r="AE110" s="951"/>
      <c r="AF110" s="952">
        <v>2445398</v>
      </c>
      <c r="AG110" s="950"/>
      <c r="AH110" s="950"/>
      <c r="AI110" s="950"/>
      <c r="AJ110" s="951"/>
      <c r="AK110" s="952">
        <v>2449561</v>
      </c>
      <c r="AL110" s="950"/>
      <c r="AM110" s="950"/>
      <c r="AN110" s="950"/>
      <c r="AO110" s="951"/>
      <c r="AP110" s="953">
        <v>14.8</v>
      </c>
      <c r="AQ110" s="954"/>
      <c r="AR110" s="954"/>
      <c r="AS110" s="954"/>
      <c r="AT110" s="955"/>
      <c r="AU110" s="956" t="s">
        <v>73</v>
      </c>
      <c r="AV110" s="957"/>
      <c r="AW110" s="957"/>
      <c r="AX110" s="957"/>
      <c r="AY110" s="957"/>
      <c r="AZ110" s="998" t="s">
        <v>440</v>
      </c>
      <c r="BA110" s="947"/>
      <c r="BB110" s="947"/>
      <c r="BC110" s="947"/>
      <c r="BD110" s="947"/>
      <c r="BE110" s="947"/>
      <c r="BF110" s="947"/>
      <c r="BG110" s="947"/>
      <c r="BH110" s="947"/>
      <c r="BI110" s="947"/>
      <c r="BJ110" s="947"/>
      <c r="BK110" s="947"/>
      <c r="BL110" s="947"/>
      <c r="BM110" s="947"/>
      <c r="BN110" s="947"/>
      <c r="BO110" s="947"/>
      <c r="BP110" s="948"/>
      <c r="BQ110" s="984">
        <v>26896004</v>
      </c>
      <c r="BR110" s="985"/>
      <c r="BS110" s="985"/>
      <c r="BT110" s="985"/>
      <c r="BU110" s="985"/>
      <c r="BV110" s="985">
        <v>27476493</v>
      </c>
      <c r="BW110" s="985"/>
      <c r="BX110" s="985"/>
      <c r="BY110" s="985"/>
      <c r="BZ110" s="985"/>
      <c r="CA110" s="985">
        <v>28416427</v>
      </c>
      <c r="CB110" s="985"/>
      <c r="CC110" s="985"/>
      <c r="CD110" s="985"/>
      <c r="CE110" s="985"/>
      <c r="CF110" s="999">
        <v>171.9</v>
      </c>
      <c r="CG110" s="1000"/>
      <c r="CH110" s="1000"/>
      <c r="CI110" s="1000"/>
      <c r="CJ110" s="1000"/>
      <c r="CK110" s="1001" t="s">
        <v>441</v>
      </c>
      <c r="CL110" s="1002"/>
      <c r="CM110" s="981" t="s">
        <v>442</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443</v>
      </c>
      <c r="DH110" s="985"/>
      <c r="DI110" s="985"/>
      <c r="DJ110" s="985"/>
      <c r="DK110" s="985"/>
      <c r="DL110" s="985" t="s">
        <v>443</v>
      </c>
      <c r="DM110" s="985"/>
      <c r="DN110" s="985"/>
      <c r="DO110" s="985"/>
      <c r="DP110" s="985"/>
      <c r="DQ110" s="985" t="s">
        <v>416</v>
      </c>
      <c r="DR110" s="985"/>
      <c r="DS110" s="985"/>
      <c r="DT110" s="985"/>
      <c r="DU110" s="985"/>
      <c r="DV110" s="986" t="s">
        <v>444</v>
      </c>
      <c r="DW110" s="986"/>
      <c r="DX110" s="986"/>
      <c r="DY110" s="986"/>
      <c r="DZ110" s="987"/>
    </row>
    <row r="111" spans="1:131" s="248" customFormat="1" ht="26.25" customHeight="1">
      <c r="A111" s="988" t="s">
        <v>445</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416</v>
      </c>
      <c r="AB111" s="992"/>
      <c r="AC111" s="992"/>
      <c r="AD111" s="992"/>
      <c r="AE111" s="993"/>
      <c r="AF111" s="994" t="s">
        <v>443</v>
      </c>
      <c r="AG111" s="992"/>
      <c r="AH111" s="992"/>
      <c r="AI111" s="992"/>
      <c r="AJ111" s="993"/>
      <c r="AK111" s="994" t="s">
        <v>443</v>
      </c>
      <c r="AL111" s="992"/>
      <c r="AM111" s="992"/>
      <c r="AN111" s="992"/>
      <c r="AO111" s="993"/>
      <c r="AP111" s="995" t="s">
        <v>416</v>
      </c>
      <c r="AQ111" s="996"/>
      <c r="AR111" s="996"/>
      <c r="AS111" s="996"/>
      <c r="AT111" s="997"/>
      <c r="AU111" s="958"/>
      <c r="AV111" s="959"/>
      <c r="AW111" s="959"/>
      <c r="AX111" s="959"/>
      <c r="AY111" s="959"/>
      <c r="AZ111" s="1007" t="s">
        <v>446</v>
      </c>
      <c r="BA111" s="1008"/>
      <c r="BB111" s="1008"/>
      <c r="BC111" s="1008"/>
      <c r="BD111" s="1008"/>
      <c r="BE111" s="1008"/>
      <c r="BF111" s="1008"/>
      <c r="BG111" s="1008"/>
      <c r="BH111" s="1008"/>
      <c r="BI111" s="1008"/>
      <c r="BJ111" s="1008"/>
      <c r="BK111" s="1008"/>
      <c r="BL111" s="1008"/>
      <c r="BM111" s="1008"/>
      <c r="BN111" s="1008"/>
      <c r="BO111" s="1008"/>
      <c r="BP111" s="1009"/>
      <c r="BQ111" s="977" t="s">
        <v>443</v>
      </c>
      <c r="BR111" s="978"/>
      <c r="BS111" s="978"/>
      <c r="BT111" s="978"/>
      <c r="BU111" s="978"/>
      <c r="BV111" s="978" t="s">
        <v>447</v>
      </c>
      <c r="BW111" s="978"/>
      <c r="BX111" s="978"/>
      <c r="BY111" s="978"/>
      <c r="BZ111" s="978"/>
      <c r="CA111" s="978" t="s">
        <v>447</v>
      </c>
      <c r="CB111" s="978"/>
      <c r="CC111" s="978"/>
      <c r="CD111" s="978"/>
      <c r="CE111" s="978"/>
      <c r="CF111" s="972" t="s">
        <v>416</v>
      </c>
      <c r="CG111" s="973"/>
      <c r="CH111" s="973"/>
      <c r="CI111" s="973"/>
      <c r="CJ111" s="973"/>
      <c r="CK111" s="1003"/>
      <c r="CL111" s="1004"/>
      <c r="CM111" s="974" t="s">
        <v>448</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447</v>
      </c>
      <c r="DH111" s="978"/>
      <c r="DI111" s="978"/>
      <c r="DJ111" s="978"/>
      <c r="DK111" s="978"/>
      <c r="DL111" s="978" t="s">
        <v>443</v>
      </c>
      <c r="DM111" s="978"/>
      <c r="DN111" s="978"/>
      <c r="DO111" s="978"/>
      <c r="DP111" s="978"/>
      <c r="DQ111" s="978" t="s">
        <v>449</v>
      </c>
      <c r="DR111" s="978"/>
      <c r="DS111" s="978"/>
      <c r="DT111" s="978"/>
      <c r="DU111" s="978"/>
      <c r="DV111" s="979" t="s">
        <v>416</v>
      </c>
      <c r="DW111" s="979"/>
      <c r="DX111" s="979"/>
      <c r="DY111" s="979"/>
      <c r="DZ111" s="980"/>
    </row>
    <row r="112" spans="1:131" s="248" customFormat="1" ht="26.25" customHeight="1">
      <c r="A112" s="1010" t="s">
        <v>450</v>
      </c>
      <c r="B112" s="1011"/>
      <c r="C112" s="1008" t="s">
        <v>451</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449</v>
      </c>
      <c r="AB112" s="1017"/>
      <c r="AC112" s="1017"/>
      <c r="AD112" s="1017"/>
      <c r="AE112" s="1018"/>
      <c r="AF112" s="1019" t="s">
        <v>416</v>
      </c>
      <c r="AG112" s="1017"/>
      <c r="AH112" s="1017"/>
      <c r="AI112" s="1017"/>
      <c r="AJ112" s="1018"/>
      <c r="AK112" s="1019" t="s">
        <v>443</v>
      </c>
      <c r="AL112" s="1017"/>
      <c r="AM112" s="1017"/>
      <c r="AN112" s="1017"/>
      <c r="AO112" s="1018"/>
      <c r="AP112" s="1020" t="s">
        <v>452</v>
      </c>
      <c r="AQ112" s="1021"/>
      <c r="AR112" s="1021"/>
      <c r="AS112" s="1021"/>
      <c r="AT112" s="1022"/>
      <c r="AU112" s="958"/>
      <c r="AV112" s="959"/>
      <c r="AW112" s="959"/>
      <c r="AX112" s="959"/>
      <c r="AY112" s="959"/>
      <c r="AZ112" s="1007" t="s">
        <v>453</v>
      </c>
      <c r="BA112" s="1008"/>
      <c r="BB112" s="1008"/>
      <c r="BC112" s="1008"/>
      <c r="BD112" s="1008"/>
      <c r="BE112" s="1008"/>
      <c r="BF112" s="1008"/>
      <c r="BG112" s="1008"/>
      <c r="BH112" s="1008"/>
      <c r="BI112" s="1008"/>
      <c r="BJ112" s="1008"/>
      <c r="BK112" s="1008"/>
      <c r="BL112" s="1008"/>
      <c r="BM112" s="1008"/>
      <c r="BN112" s="1008"/>
      <c r="BO112" s="1008"/>
      <c r="BP112" s="1009"/>
      <c r="BQ112" s="977">
        <v>4648683</v>
      </c>
      <c r="BR112" s="978"/>
      <c r="BS112" s="978"/>
      <c r="BT112" s="978"/>
      <c r="BU112" s="978"/>
      <c r="BV112" s="978">
        <v>4489269</v>
      </c>
      <c r="BW112" s="978"/>
      <c r="BX112" s="978"/>
      <c r="BY112" s="978"/>
      <c r="BZ112" s="978"/>
      <c r="CA112" s="978">
        <v>3971416</v>
      </c>
      <c r="CB112" s="978"/>
      <c r="CC112" s="978"/>
      <c r="CD112" s="978"/>
      <c r="CE112" s="978"/>
      <c r="CF112" s="972">
        <v>24</v>
      </c>
      <c r="CG112" s="973"/>
      <c r="CH112" s="973"/>
      <c r="CI112" s="973"/>
      <c r="CJ112" s="973"/>
      <c r="CK112" s="1003"/>
      <c r="CL112" s="1004"/>
      <c r="CM112" s="974" t="s">
        <v>454</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416</v>
      </c>
      <c r="DH112" s="978"/>
      <c r="DI112" s="978"/>
      <c r="DJ112" s="978"/>
      <c r="DK112" s="978"/>
      <c r="DL112" s="978" t="s">
        <v>416</v>
      </c>
      <c r="DM112" s="978"/>
      <c r="DN112" s="978"/>
      <c r="DO112" s="978"/>
      <c r="DP112" s="978"/>
      <c r="DQ112" s="978" t="s">
        <v>416</v>
      </c>
      <c r="DR112" s="978"/>
      <c r="DS112" s="978"/>
      <c r="DT112" s="978"/>
      <c r="DU112" s="978"/>
      <c r="DV112" s="979" t="s">
        <v>449</v>
      </c>
      <c r="DW112" s="979"/>
      <c r="DX112" s="979"/>
      <c r="DY112" s="979"/>
      <c r="DZ112" s="980"/>
    </row>
    <row r="113" spans="1:130" s="248" customFormat="1" ht="26.25" customHeight="1">
      <c r="A113" s="1012"/>
      <c r="B113" s="1013"/>
      <c r="C113" s="1008" t="s">
        <v>455</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270587</v>
      </c>
      <c r="AB113" s="992"/>
      <c r="AC113" s="992"/>
      <c r="AD113" s="992"/>
      <c r="AE113" s="993"/>
      <c r="AF113" s="994">
        <v>268432</v>
      </c>
      <c r="AG113" s="992"/>
      <c r="AH113" s="992"/>
      <c r="AI113" s="992"/>
      <c r="AJ113" s="993"/>
      <c r="AK113" s="994">
        <v>254312</v>
      </c>
      <c r="AL113" s="992"/>
      <c r="AM113" s="992"/>
      <c r="AN113" s="992"/>
      <c r="AO113" s="993"/>
      <c r="AP113" s="995">
        <v>1.5</v>
      </c>
      <c r="AQ113" s="996"/>
      <c r="AR113" s="996"/>
      <c r="AS113" s="996"/>
      <c r="AT113" s="997"/>
      <c r="AU113" s="958"/>
      <c r="AV113" s="959"/>
      <c r="AW113" s="959"/>
      <c r="AX113" s="959"/>
      <c r="AY113" s="959"/>
      <c r="AZ113" s="1007" t="s">
        <v>456</v>
      </c>
      <c r="BA113" s="1008"/>
      <c r="BB113" s="1008"/>
      <c r="BC113" s="1008"/>
      <c r="BD113" s="1008"/>
      <c r="BE113" s="1008"/>
      <c r="BF113" s="1008"/>
      <c r="BG113" s="1008"/>
      <c r="BH113" s="1008"/>
      <c r="BI113" s="1008"/>
      <c r="BJ113" s="1008"/>
      <c r="BK113" s="1008"/>
      <c r="BL113" s="1008"/>
      <c r="BM113" s="1008"/>
      <c r="BN113" s="1008"/>
      <c r="BO113" s="1008"/>
      <c r="BP113" s="1009"/>
      <c r="BQ113" s="977">
        <v>470699</v>
      </c>
      <c r="BR113" s="978"/>
      <c r="BS113" s="978"/>
      <c r="BT113" s="978"/>
      <c r="BU113" s="978"/>
      <c r="BV113" s="978">
        <v>601024</v>
      </c>
      <c r="BW113" s="978"/>
      <c r="BX113" s="978"/>
      <c r="BY113" s="978"/>
      <c r="BZ113" s="978"/>
      <c r="CA113" s="978">
        <v>968196</v>
      </c>
      <c r="CB113" s="978"/>
      <c r="CC113" s="978"/>
      <c r="CD113" s="978"/>
      <c r="CE113" s="978"/>
      <c r="CF113" s="972">
        <v>5.9</v>
      </c>
      <c r="CG113" s="973"/>
      <c r="CH113" s="973"/>
      <c r="CI113" s="973"/>
      <c r="CJ113" s="973"/>
      <c r="CK113" s="1003"/>
      <c r="CL113" s="1004"/>
      <c r="CM113" s="974" t="s">
        <v>457</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416</v>
      </c>
      <c r="DH113" s="1017"/>
      <c r="DI113" s="1017"/>
      <c r="DJ113" s="1017"/>
      <c r="DK113" s="1018"/>
      <c r="DL113" s="1019" t="s">
        <v>416</v>
      </c>
      <c r="DM113" s="1017"/>
      <c r="DN113" s="1017"/>
      <c r="DO113" s="1017"/>
      <c r="DP113" s="1018"/>
      <c r="DQ113" s="1019" t="s">
        <v>443</v>
      </c>
      <c r="DR113" s="1017"/>
      <c r="DS113" s="1017"/>
      <c r="DT113" s="1017"/>
      <c r="DU113" s="1018"/>
      <c r="DV113" s="1020" t="s">
        <v>458</v>
      </c>
      <c r="DW113" s="1021"/>
      <c r="DX113" s="1021"/>
      <c r="DY113" s="1021"/>
      <c r="DZ113" s="1022"/>
    </row>
    <row r="114" spans="1:130" s="248" customFormat="1" ht="26.25" customHeight="1">
      <c r="A114" s="1012"/>
      <c r="B114" s="1013"/>
      <c r="C114" s="1008" t="s">
        <v>459</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77937</v>
      </c>
      <c r="AB114" s="1017"/>
      <c r="AC114" s="1017"/>
      <c r="AD114" s="1017"/>
      <c r="AE114" s="1018"/>
      <c r="AF114" s="1019">
        <v>59511</v>
      </c>
      <c r="AG114" s="1017"/>
      <c r="AH114" s="1017"/>
      <c r="AI114" s="1017"/>
      <c r="AJ114" s="1018"/>
      <c r="AK114" s="1019">
        <v>55450</v>
      </c>
      <c r="AL114" s="1017"/>
      <c r="AM114" s="1017"/>
      <c r="AN114" s="1017"/>
      <c r="AO114" s="1018"/>
      <c r="AP114" s="1020">
        <v>0.3</v>
      </c>
      <c r="AQ114" s="1021"/>
      <c r="AR114" s="1021"/>
      <c r="AS114" s="1021"/>
      <c r="AT114" s="1022"/>
      <c r="AU114" s="958"/>
      <c r="AV114" s="959"/>
      <c r="AW114" s="959"/>
      <c r="AX114" s="959"/>
      <c r="AY114" s="959"/>
      <c r="AZ114" s="1007" t="s">
        <v>460</v>
      </c>
      <c r="BA114" s="1008"/>
      <c r="BB114" s="1008"/>
      <c r="BC114" s="1008"/>
      <c r="BD114" s="1008"/>
      <c r="BE114" s="1008"/>
      <c r="BF114" s="1008"/>
      <c r="BG114" s="1008"/>
      <c r="BH114" s="1008"/>
      <c r="BI114" s="1008"/>
      <c r="BJ114" s="1008"/>
      <c r="BK114" s="1008"/>
      <c r="BL114" s="1008"/>
      <c r="BM114" s="1008"/>
      <c r="BN114" s="1008"/>
      <c r="BO114" s="1008"/>
      <c r="BP114" s="1009"/>
      <c r="BQ114" s="977">
        <v>2664861</v>
      </c>
      <c r="BR114" s="978"/>
      <c r="BS114" s="978"/>
      <c r="BT114" s="978"/>
      <c r="BU114" s="978"/>
      <c r="BV114" s="978">
        <v>2694497</v>
      </c>
      <c r="BW114" s="978"/>
      <c r="BX114" s="978"/>
      <c r="BY114" s="978"/>
      <c r="BZ114" s="978"/>
      <c r="CA114" s="978">
        <v>2754515</v>
      </c>
      <c r="CB114" s="978"/>
      <c r="CC114" s="978"/>
      <c r="CD114" s="978"/>
      <c r="CE114" s="978"/>
      <c r="CF114" s="972">
        <v>16.7</v>
      </c>
      <c r="CG114" s="973"/>
      <c r="CH114" s="973"/>
      <c r="CI114" s="973"/>
      <c r="CJ114" s="973"/>
      <c r="CK114" s="1003"/>
      <c r="CL114" s="1004"/>
      <c r="CM114" s="974" t="s">
        <v>461</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458</v>
      </c>
      <c r="DH114" s="1017"/>
      <c r="DI114" s="1017"/>
      <c r="DJ114" s="1017"/>
      <c r="DK114" s="1018"/>
      <c r="DL114" s="1019" t="s">
        <v>443</v>
      </c>
      <c r="DM114" s="1017"/>
      <c r="DN114" s="1017"/>
      <c r="DO114" s="1017"/>
      <c r="DP114" s="1018"/>
      <c r="DQ114" s="1019" t="s">
        <v>458</v>
      </c>
      <c r="DR114" s="1017"/>
      <c r="DS114" s="1017"/>
      <c r="DT114" s="1017"/>
      <c r="DU114" s="1018"/>
      <c r="DV114" s="1020" t="s">
        <v>458</v>
      </c>
      <c r="DW114" s="1021"/>
      <c r="DX114" s="1021"/>
      <c r="DY114" s="1021"/>
      <c r="DZ114" s="1022"/>
    </row>
    <row r="115" spans="1:130" s="248" customFormat="1" ht="26.25" customHeight="1">
      <c r="A115" s="1012"/>
      <c r="B115" s="1013"/>
      <c r="C115" s="1008" t="s">
        <v>462</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416</v>
      </c>
      <c r="AB115" s="992"/>
      <c r="AC115" s="992"/>
      <c r="AD115" s="992"/>
      <c r="AE115" s="993"/>
      <c r="AF115" s="994" t="s">
        <v>458</v>
      </c>
      <c r="AG115" s="992"/>
      <c r="AH115" s="992"/>
      <c r="AI115" s="992"/>
      <c r="AJ115" s="993"/>
      <c r="AK115" s="994" t="s">
        <v>449</v>
      </c>
      <c r="AL115" s="992"/>
      <c r="AM115" s="992"/>
      <c r="AN115" s="992"/>
      <c r="AO115" s="993"/>
      <c r="AP115" s="995" t="s">
        <v>452</v>
      </c>
      <c r="AQ115" s="996"/>
      <c r="AR115" s="996"/>
      <c r="AS115" s="996"/>
      <c r="AT115" s="997"/>
      <c r="AU115" s="958"/>
      <c r="AV115" s="959"/>
      <c r="AW115" s="959"/>
      <c r="AX115" s="959"/>
      <c r="AY115" s="959"/>
      <c r="AZ115" s="1007" t="s">
        <v>463</v>
      </c>
      <c r="BA115" s="1008"/>
      <c r="BB115" s="1008"/>
      <c r="BC115" s="1008"/>
      <c r="BD115" s="1008"/>
      <c r="BE115" s="1008"/>
      <c r="BF115" s="1008"/>
      <c r="BG115" s="1008"/>
      <c r="BH115" s="1008"/>
      <c r="BI115" s="1008"/>
      <c r="BJ115" s="1008"/>
      <c r="BK115" s="1008"/>
      <c r="BL115" s="1008"/>
      <c r="BM115" s="1008"/>
      <c r="BN115" s="1008"/>
      <c r="BO115" s="1008"/>
      <c r="BP115" s="1009"/>
      <c r="BQ115" s="977" t="s">
        <v>443</v>
      </c>
      <c r="BR115" s="978"/>
      <c r="BS115" s="978"/>
      <c r="BT115" s="978"/>
      <c r="BU115" s="978"/>
      <c r="BV115" s="978" t="s">
        <v>416</v>
      </c>
      <c r="BW115" s="978"/>
      <c r="BX115" s="978"/>
      <c r="BY115" s="978"/>
      <c r="BZ115" s="978"/>
      <c r="CA115" s="978" t="s">
        <v>443</v>
      </c>
      <c r="CB115" s="978"/>
      <c r="CC115" s="978"/>
      <c r="CD115" s="978"/>
      <c r="CE115" s="978"/>
      <c r="CF115" s="972" t="s">
        <v>444</v>
      </c>
      <c r="CG115" s="973"/>
      <c r="CH115" s="973"/>
      <c r="CI115" s="973"/>
      <c r="CJ115" s="973"/>
      <c r="CK115" s="1003"/>
      <c r="CL115" s="1004"/>
      <c r="CM115" s="1007" t="s">
        <v>464</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443</v>
      </c>
      <c r="DH115" s="1017"/>
      <c r="DI115" s="1017"/>
      <c r="DJ115" s="1017"/>
      <c r="DK115" s="1018"/>
      <c r="DL115" s="1019" t="s">
        <v>443</v>
      </c>
      <c r="DM115" s="1017"/>
      <c r="DN115" s="1017"/>
      <c r="DO115" s="1017"/>
      <c r="DP115" s="1018"/>
      <c r="DQ115" s="1019" t="s">
        <v>444</v>
      </c>
      <c r="DR115" s="1017"/>
      <c r="DS115" s="1017"/>
      <c r="DT115" s="1017"/>
      <c r="DU115" s="1018"/>
      <c r="DV115" s="1020" t="s">
        <v>416</v>
      </c>
      <c r="DW115" s="1021"/>
      <c r="DX115" s="1021"/>
      <c r="DY115" s="1021"/>
      <c r="DZ115" s="1022"/>
    </row>
    <row r="116" spans="1:130" s="248" customFormat="1" ht="26.25" customHeight="1">
      <c r="A116" s="1014"/>
      <c r="B116" s="1015"/>
      <c r="C116" s="1023" t="s">
        <v>465</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416</v>
      </c>
      <c r="AB116" s="1017"/>
      <c r="AC116" s="1017"/>
      <c r="AD116" s="1017"/>
      <c r="AE116" s="1018"/>
      <c r="AF116" s="1019" t="s">
        <v>416</v>
      </c>
      <c r="AG116" s="1017"/>
      <c r="AH116" s="1017"/>
      <c r="AI116" s="1017"/>
      <c r="AJ116" s="1018"/>
      <c r="AK116" s="1019" t="s">
        <v>443</v>
      </c>
      <c r="AL116" s="1017"/>
      <c r="AM116" s="1017"/>
      <c r="AN116" s="1017"/>
      <c r="AO116" s="1018"/>
      <c r="AP116" s="1020" t="s">
        <v>416</v>
      </c>
      <c r="AQ116" s="1021"/>
      <c r="AR116" s="1021"/>
      <c r="AS116" s="1021"/>
      <c r="AT116" s="1022"/>
      <c r="AU116" s="958"/>
      <c r="AV116" s="959"/>
      <c r="AW116" s="959"/>
      <c r="AX116" s="959"/>
      <c r="AY116" s="959"/>
      <c r="AZ116" s="1025" t="s">
        <v>466</v>
      </c>
      <c r="BA116" s="1026"/>
      <c r="BB116" s="1026"/>
      <c r="BC116" s="1026"/>
      <c r="BD116" s="1026"/>
      <c r="BE116" s="1026"/>
      <c r="BF116" s="1026"/>
      <c r="BG116" s="1026"/>
      <c r="BH116" s="1026"/>
      <c r="BI116" s="1026"/>
      <c r="BJ116" s="1026"/>
      <c r="BK116" s="1026"/>
      <c r="BL116" s="1026"/>
      <c r="BM116" s="1026"/>
      <c r="BN116" s="1026"/>
      <c r="BO116" s="1026"/>
      <c r="BP116" s="1027"/>
      <c r="BQ116" s="977" t="s">
        <v>416</v>
      </c>
      <c r="BR116" s="978"/>
      <c r="BS116" s="978"/>
      <c r="BT116" s="978"/>
      <c r="BU116" s="978"/>
      <c r="BV116" s="978" t="s">
        <v>443</v>
      </c>
      <c r="BW116" s="978"/>
      <c r="BX116" s="978"/>
      <c r="BY116" s="978"/>
      <c r="BZ116" s="978"/>
      <c r="CA116" s="978" t="s">
        <v>416</v>
      </c>
      <c r="CB116" s="978"/>
      <c r="CC116" s="978"/>
      <c r="CD116" s="978"/>
      <c r="CE116" s="978"/>
      <c r="CF116" s="972" t="s">
        <v>416</v>
      </c>
      <c r="CG116" s="973"/>
      <c r="CH116" s="973"/>
      <c r="CI116" s="973"/>
      <c r="CJ116" s="973"/>
      <c r="CK116" s="1003"/>
      <c r="CL116" s="1004"/>
      <c r="CM116" s="974" t="s">
        <v>467</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449</v>
      </c>
      <c r="DH116" s="1017"/>
      <c r="DI116" s="1017"/>
      <c r="DJ116" s="1017"/>
      <c r="DK116" s="1018"/>
      <c r="DL116" s="1019" t="s">
        <v>416</v>
      </c>
      <c r="DM116" s="1017"/>
      <c r="DN116" s="1017"/>
      <c r="DO116" s="1017"/>
      <c r="DP116" s="1018"/>
      <c r="DQ116" s="1019" t="s">
        <v>416</v>
      </c>
      <c r="DR116" s="1017"/>
      <c r="DS116" s="1017"/>
      <c r="DT116" s="1017"/>
      <c r="DU116" s="1018"/>
      <c r="DV116" s="1020" t="s">
        <v>443</v>
      </c>
      <c r="DW116" s="1021"/>
      <c r="DX116" s="1021"/>
      <c r="DY116" s="1021"/>
      <c r="DZ116" s="1022"/>
    </row>
    <row r="117" spans="1:130" s="248" customFormat="1" ht="26.25" customHeight="1">
      <c r="A117" s="962" t="s">
        <v>188</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468</v>
      </c>
      <c r="Z117" s="944"/>
      <c r="AA117" s="1034">
        <v>2702676</v>
      </c>
      <c r="AB117" s="1035"/>
      <c r="AC117" s="1035"/>
      <c r="AD117" s="1035"/>
      <c r="AE117" s="1036"/>
      <c r="AF117" s="1037">
        <v>2773341</v>
      </c>
      <c r="AG117" s="1035"/>
      <c r="AH117" s="1035"/>
      <c r="AI117" s="1035"/>
      <c r="AJ117" s="1036"/>
      <c r="AK117" s="1037">
        <v>2759323</v>
      </c>
      <c r="AL117" s="1035"/>
      <c r="AM117" s="1035"/>
      <c r="AN117" s="1035"/>
      <c r="AO117" s="1036"/>
      <c r="AP117" s="1038"/>
      <c r="AQ117" s="1039"/>
      <c r="AR117" s="1039"/>
      <c r="AS117" s="1039"/>
      <c r="AT117" s="1040"/>
      <c r="AU117" s="958"/>
      <c r="AV117" s="959"/>
      <c r="AW117" s="959"/>
      <c r="AX117" s="959"/>
      <c r="AY117" s="959"/>
      <c r="AZ117" s="1025" t="s">
        <v>469</v>
      </c>
      <c r="BA117" s="1026"/>
      <c r="BB117" s="1026"/>
      <c r="BC117" s="1026"/>
      <c r="BD117" s="1026"/>
      <c r="BE117" s="1026"/>
      <c r="BF117" s="1026"/>
      <c r="BG117" s="1026"/>
      <c r="BH117" s="1026"/>
      <c r="BI117" s="1026"/>
      <c r="BJ117" s="1026"/>
      <c r="BK117" s="1026"/>
      <c r="BL117" s="1026"/>
      <c r="BM117" s="1026"/>
      <c r="BN117" s="1026"/>
      <c r="BO117" s="1026"/>
      <c r="BP117" s="1027"/>
      <c r="BQ117" s="977" t="s">
        <v>452</v>
      </c>
      <c r="BR117" s="978"/>
      <c r="BS117" s="978"/>
      <c r="BT117" s="978"/>
      <c r="BU117" s="978"/>
      <c r="BV117" s="978" t="s">
        <v>452</v>
      </c>
      <c r="BW117" s="978"/>
      <c r="BX117" s="978"/>
      <c r="BY117" s="978"/>
      <c r="BZ117" s="978"/>
      <c r="CA117" s="978" t="s">
        <v>444</v>
      </c>
      <c r="CB117" s="978"/>
      <c r="CC117" s="978"/>
      <c r="CD117" s="978"/>
      <c r="CE117" s="978"/>
      <c r="CF117" s="972" t="s">
        <v>443</v>
      </c>
      <c r="CG117" s="973"/>
      <c r="CH117" s="973"/>
      <c r="CI117" s="973"/>
      <c r="CJ117" s="973"/>
      <c r="CK117" s="1003"/>
      <c r="CL117" s="1004"/>
      <c r="CM117" s="974" t="s">
        <v>470</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416</v>
      </c>
      <c r="DH117" s="1017"/>
      <c r="DI117" s="1017"/>
      <c r="DJ117" s="1017"/>
      <c r="DK117" s="1018"/>
      <c r="DL117" s="1019" t="s">
        <v>443</v>
      </c>
      <c r="DM117" s="1017"/>
      <c r="DN117" s="1017"/>
      <c r="DO117" s="1017"/>
      <c r="DP117" s="1018"/>
      <c r="DQ117" s="1019" t="s">
        <v>443</v>
      </c>
      <c r="DR117" s="1017"/>
      <c r="DS117" s="1017"/>
      <c r="DT117" s="1017"/>
      <c r="DU117" s="1018"/>
      <c r="DV117" s="1020" t="s">
        <v>452</v>
      </c>
      <c r="DW117" s="1021"/>
      <c r="DX117" s="1021"/>
      <c r="DY117" s="1021"/>
      <c r="DZ117" s="1022"/>
    </row>
    <row r="118" spans="1:130" s="248" customFormat="1" ht="26.25" customHeight="1">
      <c r="A118" s="962" t="s">
        <v>438</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435</v>
      </c>
      <c r="AB118" s="943"/>
      <c r="AC118" s="943"/>
      <c r="AD118" s="943"/>
      <c r="AE118" s="944"/>
      <c r="AF118" s="942" t="s">
        <v>436</v>
      </c>
      <c r="AG118" s="943"/>
      <c r="AH118" s="943"/>
      <c r="AI118" s="943"/>
      <c r="AJ118" s="944"/>
      <c r="AK118" s="942" t="s">
        <v>308</v>
      </c>
      <c r="AL118" s="943"/>
      <c r="AM118" s="943"/>
      <c r="AN118" s="943"/>
      <c r="AO118" s="944"/>
      <c r="AP118" s="1029" t="s">
        <v>437</v>
      </c>
      <c r="AQ118" s="1030"/>
      <c r="AR118" s="1030"/>
      <c r="AS118" s="1030"/>
      <c r="AT118" s="1031"/>
      <c r="AU118" s="958"/>
      <c r="AV118" s="959"/>
      <c r="AW118" s="959"/>
      <c r="AX118" s="959"/>
      <c r="AY118" s="959"/>
      <c r="AZ118" s="1032" t="s">
        <v>471</v>
      </c>
      <c r="BA118" s="1023"/>
      <c r="BB118" s="1023"/>
      <c r="BC118" s="1023"/>
      <c r="BD118" s="1023"/>
      <c r="BE118" s="1023"/>
      <c r="BF118" s="1023"/>
      <c r="BG118" s="1023"/>
      <c r="BH118" s="1023"/>
      <c r="BI118" s="1023"/>
      <c r="BJ118" s="1023"/>
      <c r="BK118" s="1023"/>
      <c r="BL118" s="1023"/>
      <c r="BM118" s="1023"/>
      <c r="BN118" s="1023"/>
      <c r="BO118" s="1023"/>
      <c r="BP118" s="1024"/>
      <c r="BQ118" s="1055" t="s">
        <v>416</v>
      </c>
      <c r="BR118" s="1056"/>
      <c r="BS118" s="1056"/>
      <c r="BT118" s="1056"/>
      <c r="BU118" s="1056"/>
      <c r="BV118" s="1056" t="s">
        <v>416</v>
      </c>
      <c r="BW118" s="1056"/>
      <c r="BX118" s="1056"/>
      <c r="BY118" s="1056"/>
      <c r="BZ118" s="1056"/>
      <c r="CA118" s="1056" t="s">
        <v>444</v>
      </c>
      <c r="CB118" s="1056"/>
      <c r="CC118" s="1056"/>
      <c r="CD118" s="1056"/>
      <c r="CE118" s="1056"/>
      <c r="CF118" s="972" t="s">
        <v>452</v>
      </c>
      <c r="CG118" s="973"/>
      <c r="CH118" s="973"/>
      <c r="CI118" s="973"/>
      <c r="CJ118" s="973"/>
      <c r="CK118" s="1003"/>
      <c r="CL118" s="1004"/>
      <c r="CM118" s="974" t="s">
        <v>472</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416</v>
      </c>
      <c r="DH118" s="1017"/>
      <c r="DI118" s="1017"/>
      <c r="DJ118" s="1017"/>
      <c r="DK118" s="1018"/>
      <c r="DL118" s="1019" t="s">
        <v>443</v>
      </c>
      <c r="DM118" s="1017"/>
      <c r="DN118" s="1017"/>
      <c r="DO118" s="1017"/>
      <c r="DP118" s="1018"/>
      <c r="DQ118" s="1019" t="s">
        <v>443</v>
      </c>
      <c r="DR118" s="1017"/>
      <c r="DS118" s="1017"/>
      <c r="DT118" s="1017"/>
      <c r="DU118" s="1018"/>
      <c r="DV118" s="1020" t="s">
        <v>444</v>
      </c>
      <c r="DW118" s="1021"/>
      <c r="DX118" s="1021"/>
      <c r="DY118" s="1021"/>
      <c r="DZ118" s="1022"/>
    </row>
    <row r="119" spans="1:130" s="248" customFormat="1" ht="26.25" customHeight="1">
      <c r="A119" s="1116" t="s">
        <v>441</v>
      </c>
      <c r="B119" s="1002"/>
      <c r="C119" s="981" t="s">
        <v>442</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452</v>
      </c>
      <c r="AB119" s="950"/>
      <c r="AC119" s="950"/>
      <c r="AD119" s="950"/>
      <c r="AE119" s="951"/>
      <c r="AF119" s="952" t="s">
        <v>452</v>
      </c>
      <c r="AG119" s="950"/>
      <c r="AH119" s="950"/>
      <c r="AI119" s="950"/>
      <c r="AJ119" s="951"/>
      <c r="AK119" s="952" t="s">
        <v>443</v>
      </c>
      <c r="AL119" s="950"/>
      <c r="AM119" s="950"/>
      <c r="AN119" s="950"/>
      <c r="AO119" s="951"/>
      <c r="AP119" s="953" t="s">
        <v>443</v>
      </c>
      <c r="AQ119" s="954"/>
      <c r="AR119" s="954"/>
      <c r="AS119" s="954"/>
      <c r="AT119" s="955"/>
      <c r="AU119" s="960"/>
      <c r="AV119" s="961"/>
      <c r="AW119" s="961"/>
      <c r="AX119" s="961"/>
      <c r="AY119" s="961"/>
      <c r="AZ119" s="279" t="s">
        <v>188</v>
      </c>
      <c r="BA119" s="279"/>
      <c r="BB119" s="279"/>
      <c r="BC119" s="279"/>
      <c r="BD119" s="279"/>
      <c r="BE119" s="279"/>
      <c r="BF119" s="279"/>
      <c r="BG119" s="279"/>
      <c r="BH119" s="279"/>
      <c r="BI119" s="279"/>
      <c r="BJ119" s="279"/>
      <c r="BK119" s="279"/>
      <c r="BL119" s="279"/>
      <c r="BM119" s="279"/>
      <c r="BN119" s="279"/>
      <c r="BO119" s="1033" t="s">
        <v>473</v>
      </c>
      <c r="BP119" s="1064"/>
      <c r="BQ119" s="1055">
        <v>34680247</v>
      </c>
      <c r="BR119" s="1056"/>
      <c r="BS119" s="1056"/>
      <c r="BT119" s="1056"/>
      <c r="BU119" s="1056"/>
      <c r="BV119" s="1056">
        <v>35261283</v>
      </c>
      <c r="BW119" s="1056"/>
      <c r="BX119" s="1056"/>
      <c r="BY119" s="1056"/>
      <c r="BZ119" s="1056"/>
      <c r="CA119" s="1056">
        <v>36110554</v>
      </c>
      <c r="CB119" s="1056"/>
      <c r="CC119" s="1056"/>
      <c r="CD119" s="1056"/>
      <c r="CE119" s="1056"/>
      <c r="CF119" s="1057"/>
      <c r="CG119" s="1058"/>
      <c r="CH119" s="1058"/>
      <c r="CI119" s="1058"/>
      <c r="CJ119" s="1059"/>
      <c r="CK119" s="1005"/>
      <c r="CL119" s="1006"/>
      <c r="CM119" s="1060" t="s">
        <v>474</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443</v>
      </c>
      <c r="DH119" s="1042"/>
      <c r="DI119" s="1042"/>
      <c r="DJ119" s="1042"/>
      <c r="DK119" s="1043"/>
      <c r="DL119" s="1041" t="s">
        <v>443</v>
      </c>
      <c r="DM119" s="1042"/>
      <c r="DN119" s="1042"/>
      <c r="DO119" s="1042"/>
      <c r="DP119" s="1043"/>
      <c r="DQ119" s="1041" t="s">
        <v>443</v>
      </c>
      <c r="DR119" s="1042"/>
      <c r="DS119" s="1042"/>
      <c r="DT119" s="1042"/>
      <c r="DU119" s="1043"/>
      <c r="DV119" s="1044" t="s">
        <v>444</v>
      </c>
      <c r="DW119" s="1045"/>
      <c r="DX119" s="1045"/>
      <c r="DY119" s="1045"/>
      <c r="DZ119" s="1046"/>
    </row>
    <row r="120" spans="1:130" s="248" customFormat="1" ht="26.25" customHeight="1">
      <c r="A120" s="1117"/>
      <c r="B120" s="1004"/>
      <c r="C120" s="974" t="s">
        <v>448</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443</v>
      </c>
      <c r="AB120" s="1017"/>
      <c r="AC120" s="1017"/>
      <c r="AD120" s="1017"/>
      <c r="AE120" s="1018"/>
      <c r="AF120" s="1019" t="s">
        <v>443</v>
      </c>
      <c r="AG120" s="1017"/>
      <c r="AH120" s="1017"/>
      <c r="AI120" s="1017"/>
      <c r="AJ120" s="1018"/>
      <c r="AK120" s="1019" t="s">
        <v>452</v>
      </c>
      <c r="AL120" s="1017"/>
      <c r="AM120" s="1017"/>
      <c r="AN120" s="1017"/>
      <c r="AO120" s="1018"/>
      <c r="AP120" s="1020" t="s">
        <v>443</v>
      </c>
      <c r="AQ120" s="1021"/>
      <c r="AR120" s="1021"/>
      <c r="AS120" s="1021"/>
      <c r="AT120" s="1022"/>
      <c r="AU120" s="1047" t="s">
        <v>475</v>
      </c>
      <c r="AV120" s="1048"/>
      <c r="AW120" s="1048"/>
      <c r="AX120" s="1048"/>
      <c r="AY120" s="1049"/>
      <c r="AZ120" s="998" t="s">
        <v>476</v>
      </c>
      <c r="BA120" s="947"/>
      <c r="BB120" s="947"/>
      <c r="BC120" s="947"/>
      <c r="BD120" s="947"/>
      <c r="BE120" s="947"/>
      <c r="BF120" s="947"/>
      <c r="BG120" s="947"/>
      <c r="BH120" s="947"/>
      <c r="BI120" s="947"/>
      <c r="BJ120" s="947"/>
      <c r="BK120" s="947"/>
      <c r="BL120" s="947"/>
      <c r="BM120" s="947"/>
      <c r="BN120" s="947"/>
      <c r="BO120" s="947"/>
      <c r="BP120" s="948"/>
      <c r="BQ120" s="984">
        <v>5858720</v>
      </c>
      <c r="BR120" s="985"/>
      <c r="BS120" s="985"/>
      <c r="BT120" s="985"/>
      <c r="BU120" s="985"/>
      <c r="BV120" s="985">
        <v>5443581</v>
      </c>
      <c r="BW120" s="985"/>
      <c r="BX120" s="985"/>
      <c r="BY120" s="985"/>
      <c r="BZ120" s="985"/>
      <c r="CA120" s="985">
        <v>5786597</v>
      </c>
      <c r="CB120" s="985"/>
      <c r="CC120" s="985"/>
      <c r="CD120" s="985"/>
      <c r="CE120" s="985"/>
      <c r="CF120" s="999">
        <v>35</v>
      </c>
      <c r="CG120" s="1000"/>
      <c r="CH120" s="1000"/>
      <c r="CI120" s="1000"/>
      <c r="CJ120" s="1000"/>
      <c r="CK120" s="1065" t="s">
        <v>477</v>
      </c>
      <c r="CL120" s="1066"/>
      <c r="CM120" s="1066"/>
      <c r="CN120" s="1066"/>
      <c r="CO120" s="1067"/>
      <c r="CP120" s="1073" t="s">
        <v>478</v>
      </c>
      <c r="CQ120" s="1074"/>
      <c r="CR120" s="1074"/>
      <c r="CS120" s="1074"/>
      <c r="CT120" s="1074"/>
      <c r="CU120" s="1074"/>
      <c r="CV120" s="1074"/>
      <c r="CW120" s="1074"/>
      <c r="CX120" s="1074"/>
      <c r="CY120" s="1074"/>
      <c r="CZ120" s="1074"/>
      <c r="DA120" s="1074"/>
      <c r="DB120" s="1074"/>
      <c r="DC120" s="1074"/>
      <c r="DD120" s="1074"/>
      <c r="DE120" s="1074"/>
      <c r="DF120" s="1075"/>
      <c r="DG120" s="984" t="s">
        <v>443</v>
      </c>
      <c r="DH120" s="985"/>
      <c r="DI120" s="985"/>
      <c r="DJ120" s="985"/>
      <c r="DK120" s="985"/>
      <c r="DL120" s="985">
        <v>3084401</v>
      </c>
      <c r="DM120" s="985"/>
      <c r="DN120" s="985"/>
      <c r="DO120" s="985"/>
      <c r="DP120" s="985"/>
      <c r="DQ120" s="985">
        <v>2639362</v>
      </c>
      <c r="DR120" s="985"/>
      <c r="DS120" s="985"/>
      <c r="DT120" s="985"/>
      <c r="DU120" s="985"/>
      <c r="DV120" s="986">
        <v>16</v>
      </c>
      <c r="DW120" s="986"/>
      <c r="DX120" s="986"/>
      <c r="DY120" s="986"/>
      <c r="DZ120" s="987"/>
    </row>
    <row r="121" spans="1:130" s="248" customFormat="1" ht="26.25" customHeight="1">
      <c r="A121" s="1117"/>
      <c r="B121" s="1004"/>
      <c r="C121" s="1025" t="s">
        <v>479</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443</v>
      </c>
      <c r="AB121" s="1017"/>
      <c r="AC121" s="1017"/>
      <c r="AD121" s="1017"/>
      <c r="AE121" s="1018"/>
      <c r="AF121" s="1019" t="s">
        <v>443</v>
      </c>
      <c r="AG121" s="1017"/>
      <c r="AH121" s="1017"/>
      <c r="AI121" s="1017"/>
      <c r="AJ121" s="1018"/>
      <c r="AK121" s="1019" t="s">
        <v>416</v>
      </c>
      <c r="AL121" s="1017"/>
      <c r="AM121" s="1017"/>
      <c r="AN121" s="1017"/>
      <c r="AO121" s="1018"/>
      <c r="AP121" s="1020" t="s">
        <v>452</v>
      </c>
      <c r="AQ121" s="1021"/>
      <c r="AR121" s="1021"/>
      <c r="AS121" s="1021"/>
      <c r="AT121" s="1022"/>
      <c r="AU121" s="1050"/>
      <c r="AV121" s="1051"/>
      <c r="AW121" s="1051"/>
      <c r="AX121" s="1051"/>
      <c r="AY121" s="1052"/>
      <c r="AZ121" s="1007" t="s">
        <v>480</v>
      </c>
      <c r="BA121" s="1008"/>
      <c r="BB121" s="1008"/>
      <c r="BC121" s="1008"/>
      <c r="BD121" s="1008"/>
      <c r="BE121" s="1008"/>
      <c r="BF121" s="1008"/>
      <c r="BG121" s="1008"/>
      <c r="BH121" s="1008"/>
      <c r="BI121" s="1008"/>
      <c r="BJ121" s="1008"/>
      <c r="BK121" s="1008"/>
      <c r="BL121" s="1008"/>
      <c r="BM121" s="1008"/>
      <c r="BN121" s="1008"/>
      <c r="BO121" s="1008"/>
      <c r="BP121" s="1009"/>
      <c r="BQ121" s="977">
        <v>3429774</v>
      </c>
      <c r="BR121" s="978"/>
      <c r="BS121" s="978"/>
      <c r="BT121" s="978"/>
      <c r="BU121" s="978"/>
      <c r="BV121" s="978">
        <v>3637582</v>
      </c>
      <c r="BW121" s="978"/>
      <c r="BX121" s="978"/>
      <c r="BY121" s="978"/>
      <c r="BZ121" s="978"/>
      <c r="CA121" s="978">
        <v>3996029</v>
      </c>
      <c r="CB121" s="978"/>
      <c r="CC121" s="978"/>
      <c r="CD121" s="978"/>
      <c r="CE121" s="978"/>
      <c r="CF121" s="972">
        <v>24.2</v>
      </c>
      <c r="CG121" s="973"/>
      <c r="CH121" s="973"/>
      <c r="CI121" s="973"/>
      <c r="CJ121" s="973"/>
      <c r="CK121" s="1068"/>
      <c r="CL121" s="1069"/>
      <c r="CM121" s="1069"/>
      <c r="CN121" s="1069"/>
      <c r="CO121" s="1070"/>
      <c r="CP121" s="1078" t="s">
        <v>481</v>
      </c>
      <c r="CQ121" s="1079"/>
      <c r="CR121" s="1079"/>
      <c r="CS121" s="1079"/>
      <c r="CT121" s="1079"/>
      <c r="CU121" s="1079"/>
      <c r="CV121" s="1079"/>
      <c r="CW121" s="1079"/>
      <c r="CX121" s="1079"/>
      <c r="CY121" s="1079"/>
      <c r="CZ121" s="1079"/>
      <c r="DA121" s="1079"/>
      <c r="DB121" s="1079"/>
      <c r="DC121" s="1079"/>
      <c r="DD121" s="1079"/>
      <c r="DE121" s="1079"/>
      <c r="DF121" s="1080"/>
      <c r="DG121" s="977">
        <v>1539280</v>
      </c>
      <c r="DH121" s="978"/>
      <c r="DI121" s="978"/>
      <c r="DJ121" s="978"/>
      <c r="DK121" s="978"/>
      <c r="DL121" s="978">
        <v>1403566</v>
      </c>
      <c r="DM121" s="978"/>
      <c r="DN121" s="978"/>
      <c r="DO121" s="978"/>
      <c r="DP121" s="978"/>
      <c r="DQ121" s="978">
        <v>1330918</v>
      </c>
      <c r="DR121" s="978"/>
      <c r="DS121" s="978"/>
      <c r="DT121" s="978"/>
      <c r="DU121" s="978"/>
      <c r="DV121" s="979">
        <v>8.1</v>
      </c>
      <c r="DW121" s="979"/>
      <c r="DX121" s="979"/>
      <c r="DY121" s="979"/>
      <c r="DZ121" s="980"/>
    </row>
    <row r="122" spans="1:130" s="248" customFormat="1" ht="26.25" customHeight="1">
      <c r="A122" s="1117"/>
      <c r="B122" s="1004"/>
      <c r="C122" s="974" t="s">
        <v>461</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443</v>
      </c>
      <c r="AB122" s="1017"/>
      <c r="AC122" s="1017"/>
      <c r="AD122" s="1017"/>
      <c r="AE122" s="1018"/>
      <c r="AF122" s="1019" t="s">
        <v>416</v>
      </c>
      <c r="AG122" s="1017"/>
      <c r="AH122" s="1017"/>
      <c r="AI122" s="1017"/>
      <c r="AJ122" s="1018"/>
      <c r="AK122" s="1019" t="s">
        <v>416</v>
      </c>
      <c r="AL122" s="1017"/>
      <c r="AM122" s="1017"/>
      <c r="AN122" s="1017"/>
      <c r="AO122" s="1018"/>
      <c r="AP122" s="1020" t="s">
        <v>416</v>
      </c>
      <c r="AQ122" s="1021"/>
      <c r="AR122" s="1021"/>
      <c r="AS122" s="1021"/>
      <c r="AT122" s="1022"/>
      <c r="AU122" s="1050"/>
      <c r="AV122" s="1051"/>
      <c r="AW122" s="1051"/>
      <c r="AX122" s="1051"/>
      <c r="AY122" s="1052"/>
      <c r="AZ122" s="1032" t="s">
        <v>482</v>
      </c>
      <c r="BA122" s="1023"/>
      <c r="BB122" s="1023"/>
      <c r="BC122" s="1023"/>
      <c r="BD122" s="1023"/>
      <c r="BE122" s="1023"/>
      <c r="BF122" s="1023"/>
      <c r="BG122" s="1023"/>
      <c r="BH122" s="1023"/>
      <c r="BI122" s="1023"/>
      <c r="BJ122" s="1023"/>
      <c r="BK122" s="1023"/>
      <c r="BL122" s="1023"/>
      <c r="BM122" s="1023"/>
      <c r="BN122" s="1023"/>
      <c r="BO122" s="1023"/>
      <c r="BP122" s="1024"/>
      <c r="BQ122" s="1055">
        <v>21707295</v>
      </c>
      <c r="BR122" s="1056"/>
      <c r="BS122" s="1056"/>
      <c r="BT122" s="1056"/>
      <c r="BU122" s="1056"/>
      <c r="BV122" s="1056">
        <v>21979840</v>
      </c>
      <c r="BW122" s="1056"/>
      <c r="BX122" s="1056"/>
      <c r="BY122" s="1056"/>
      <c r="BZ122" s="1056"/>
      <c r="CA122" s="1056">
        <v>22315753</v>
      </c>
      <c r="CB122" s="1056"/>
      <c r="CC122" s="1056"/>
      <c r="CD122" s="1056"/>
      <c r="CE122" s="1056"/>
      <c r="CF122" s="1076">
        <v>135</v>
      </c>
      <c r="CG122" s="1077"/>
      <c r="CH122" s="1077"/>
      <c r="CI122" s="1077"/>
      <c r="CJ122" s="1077"/>
      <c r="CK122" s="1068"/>
      <c r="CL122" s="1069"/>
      <c r="CM122" s="1069"/>
      <c r="CN122" s="1069"/>
      <c r="CO122" s="1070"/>
      <c r="CP122" s="1078" t="s">
        <v>483</v>
      </c>
      <c r="CQ122" s="1079"/>
      <c r="CR122" s="1079"/>
      <c r="CS122" s="1079"/>
      <c r="CT122" s="1079"/>
      <c r="CU122" s="1079"/>
      <c r="CV122" s="1079"/>
      <c r="CW122" s="1079"/>
      <c r="CX122" s="1079"/>
      <c r="CY122" s="1079"/>
      <c r="CZ122" s="1079"/>
      <c r="DA122" s="1079"/>
      <c r="DB122" s="1079"/>
      <c r="DC122" s="1079"/>
      <c r="DD122" s="1079"/>
      <c r="DE122" s="1079"/>
      <c r="DF122" s="1080"/>
      <c r="DG122" s="977">
        <v>1465</v>
      </c>
      <c r="DH122" s="978"/>
      <c r="DI122" s="978"/>
      <c r="DJ122" s="978"/>
      <c r="DK122" s="978"/>
      <c r="DL122" s="978">
        <v>1302</v>
      </c>
      <c r="DM122" s="978"/>
      <c r="DN122" s="978"/>
      <c r="DO122" s="978"/>
      <c r="DP122" s="978"/>
      <c r="DQ122" s="978">
        <v>1136</v>
      </c>
      <c r="DR122" s="978"/>
      <c r="DS122" s="978"/>
      <c r="DT122" s="978"/>
      <c r="DU122" s="978"/>
      <c r="DV122" s="979">
        <v>0</v>
      </c>
      <c r="DW122" s="979"/>
      <c r="DX122" s="979"/>
      <c r="DY122" s="979"/>
      <c r="DZ122" s="980"/>
    </row>
    <row r="123" spans="1:130" s="248" customFormat="1" ht="26.25" customHeight="1">
      <c r="A123" s="1117"/>
      <c r="B123" s="1004"/>
      <c r="C123" s="974" t="s">
        <v>467</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443</v>
      </c>
      <c r="AB123" s="1017"/>
      <c r="AC123" s="1017"/>
      <c r="AD123" s="1017"/>
      <c r="AE123" s="1018"/>
      <c r="AF123" s="1019" t="s">
        <v>452</v>
      </c>
      <c r="AG123" s="1017"/>
      <c r="AH123" s="1017"/>
      <c r="AI123" s="1017"/>
      <c r="AJ123" s="1018"/>
      <c r="AK123" s="1019" t="s">
        <v>416</v>
      </c>
      <c r="AL123" s="1017"/>
      <c r="AM123" s="1017"/>
      <c r="AN123" s="1017"/>
      <c r="AO123" s="1018"/>
      <c r="AP123" s="1020" t="s">
        <v>443</v>
      </c>
      <c r="AQ123" s="1021"/>
      <c r="AR123" s="1021"/>
      <c r="AS123" s="1021"/>
      <c r="AT123" s="1022"/>
      <c r="AU123" s="1053"/>
      <c r="AV123" s="1054"/>
      <c r="AW123" s="1054"/>
      <c r="AX123" s="1054"/>
      <c r="AY123" s="1054"/>
      <c r="AZ123" s="279" t="s">
        <v>188</v>
      </c>
      <c r="BA123" s="279"/>
      <c r="BB123" s="279"/>
      <c r="BC123" s="279"/>
      <c r="BD123" s="279"/>
      <c r="BE123" s="279"/>
      <c r="BF123" s="279"/>
      <c r="BG123" s="279"/>
      <c r="BH123" s="279"/>
      <c r="BI123" s="279"/>
      <c r="BJ123" s="279"/>
      <c r="BK123" s="279"/>
      <c r="BL123" s="279"/>
      <c r="BM123" s="279"/>
      <c r="BN123" s="279"/>
      <c r="BO123" s="1033" t="s">
        <v>484</v>
      </c>
      <c r="BP123" s="1064"/>
      <c r="BQ123" s="1123">
        <v>30995789</v>
      </c>
      <c r="BR123" s="1124"/>
      <c r="BS123" s="1124"/>
      <c r="BT123" s="1124"/>
      <c r="BU123" s="1124"/>
      <c r="BV123" s="1124">
        <v>31061003</v>
      </c>
      <c r="BW123" s="1124"/>
      <c r="BX123" s="1124"/>
      <c r="BY123" s="1124"/>
      <c r="BZ123" s="1124"/>
      <c r="CA123" s="1124">
        <v>32098379</v>
      </c>
      <c r="CB123" s="1124"/>
      <c r="CC123" s="1124"/>
      <c r="CD123" s="1124"/>
      <c r="CE123" s="1124"/>
      <c r="CF123" s="1057"/>
      <c r="CG123" s="1058"/>
      <c r="CH123" s="1058"/>
      <c r="CI123" s="1058"/>
      <c r="CJ123" s="1059"/>
      <c r="CK123" s="1068"/>
      <c r="CL123" s="1069"/>
      <c r="CM123" s="1069"/>
      <c r="CN123" s="1069"/>
      <c r="CO123" s="1070"/>
      <c r="CP123" s="1078" t="s">
        <v>485</v>
      </c>
      <c r="CQ123" s="1079"/>
      <c r="CR123" s="1079"/>
      <c r="CS123" s="1079"/>
      <c r="CT123" s="1079"/>
      <c r="CU123" s="1079"/>
      <c r="CV123" s="1079"/>
      <c r="CW123" s="1079"/>
      <c r="CX123" s="1079"/>
      <c r="CY123" s="1079"/>
      <c r="CZ123" s="1079"/>
      <c r="DA123" s="1079"/>
      <c r="DB123" s="1079"/>
      <c r="DC123" s="1079"/>
      <c r="DD123" s="1079"/>
      <c r="DE123" s="1079"/>
      <c r="DF123" s="1080"/>
      <c r="DG123" s="1016" t="s">
        <v>444</v>
      </c>
      <c r="DH123" s="1017"/>
      <c r="DI123" s="1017"/>
      <c r="DJ123" s="1017"/>
      <c r="DK123" s="1018"/>
      <c r="DL123" s="1019" t="s">
        <v>416</v>
      </c>
      <c r="DM123" s="1017"/>
      <c r="DN123" s="1017"/>
      <c r="DO123" s="1017"/>
      <c r="DP123" s="1018"/>
      <c r="DQ123" s="1019" t="s">
        <v>444</v>
      </c>
      <c r="DR123" s="1017"/>
      <c r="DS123" s="1017"/>
      <c r="DT123" s="1017"/>
      <c r="DU123" s="1018"/>
      <c r="DV123" s="1020" t="s">
        <v>444</v>
      </c>
      <c r="DW123" s="1021"/>
      <c r="DX123" s="1021"/>
      <c r="DY123" s="1021"/>
      <c r="DZ123" s="1022"/>
    </row>
    <row r="124" spans="1:130" s="248" customFormat="1" ht="26.25" customHeight="1" thickBot="1">
      <c r="A124" s="1117"/>
      <c r="B124" s="1004"/>
      <c r="C124" s="974" t="s">
        <v>470</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444</v>
      </c>
      <c r="AB124" s="1017"/>
      <c r="AC124" s="1017"/>
      <c r="AD124" s="1017"/>
      <c r="AE124" s="1018"/>
      <c r="AF124" s="1019" t="s">
        <v>444</v>
      </c>
      <c r="AG124" s="1017"/>
      <c r="AH124" s="1017"/>
      <c r="AI124" s="1017"/>
      <c r="AJ124" s="1018"/>
      <c r="AK124" s="1019" t="s">
        <v>444</v>
      </c>
      <c r="AL124" s="1017"/>
      <c r="AM124" s="1017"/>
      <c r="AN124" s="1017"/>
      <c r="AO124" s="1018"/>
      <c r="AP124" s="1020" t="s">
        <v>444</v>
      </c>
      <c r="AQ124" s="1021"/>
      <c r="AR124" s="1021"/>
      <c r="AS124" s="1021"/>
      <c r="AT124" s="1022"/>
      <c r="AU124" s="1119" t="s">
        <v>486</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23.4</v>
      </c>
      <c r="BR124" s="1086"/>
      <c r="BS124" s="1086"/>
      <c r="BT124" s="1086"/>
      <c r="BU124" s="1086"/>
      <c r="BV124" s="1086">
        <v>26.3</v>
      </c>
      <c r="BW124" s="1086"/>
      <c r="BX124" s="1086"/>
      <c r="BY124" s="1086"/>
      <c r="BZ124" s="1086"/>
      <c r="CA124" s="1086">
        <v>24.2</v>
      </c>
      <c r="CB124" s="1086"/>
      <c r="CC124" s="1086"/>
      <c r="CD124" s="1086"/>
      <c r="CE124" s="1086"/>
      <c r="CF124" s="1087"/>
      <c r="CG124" s="1088"/>
      <c r="CH124" s="1088"/>
      <c r="CI124" s="1088"/>
      <c r="CJ124" s="1089"/>
      <c r="CK124" s="1071"/>
      <c r="CL124" s="1071"/>
      <c r="CM124" s="1071"/>
      <c r="CN124" s="1071"/>
      <c r="CO124" s="1072"/>
      <c r="CP124" s="1078" t="s">
        <v>487</v>
      </c>
      <c r="CQ124" s="1079"/>
      <c r="CR124" s="1079"/>
      <c r="CS124" s="1079"/>
      <c r="CT124" s="1079"/>
      <c r="CU124" s="1079"/>
      <c r="CV124" s="1079"/>
      <c r="CW124" s="1079"/>
      <c r="CX124" s="1079"/>
      <c r="CY124" s="1079"/>
      <c r="CZ124" s="1079"/>
      <c r="DA124" s="1079"/>
      <c r="DB124" s="1079"/>
      <c r="DC124" s="1079"/>
      <c r="DD124" s="1079"/>
      <c r="DE124" s="1079"/>
      <c r="DF124" s="1080"/>
      <c r="DG124" s="1063">
        <v>3107938</v>
      </c>
      <c r="DH124" s="1042"/>
      <c r="DI124" s="1042"/>
      <c r="DJ124" s="1042"/>
      <c r="DK124" s="1043"/>
      <c r="DL124" s="1041" t="s">
        <v>416</v>
      </c>
      <c r="DM124" s="1042"/>
      <c r="DN124" s="1042"/>
      <c r="DO124" s="1042"/>
      <c r="DP124" s="1043"/>
      <c r="DQ124" s="1041" t="s">
        <v>416</v>
      </c>
      <c r="DR124" s="1042"/>
      <c r="DS124" s="1042"/>
      <c r="DT124" s="1042"/>
      <c r="DU124" s="1043"/>
      <c r="DV124" s="1044" t="s">
        <v>416</v>
      </c>
      <c r="DW124" s="1045"/>
      <c r="DX124" s="1045"/>
      <c r="DY124" s="1045"/>
      <c r="DZ124" s="1046"/>
    </row>
    <row r="125" spans="1:130" s="248" customFormat="1" ht="26.25" customHeight="1">
      <c r="A125" s="1117"/>
      <c r="B125" s="1004"/>
      <c r="C125" s="974" t="s">
        <v>472</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416</v>
      </c>
      <c r="AB125" s="1017"/>
      <c r="AC125" s="1017"/>
      <c r="AD125" s="1017"/>
      <c r="AE125" s="1018"/>
      <c r="AF125" s="1019" t="s">
        <v>488</v>
      </c>
      <c r="AG125" s="1017"/>
      <c r="AH125" s="1017"/>
      <c r="AI125" s="1017"/>
      <c r="AJ125" s="1018"/>
      <c r="AK125" s="1019" t="s">
        <v>489</v>
      </c>
      <c r="AL125" s="1017"/>
      <c r="AM125" s="1017"/>
      <c r="AN125" s="1017"/>
      <c r="AO125" s="1018"/>
      <c r="AP125" s="1020" t="s">
        <v>490</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491</v>
      </c>
      <c r="CL125" s="1066"/>
      <c r="CM125" s="1066"/>
      <c r="CN125" s="1066"/>
      <c r="CO125" s="1067"/>
      <c r="CP125" s="998" t="s">
        <v>492</v>
      </c>
      <c r="CQ125" s="947"/>
      <c r="CR125" s="947"/>
      <c r="CS125" s="947"/>
      <c r="CT125" s="947"/>
      <c r="CU125" s="947"/>
      <c r="CV125" s="947"/>
      <c r="CW125" s="947"/>
      <c r="CX125" s="947"/>
      <c r="CY125" s="947"/>
      <c r="CZ125" s="947"/>
      <c r="DA125" s="947"/>
      <c r="DB125" s="947"/>
      <c r="DC125" s="947"/>
      <c r="DD125" s="947"/>
      <c r="DE125" s="947"/>
      <c r="DF125" s="948"/>
      <c r="DG125" s="984" t="s">
        <v>493</v>
      </c>
      <c r="DH125" s="985"/>
      <c r="DI125" s="985"/>
      <c r="DJ125" s="985"/>
      <c r="DK125" s="985"/>
      <c r="DL125" s="985" t="s">
        <v>449</v>
      </c>
      <c r="DM125" s="985"/>
      <c r="DN125" s="985"/>
      <c r="DO125" s="985"/>
      <c r="DP125" s="985"/>
      <c r="DQ125" s="985" t="s">
        <v>449</v>
      </c>
      <c r="DR125" s="985"/>
      <c r="DS125" s="985"/>
      <c r="DT125" s="985"/>
      <c r="DU125" s="985"/>
      <c r="DV125" s="986" t="s">
        <v>458</v>
      </c>
      <c r="DW125" s="986"/>
      <c r="DX125" s="986"/>
      <c r="DY125" s="986"/>
      <c r="DZ125" s="987"/>
    </row>
    <row r="126" spans="1:130" s="248" customFormat="1" ht="26.25" customHeight="1" thickBot="1">
      <c r="A126" s="1117"/>
      <c r="B126" s="1004"/>
      <c r="C126" s="974" t="s">
        <v>474</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416</v>
      </c>
      <c r="AB126" s="1017"/>
      <c r="AC126" s="1017"/>
      <c r="AD126" s="1017"/>
      <c r="AE126" s="1018"/>
      <c r="AF126" s="1019" t="s">
        <v>444</v>
      </c>
      <c r="AG126" s="1017"/>
      <c r="AH126" s="1017"/>
      <c r="AI126" s="1017"/>
      <c r="AJ126" s="1018"/>
      <c r="AK126" s="1019" t="s">
        <v>416</v>
      </c>
      <c r="AL126" s="1017"/>
      <c r="AM126" s="1017"/>
      <c r="AN126" s="1017"/>
      <c r="AO126" s="1018"/>
      <c r="AP126" s="1020" t="s">
        <v>444</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494</v>
      </c>
      <c r="CQ126" s="1008"/>
      <c r="CR126" s="1008"/>
      <c r="CS126" s="1008"/>
      <c r="CT126" s="1008"/>
      <c r="CU126" s="1008"/>
      <c r="CV126" s="1008"/>
      <c r="CW126" s="1008"/>
      <c r="CX126" s="1008"/>
      <c r="CY126" s="1008"/>
      <c r="CZ126" s="1008"/>
      <c r="DA126" s="1008"/>
      <c r="DB126" s="1008"/>
      <c r="DC126" s="1008"/>
      <c r="DD126" s="1008"/>
      <c r="DE126" s="1008"/>
      <c r="DF126" s="1009"/>
      <c r="DG126" s="977" t="s">
        <v>416</v>
      </c>
      <c r="DH126" s="978"/>
      <c r="DI126" s="978"/>
      <c r="DJ126" s="978"/>
      <c r="DK126" s="978"/>
      <c r="DL126" s="978" t="s">
        <v>489</v>
      </c>
      <c r="DM126" s="978"/>
      <c r="DN126" s="978"/>
      <c r="DO126" s="978"/>
      <c r="DP126" s="978"/>
      <c r="DQ126" s="978" t="s">
        <v>458</v>
      </c>
      <c r="DR126" s="978"/>
      <c r="DS126" s="978"/>
      <c r="DT126" s="978"/>
      <c r="DU126" s="978"/>
      <c r="DV126" s="979" t="s">
        <v>490</v>
      </c>
      <c r="DW126" s="979"/>
      <c r="DX126" s="979"/>
      <c r="DY126" s="979"/>
      <c r="DZ126" s="980"/>
    </row>
    <row r="127" spans="1:130" s="248" customFormat="1" ht="26.25" customHeight="1">
      <c r="A127" s="1118"/>
      <c r="B127" s="1006"/>
      <c r="C127" s="1060" t="s">
        <v>495</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449</v>
      </c>
      <c r="AB127" s="1017"/>
      <c r="AC127" s="1017"/>
      <c r="AD127" s="1017"/>
      <c r="AE127" s="1018"/>
      <c r="AF127" s="1019" t="s">
        <v>449</v>
      </c>
      <c r="AG127" s="1017"/>
      <c r="AH127" s="1017"/>
      <c r="AI127" s="1017"/>
      <c r="AJ127" s="1018"/>
      <c r="AK127" s="1019" t="s">
        <v>449</v>
      </c>
      <c r="AL127" s="1017"/>
      <c r="AM127" s="1017"/>
      <c r="AN127" s="1017"/>
      <c r="AO127" s="1018"/>
      <c r="AP127" s="1020" t="s">
        <v>496</v>
      </c>
      <c r="AQ127" s="1021"/>
      <c r="AR127" s="1021"/>
      <c r="AS127" s="1021"/>
      <c r="AT127" s="1022"/>
      <c r="AU127" s="284"/>
      <c r="AV127" s="284"/>
      <c r="AW127" s="284"/>
      <c r="AX127" s="1090" t="s">
        <v>497</v>
      </c>
      <c r="AY127" s="1091"/>
      <c r="AZ127" s="1091"/>
      <c r="BA127" s="1091"/>
      <c r="BB127" s="1091"/>
      <c r="BC127" s="1091"/>
      <c r="BD127" s="1091"/>
      <c r="BE127" s="1092"/>
      <c r="BF127" s="1093" t="s">
        <v>498</v>
      </c>
      <c r="BG127" s="1091"/>
      <c r="BH127" s="1091"/>
      <c r="BI127" s="1091"/>
      <c r="BJ127" s="1091"/>
      <c r="BK127" s="1091"/>
      <c r="BL127" s="1092"/>
      <c r="BM127" s="1093" t="s">
        <v>499</v>
      </c>
      <c r="BN127" s="1091"/>
      <c r="BO127" s="1091"/>
      <c r="BP127" s="1091"/>
      <c r="BQ127" s="1091"/>
      <c r="BR127" s="1091"/>
      <c r="BS127" s="1092"/>
      <c r="BT127" s="1093" t="s">
        <v>500</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501</v>
      </c>
      <c r="CQ127" s="1008"/>
      <c r="CR127" s="1008"/>
      <c r="CS127" s="1008"/>
      <c r="CT127" s="1008"/>
      <c r="CU127" s="1008"/>
      <c r="CV127" s="1008"/>
      <c r="CW127" s="1008"/>
      <c r="CX127" s="1008"/>
      <c r="CY127" s="1008"/>
      <c r="CZ127" s="1008"/>
      <c r="DA127" s="1008"/>
      <c r="DB127" s="1008"/>
      <c r="DC127" s="1008"/>
      <c r="DD127" s="1008"/>
      <c r="DE127" s="1008"/>
      <c r="DF127" s="1009"/>
      <c r="DG127" s="977" t="s">
        <v>416</v>
      </c>
      <c r="DH127" s="978"/>
      <c r="DI127" s="978"/>
      <c r="DJ127" s="978"/>
      <c r="DK127" s="978"/>
      <c r="DL127" s="978" t="s">
        <v>449</v>
      </c>
      <c r="DM127" s="978"/>
      <c r="DN127" s="978"/>
      <c r="DO127" s="978"/>
      <c r="DP127" s="978"/>
      <c r="DQ127" s="978" t="s">
        <v>502</v>
      </c>
      <c r="DR127" s="978"/>
      <c r="DS127" s="978"/>
      <c r="DT127" s="978"/>
      <c r="DU127" s="978"/>
      <c r="DV127" s="979" t="s">
        <v>503</v>
      </c>
      <c r="DW127" s="979"/>
      <c r="DX127" s="979"/>
      <c r="DY127" s="979"/>
      <c r="DZ127" s="980"/>
    </row>
    <row r="128" spans="1:130" s="248" customFormat="1" ht="26.25" customHeight="1" thickBot="1">
      <c r="A128" s="1101" t="s">
        <v>504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505</v>
      </c>
      <c r="X128" s="1103"/>
      <c r="Y128" s="1103"/>
      <c r="Z128" s="1104"/>
      <c r="AA128" s="1105">
        <v>475583</v>
      </c>
      <c r="AB128" s="1106"/>
      <c r="AC128" s="1106"/>
      <c r="AD128" s="1106"/>
      <c r="AE128" s="1107"/>
      <c r="AF128" s="1108">
        <v>466704</v>
      </c>
      <c r="AG128" s="1106"/>
      <c r="AH128" s="1106"/>
      <c r="AI128" s="1106"/>
      <c r="AJ128" s="1107"/>
      <c r="AK128" s="1108">
        <v>489547</v>
      </c>
      <c r="AL128" s="1106"/>
      <c r="AM128" s="1106"/>
      <c r="AN128" s="1106"/>
      <c r="AO128" s="1107"/>
      <c r="AP128" s="1109"/>
      <c r="AQ128" s="1110"/>
      <c r="AR128" s="1110"/>
      <c r="AS128" s="1110"/>
      <c r="AT128" s="1111"/>
      <c r="AU128" s="284"/>
      <c r="AV128" s="284"/>
      <c r="AW128" s="284"/>
      <c r="AX128" s="946" t="s">
        <v>506</v>
      </c>
      <c r="AY128" s="947"/>
      <c r="AZ128" s="947"/>
      <c r="BA128" s="947"/>
      <c r="BB128" s="947"/>
      <c r="BC128" s="947"/>
      <c r="BD128" s="947"/>
      <c r="BE128" s="948"/>
      <c r="BF128" s="1112" t="s">
        <v>449</v>
      </c>
      <c r="BG128" s="1113"/>
      <c r="BH128" s="1113"/>
      <c r="BI128" s="1113"/>
      <c r="BJ128" s="1113"/>
      <c r="BK128" s="1113"/>
      <c r="BL128" s="1114"/>
      <c r="BM128" s="1112">
        <v>12.57</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507</v>
      </c>
      <c r="CQ128" s="1095"/>
      <c r="CR128" s="1095"/>
      <c r="CS128" s="1095"/>
      <c r="CT128" s="1095"/>
      <c r="CU128" s="1095"/>
      <c r="CV128" s="1095"/>
      <c r="CW128" s="1095"/>
      <c r="CX128" s="1095"/>
      <c r="CY128" s="1095"/>
      <c r="CZ128" s="1095"/>
      <c r="DA128" s="1095"/>
      <c r="DB128" s="1095"/>
      <c r="DC128" s="1095"/>
      <c r="DD128" s="1095"/>
      <c r="DE128" s="1095"/>
      <c r="DF128" s="1096"/>
      <c r="DG128" s="1097" t="s">
        <v>449</v>
      </c>
      <c r="DH128" s="1098"/>
      <c r="DI128" s="1098"/>
      <c r="DJ128" s="1098"/>
      <c r="DK128" s="1098"/>
      <c r="DL128" s="1098" t="s">
        <v>449</v>
      </c>
      <c r="DM128" s="1098"/>
      <c r="DN128" s="1098"/>
      <c r="DO128" s="1098"/>
      <c r="DP128" s="1098"/>
      <c r="DQ128" s="1098" t="s">
        <v>502</v>
      </c>
      <c r="DR128" s="1098"/>
      <c r="DS128" s="1098"/>
      <c r="DT128" s="1098"/>
      <c r="DU128" s="1098"/>
      <c r="DV128" s="1099" t="s">
        <v>416</v>
      </c>
      <c r="DW128" s="1099"/>
      <c r="DX128" s="1099"/>
      <c r="DY128" s="1099"/>
      <c r="DZ128" s="1100"/>
    </row>
    <row r="129" spans="1:131" s="248" customFormat="1" ht="26.25" customHeight="1">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508</v>
      </c>
      <c r="X129" s="1132"/>
      <c r="Y129" s="1132"/>
      <c r="Z129" s="1133"/>
      <c r="AA129" s="1016">
        <v>17493246</v>
      </c>
      <c r="AB129" s="1017"/>
      <c r="AC129" s="1017"/>
      <c r="AD129" s="1017"/>
      <c r="AE129" s="1018"/>
      <c r="AF129" s="1019">
        <v>17732909</v>
      </c>
      <c r="AG129" s="1017"/>
      <c r="AH129" s="1017"/>
      <c r="AI129" s="1017"/>
      <c r="AJ129" s="1018"/>
      <c r="AK129" s="1019">
        <v>18351734</v>
      </c>
      <c r="AL129" s="1017"/>
      <c r="AM129" s="1017"/>
      <c r="AN129" s="1017"/>
      <c r="AO129" s="1018"/>
      <c r="AP129" s="1134"/>
      <c r="AQ129" s="1135"/>
      <c r="AR129" s="1135"/>
      <c r="AS129" s="1135"/>
      <c r="AT129" s="1136"/>
      <c r="AU129" s="286"/>
      <c r="AV129" s="286"/>
      <c r="AW129" s="286"/>
      <c r="AX129" s="1125" t="s">
        <v>509</v>
      </c>
      <c r="AY129" s="1008"/>
      <c r="AZ129" s="1008"/>
      <c r="BA129" s="1008"/>
      <c r="BB129" s="1008"/>
      <c r="BC129" s="1008"/>
      <c r="BD129" s="1008"/>
      <c r="BE129" s="1009"/>
      <c r="BF129" s="1126" t="s">
        <v>502</v>
      </c>
      <c r="BG129" s="1127"/>
      <c r="BH129" s="1127"/>
      <c r="BI129" s="1127"/>
      <c r="BJ129" s="1127"/>
      <c r="BK129" s="1127"/>
      <c r="BL129" s="1128"/>
      <c r="BM129" s="1126">
        <v>17.57</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988" t="s">
        <v>510</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511</v>
      </c>
      <c r="X130" s="1132"/>
      <c r="Y130" s="1132"/>
      <c r="Z130" s="1133"/>
      <c r="AA130" s="1016">
        <v>1804154</v>
      </c>
      <c r="AB130" s="1017"/>
      <c r="AC130" s="1017"/>
      <c r="AD130" s="1017"/>
      <c r="AE130" s="1018"/>
      <c r="AF130" s="1019">
        <v>1798449</v>
      </c>
      <c r="AG130" s="1017"/>
      <c r="AH130" s="1017"/>
      <c r="AI130" s="1017"/>
      <c r="AJ130" s="1018"/>
      <c r="AK130" s="1019">
        <v>1819137</v>
      </c>
      <c r="AL130" s="1017"/>
      <c r="AM130" s="1017"/>
      <c r="AN130" s="1017"/>
      <c r="AO130" s="1018"/>
      <c r="AP130" s="1134"/>
      <c r="AQ130" s="1135"/>
      <c r="AR130" s="1135"/>
      <c r="AS130" s="1135"/>
      <c r="AT130" s="1136"/>
      <c r="AU130" s="286"/>
      <c r="AV130" s="286"/>
      <c r="AW130" s="286"/>
      <c r="AX130" s="1125" t="s">
        <v>512</v>
      </c>
      <c r="AY130" s="1008"/>
      <c r="AZ130" s="1008"/>
      <c r="BA130" s="1008"/>
      <c r="BB130" s="1008"/>
      <c r="BC130" s="1008"/>
      <c r="BD130" s="1008"/>
      <c r="BE130" s="1009"/>
      <c r="BF130" s="1162">
        <v>2.8</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513</v>
      </c>
      <c r="X131" s="1170"/>
      <c r="Y131" s="1170"/>
      <c r="Z131" s="1171"/>
      <c r="AA131" s="1063">
        <v>15689092</v>
      </c>
      <c r="AB131" s="1042"/>
      <c r="AC131" s="1042"/>
      <c r="AD131" s="1042"/>
      <c r="AE131" s="1043"/>
      <c r="AF131" s="1041">
        <v>15934460</v>
      </c>
      <c r="AG131" s="1042"/>
      <c r="AH131" s="1042"/>
      <c r="AI131" s="1042"/>
      <c r="AJ131" s="1043"/>
      <c r="AK131" s="1041">
        <v>16532597</v>
      </c>
      <c r="AL131" s="1042"/>
      <c r="AM131" s="1042"/>
      <c r="AN131" s="1042"/>
      <c r="AO131" s="1043"/>
      <c r="AP131" s="1172"/>
      <c r="AQ131" s="1173"/>
      <c r="AR131" s="1173"/>
      <c r="AS131" s="1173"/>
      <c r="AT131" s="1174"/>
      <c r="AU131" s="286"/>
      <c r="AV131" s="286"/>
      <c r="AW131" s="286"/>
      <c r="AX131" s="1144" t="s">
        <v>514</v>
      </c>
      <c r="AY131" s="1095"/>
      <c r="AZ131" s="1095"/>
      <c r="BA131" s="1095"/>
      <c r="BB131" s="1095"/>
      <c r="BC131" s="1095"/>
      <c r="BD131" s="1095"/>
      <c r="BE131" s="1096"/>
      <c r="BF131" s="1145">
        <v>24.2</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51" t="s">
        <v>515</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516</v>
      </c>
      <c r="W132" s="1155"/>
      <c r="X132" s="1155"/>
      <c r="Y132" s="1155"/>
      <c r="Z132" s="1156"/>
      <c r="AA132" s="1157">
        <v>2.695751928</v>
      </c>
      <c r="AB132" s="1158"/>
      <c r="AC132" s="1158"/>
      <c r="AD132" s="1158"/>
      <c r="AE132" s="1159"/>
      <c r="AF132" s="1160">
        <v>3.1892389200000002</v>
      </c>
      <c r="AG132" s="1158"/>
      <c r="AH132" s="1158"/>
      <c r="AI132" s="1158"/>
      <c r="AJ132" s="1159"/>
      <c r="AK132" s="1160">
        <v>2.725760508</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517</v>
      </c>
      <c r="W133" s="1138"/>
      <c r="X133" s="1138"/>
      <c r="Y133" s="1138"/>
      <c r="Z133" s="1139"/>
      <c r="AA133" s="1140">
        <v>3.1</v>
      </c>
      <c r="AB133" s="1141"/>
      <c r="AC133" s="1141"/>
      <c r="AD133" s="1141"/>
      <c r="AE133" s="1142"/>
      <c r="AF133" s="1140">
        <v>3</v>
      </c>
      <c r="AG133" s="1141"/>
      <c r="AH133" s="1141"/>
      <c r="AI133" s="1141"/>
      <c r="AJ133" s="1142"/>
      <c r="AK133" s="1140">
        <v>2.8</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TYzLtGSwybEmRRus7DoRSze8MYYW0y2mJpdh7y61e5WCzbFSilig41N7BhAAz+4zZ3GIWYArifnBn55yZoQNQ==" saltValue="w6O5kBsQa12xFEnRSmL8u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518</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yQovc392wFU9g6zJGdDbYUT/45AdBGgus+OYNuKNjmKzqa+C1mD7XDZjFhpfSSLFuK2u7zuACIIIi/ir76ySVA==" saltValue="5amYKc4erVl1LNqF4wIf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sqref="A1:A1048576"/>
    </sheetView>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oR3uY9Iz7qko/o8l2J9UAaRxuNJ672EPH1bBrzJV9qYdpf1YlsEE4BuhEBUgKHNwuDKEs4ODBWtZD9J3u6cC6w==" saltValue="NmUFh7CgexYEqkPceYfv3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520</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521</v>
      </c>
      <c r="AP7" s="305"/>
      <c r="AQ7" s="306" t="s">
        <v>522</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523</v>
      </c>
      <c r="AQ8" s="312" t="s">
        <v>524</v>
      </c>
      <c r="AR8" s="313" t="s">
        <v>525</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526</v>
      </c>
      <c r="AL9" s="1178"/>
      <c r="AM9" s="1178"/>
      <c r="AN9" s="1179"/>
      <c r="AO9" s="314">
        <v>4925245</v>
      </c>
      <c r="AP9" s="314">
        <v>54449</v>
      </c>
      <c r="AQ9" s="315">
        <v>70597</v>
      </c>
      <c r="AR9" s="316">
        <v>-22.9</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527</v>
      </c>
      <c r="AL10" s="1178"/>
      <c r="AM10" s="1178"/>
      <c r="AN10" s="1179"/>
      <c r="AO10" s="317">
        <v>628271</v>
      </c>
      <c r="AP10" s="317">
        <v>6946</v>
      </c>
      <c r="AQ10" s="318">
        <v>6273</v>
      </c>
      <c r="AR10" s="319">
        <v>10.7</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528</v>
      </c>
      <c r="AL11" s="1178"/>
      <c r="AM11" s="1178"/>
      <c r="AN11" s="1179"/>
      <c r="AO11" s="317">
        <v>294598</v>
      </c>
      <c r="AP11" s="317">
        <v>3257</v>
      </c>
      <c r="AQ11" s="318">
        <v>1314</v>
      </c>
      <c r="AR11" s="319">
        <v>147.9</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529</v>
      </c>
      <c r="AL12" s="1178"/>
      <c r="AM12" s="1178"/>
      <c r="AN12" s="1179"/>
      <c r="AO12" s="317" t="s">
        <v>530</v>
      </c>
      <c r="AP12" s="317" t="s">
        <v>530</v>
      </c>
      <c r="AQ12" s="318">
        <v>3</v>
      </c>
      <c r="AR12" s="319" t="s">
        <v>530</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531</v>
      </c>
      <c r="AL13" s="1178"/>
      <c r="AM13" s="1178"/>
      <c r="AN13" s="1179"/>
      <c r="AO13" s="317">
        <v>222879</v>
      </c>
      <c r="AP13" s="317">
        <v>2464</v>
      </c>
      <c r="AQ13" s="318">
        <v>2424</v>
      </c>
      <c r="AR13" s="319">
        <v>1.7</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532</v>
      </c>
      <c r="AL14" s="1178"/>
      <c r="AM14" s="1178"/>
      <c r="AN14" s="1179"/>
      <c r="AO14" s="317">
        <v>197575</v>
      </c>
      <c r="AP14" s="317">
        <v>2184</v>
      </c>
      <c r="AQ14" s="318">
        <v>1774</v>
      </c>
      <c r="AR14" s="319">
        <v>23.1</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533</v>
      </c>
      <c r="AL15" s="1184"/>
      <c r="AM15" s="1184"/>
      <c r="AN15" s="1185"/>
      <c r="AO15" s="317">
        <v>-331529</v>
      </c>
      <c r="AP15" s="317">
        <v>-3665</v>
      </c>
      <c r="AQ15" s="318">
        <v>-4858</v>
      </c>
      <c r="AR15" s="319">
        <v>-24.6</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188</v>
      </c>
      <c r="AL16" s="1184"/>
      <c r="AM16" s="1184"/>
      <c r="AN16" s="1185"/>
      <c r="AO16" s="317">
        <v>5937039</v>
      </c>
      <c r="AP16" s="317">
        <v>65635</v>
      </c>
      <c r="AQ16" s="318">
        <v>77526</v>
      </c>
      <c r="AR16" s="319">
        <v>-15.3</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534</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535</v>
      </c>
      <c r="AP20" s="326" t="s">
        <v>536</v>
      </c>
      <c r="AQ20" s="327" t="s">
        <v>537</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538</v>
      </c>
      <c r="AL21" s="1187"/>
      <c r="AM21" s="1187"/>
      <c r="AN21" s="1188"/>
      <c r="AO21" s="330">
        <v>5.66</v>
      </c>
      <c r="AP21" s="331">
        <v>7.31</v>
      </c>
      <c r="AQ21" s="332">
        <v>-1.65</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539</v>
      </c>
      <c r="AL22" s="1187"/>
      <c r="AM22" s="1187"/>
      <c r="AN22" s="1188"/>
      <c r="AO22" s="335">
        <v>98.6</v>
      </c>
      <c r="AP22" s="336">
        <v>98.5</v>
      </c>
      <c r="AQ22" s="337">
        <v>0.1</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540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541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542</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521</v>
      </c>
      <c r="AP30" s="305"/>
      <c r="AQ30" s="306" t="s">
        <v>522</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523</v>
      </c>
      <c r="AQ31" s="312" t="s">
        <v>524</v>
      </c>
      <c r="AR31" s="313" t="s">
        <v>525</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543</v>
      </c>
      <c r="AL32" s="1181"/>
      <c r="AM32" s="1181"/>
      <c r="AN32" s="1182"/>
      <c r="AO32" s="345">
        <v>2449561</v>
      </c>
      <c r="AP32" s="345">
        <v>27080</v>
      </c>
      <c r="AQ32" s="346">
        <v>38968</v>
      </c>
      <c r="AR32" s="347">
        <v>-30.5</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544</v>
      </c>
      <c r="AL33" s="1181"/>
      <c r="AM33" s="1181"/>
      <c r="AN33" s="1182"/>
      <c r="AO33" s="345" t="s">
        <v>530</v>
      </c>
      <c r="AP33" s="345" t="s">
        <v>530</v>
      </c>
      <c r="AQ33" s="346" t="s">
        <v>530</v>
      </c>
      <c r="AR33" s="347" t="s">
        <v>530</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545</v>
      </c>
      <c r="AL34" s="1181"/>
      <c r="AM34" s="1181"/>
      <c r="AN34" s="1182"/>
      <c r="AO34" s="345" t="s">
        <v>530</v>
      </c>
      <c r="AP34" s="345" t="s">
        <v>530</v>
      </c>
      <c r="AQ34" s="346">
        <v>58</v>
      </c>
      <c r="AR34" s="347" t="s">
        <v>530</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546</v>
      </c>
      <c r="AL35" s="1181"/>
      <c r="AM35" s="1181"/>
      <c r="AN35" s="1182"/>
      <c r="AO35" s="345">
        <v>254312</v>
      </c>
      <c r="AP35" s="345">
        <v>2811</v>
      </c>
      <c r="AQ35" s="346">
        <v>12321</v>
      </c>
      <c r="AR35" s="347">
        <v>-77.2</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547</v>
      </c>
      <c r="AL36" s="1181"/>
      <c r="AM36" s="1181"/>
      <c r="AN36" s="1182"/>
      <c r="AO36" s="345">
        <v>55450</v>
      </c>
      <c r="AP36" s="345">
        <v>613</v>
      </c>
      <c r="AQ36" s="346">
        <v>1771</v>
      </c>
      <c r="AR36" s="347">
        <v>-65.400000000000006</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548</v>
      </c>
      <c r="AL37" s="1181"/>
      <c r="AM37" s="1181"/>
      <c r="AN37" s="1182"/>
      <c r="AO37" s="345" t="s">
        <v>530</v>
      </c>
      <c r="AP37" s="345" t="s">
        <v>530</v>
      </c>
      <c r="AQ37" s="346">
        <v>588</v>
      </c>
      <c r="AR37" s="347" t="s">
        <v>530</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549</v>
      </c>
      <c r="AL38" s="1190"/>
      <c r="AM38" s="1190"/>
      <c r="AN38" s="1191"/>
      <c r="AO38" s="348" t="s">
        <v>530</v>
      </c>
      <c r="AP38" s="348" t="s">
        <v>530</v>
      </c>
      <c r="AQ38" s="349">
        <v>1</v>
      </c>
      <c r="AR38" s="337" t="s">
        <v>530</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550</v>
      </c>
      <c r="AL39" s="1190"/>
      <c r="AM39" s="1190"/>
      <c r="AN39" s="1191"/>
      <c r="AO39" s="345">
        <v>-489547</v>
      </c>
      <c r="AP39" s="345">
        <v>-5412</v>
      </c>
      <c r="AQ39" s="346">
        <v>-5205</v>
      </c>
      <c r="AR39" s="347">
        <v>4</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551</v>
      </c>
      <c r="AL40" s="1181"/>
      <c r="AM40" s="1181"/>
      <c r="AN40" s="1182"/>
      <c r="AO40" s="345">
        <v>-1819137</v>
      </c>
      <c r="AP40" s="345">
        <v>-20111</v>
      </c>
      <c r="AQ40" s="346">
        <v>-35431</v>
      </c>
      <c r="AR40" s="347">
        <v>-43.2</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300</v>
      </c>
      <c r="AL41" s="1193"/>
      <c r="AM41" s="1193"/>
      <c r="AN41" s="1194"/>
      <c r="AO41" s="345">
        <v>450639</v>
      </c>
      <c r="AP41" s="345">
        <v>4982</v>
      </c>
      <c r="AQ41" s="346">
        <v>13072</v>
      </c>
      <c r="AR41" s="347">
        <v>-61.9</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552</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553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554</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521</v>
      </c>
      <c r="AN49" s="1197" t="s">
        <v>555</v>
      </c>
      <c r="AO49" s="1198"/>
      <c r="AP49" s="1198"/>
      <c r="AQ49" s="1198"/>
      <c r="AR49" s="1199"/>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556</v>
      </c>
      <c r="AO50" s="362" t="s">
        <v>557</v>
      </c>
      <c r="AP50" s="363" t="s">
        <v>558</v>
      </c>
      <c r="AQ50" s="364" t="s">
        <v>559</v>
      </c>
      <c r="AR50" s="365" t="s">
        <v>560</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561</v>
      </c>
      <c r="AL51" s="358"/>
      <c r="AM51" s="366">
        <v>3900833</v>
      </c>
      <c r="AN51" s="367">
        <v>43365</v>
      </c>
      <c r="AO51" s="368">
        <v>-0.5</v>
      </c>
      <c r="AP51" s="369">
        <v>57295</v>
      </c>
      <c r="AQ51" s="370">
        <v>21.2</v>
      </c>
      <c r="AR51" s="371">
        <v>-21.7</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562</v>
      </c>
      <c r="AM52" s="374">
        <v>2387952</v>
      </c>
      <c r="AN52" s="375">
        <v>26547</v>
      </c>
      <c r="AO52" s="376">
        <v>-9.6</v>
      </c>
      <c r="AP52" s="377">
        <v>32771</v>
      </c>
      <c r="AQ52" s="378">
        <v>36</v>
      </c>
      <c r="AR52" s="379">
        <v>-45.6</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563</v>
      </c>
      <c r="AL53" s="358"/>
      <c r="AM53" s="366">
        <v>3783624</v>
      </c>
      <c r="AN53" s="367">
        <v>41953</v>
      </c>
      <c r="AO53" s="368">
        <v>-3.3</v>
      </c>
      <c r="AP53" s="369">
        <v>54110</v>
      </c>
      <c r="AQ53" s="370">
        <v>-5.6</v>
      </c>
      <c r="AR53" s="371">
        <v>2.2999999999999998</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562</v>
      </c>
      <c r="AM54" s="374">
        <v>1916011</v>
      </c>
      <c r="AN54" s="375">
        <v>21245</v>
      </c>
      <c r="AO54" s="376">
        <v>-20</v>
      </c>
      <c r="AP54" s="377">
        <v>30620</v>
      </c>
      <c r="AQ54" s="378">
        <v>-6.6</v>
      </c>
      <c r="AR54" s="379">
        <v>-13.4</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564</v>
      </c>
      <c r="AL55" s="358"/>
      <c r="AM55" s="366">
        <v>3074619</v>
      </c>
      <c r="AN55" s="367">
        <v>34053</v>
      </c>
      <c r="AO55" s="368">
        <v>-18.8</v>
      </c>
      <c r="AP55" s="369">
        <v>54684</v>
      </c>
      <c r="AQ55" s="370">
        <v>1.1000000000000001</v>
      </c>
      <c r="AR55" s="371">
        <v>-19.899999999999999</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562</v>
      </c>
      <c r="AM56" s="374">
        <v>1627161</v>
      </c>
      <c r="AN56" s="375">
        <v>18021</v>
      </c>
      <c r="AO56" s="376">
        <v>-15.2</v>
      </c>
      <c r="AP56" s="377">
        <v>32829</v>
      </c>
      <c r="AQ56" s="378">
        <v>7.2</v>
      </c>
      <c r="AR56" s="379">
        <v>-22.4</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565</v>
      </c>
      <c r="AL57" s="358"/>
      <c r="AM57" s="366">
        <v>3270090</v>
      </c>
      <c r="AN57" s="367">
        <v>36194</v>
      </c>
      <c r="AO57" s="368">
        <v>6.3</v>
      </c>
      <c r="AP57" s="369">
        <v>62383</v>
      </c>
      <c r="AQ57" s="370">
        <v>14.1</v>
      </c>
      <c r="AR57" s="371">
        <v>-7.8</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562</v>
      </c>
      <c r="AM58" s="374">
        <v>1770744</v>
      </c>
      <c r="AN58" s="375">
        <v>19599</v>
      </c>
      <c r="AO58" s="376">
        <v>8.8000000000000007</v>
      </c>
      <c r="AP58" s="377">
        <v>35325</v>
      </c>
      <c r="AQ58" s="378">
        <v>7.6</v>
      </c>
      <c r="AR58" s="379">
        <v>1.2</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566</v>
      </c>
      <c r="AL59" s="358"/>
      <c r="AM59" s="366">
        <v>3350300</v>
      </c>
      <c r="AN59" s="367">
        <v>37038</v>
      </c>
      <c r="AO59" s="368">
        <v>2.2999999999999998</v>
      </c>
      <c r="AP59" s="369">
        <v>63812</v>
      </c>
      <c r="AQ59" s="370">
        <v>2.2999999999999998</v>
      </c>
      <c r="AR59" s="371">
        <v>0</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562</v>
      </c>
      <c r="AM60" s="374">
        <v>1574196</v>
      </c>
      <c r="AN60" s="375">
        <v>17403</v>
      </c>
      <c r="AO60" s="376">
        <v>-11.2</v>
      </c>
      <c r="AP60" s="377">
        <v>33848</v>
      </c>
      <c r="AQ60" s="378">
        <v>-4.2</v>
      </c>
      <c r="AR60" s="379">
        <v>-7</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567</v>
      </c>
      <c r="AL61" s="380"/>
      <c r="AM61" s="381">
        <v>3475893</v>
      </c>
      <c r="AN61" s="382">
        <v>38521</v>
      </c>
      <c r="AO61" s="383">
        <v>-2.8</v>
      </c>
      <c r="AP61" s="384">
        <v>58457</v>
      </c>
      <c r="AQ61" s="385">
        <v>6.6</v>
      </c>
      <c r="AR61" s="371">
        <v>-9.4</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562</v>
      </c>
      <c r="AM62" s="374">
        <v>1855213</v>
      </c>
      <c r="AN62" s="375">
        <v>20563</v>
      </c>
      <c r="AO62" s="376">
        <v>-9.4</v>
      </c>
      <c r="AP62" s="377">
        <v>33079</v>
      </c>
      <c r="AQ62" s="378">
        <v>8</v>
      </c>
      <c r="AR62" s="379">
        <v>-17.399999999999999</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gVVADqavUg/3a2Kn0H5E40UQObU3qFs3Wne8MA8Xf5Z2/jQDtsHbZkRvRf4zP2WUgOmwZAO/RHx1+4ISXjXeEw==" saltValue="GUEReVDLneo0l+JJGxNr3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569</v>
      </c>
    </row>
    <row r="120" spans="125:125" ht="13.5" hidden="1" customHeight="1"/>
    <row r="121" spans="125:125" ht="13.5" hidden="1" customHeight="1">
      <c r="DU121" s="292"/>
    </row>
  </sheetData>
  <sheetProtection algorithmName="SHA-512" hashValue="nK8QBPmA0q1J5qnahi7YTIvDECW1vkpBKK4pud7h0mb5PJRb9j/UKPy71ZCy7zsvQT2F2SKK9OsD7LDFO/zXaw==" saltValue="Z/QrMHThZZaO/XOXY+Hh4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570</v>
      </c>
    </row>
  </sheetData>
  <sheetProtection algorithmName="SHA-512" hashValue="ecSNSByxm90qGW0D2ddwKlg98IMgEXnEj1z1Vye4IgWYjzZ4wL1x2OWdrCBUiPywcJT1cyrMvFCxHP/XIQ5jiA==" saltValue="IsRkWLb11GGYm1EUZtGI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571</v>
      </c>
      <c r="G46" s="8" t="s">
        <v>572</v>
      </c>
      <c r="H46" s="8" t="s">
        <v>573</v>
      </c>
      <c r="I46" s="8" t="s">
        <v>574</v>
      </c>
      <c r="J46" s="9" t="s">
        <v>575</v>
      </c>
    </row>
    <row r="47" spans="2:10" ht="57.75" customHeight="1">
      <c r="B47" s="10"/>
      <c r="C47" s="1200" t="s">
        <v>3</v>
      </c>
      <c r="D47" s="1200"/>
      <c r="E47" s="1201"/>
      <c r="F47" s="11">
        <v>11.18</v>
      </c>
      <c r="G47" s="12">
        <v>9.39</v>
      </c>
      <c r="H47" s="12">
        <v>8.51</v>
      </c>
      <c r="I47" s="12">
        <v>8.14</v>
      </c>
      <c r="J47" s="13">
        <v>9.82</v>
      </c>
    </row>
    <row r="48" spans="2:10" ht="57.75" customHeight="1">
      <c r="B48" s="14"/>
      <c r="C48" s="1202" t="s">
        <v>4</v>
      </c>
      <c r="D48" s="1202"/>
      <c r="E48" s="1203"/>
      <c r="F48" s="15">
        <v>5.94</v>
      </c>
      <c r="G48" s="16">
        <v>6.5</v>
      </c>
      <c r="H48" s="16">
        <v>6.25</v>
      </c>
      <c r="I48" s="16">
        <v>6.08</v>
      </c>
      <c r="J48" s="17">
        <v>7.92</v>
      </c>
    </row>
    <row r="49" spans="2:10" ht="57.75" customHeight="1" thickBot="1">
      <c r="B49" s="18"/>
      <c r="C49" s="1204" t="s">
        <v>5</v>
      </c>
      <c r="D49" s="1204"/>
      <c r="E49" s="1205"/>
      <c r="F49" s="19" t="s">
        <v>576</v>
      </c>
      <c r="G49" s="20" t="s">
        <v>577</v>
      </c>
      <c r="H49" s="20" t="s">
        <v>578</v>
      </c>
      <c r="I49" s="20" t="s">
        <v>579</v>
      </c>
      <c r="J49" s="21">
        <v>3.99</v>
      </c>
    </row>
    <row r="50" spans="2:10" ht="13.5" customHeight="1"/>
  </sheetData>
  <sheetProtection algorithmName="SHA-512" hashValue="Chapt8Ez2ZM+rS1Bo5yieFvY+MxLo2BHQBx/j6cp1bgzaPzDTaO3IBrQlGOibB/mlmbHSodLmPujfwLPZoAeDQ==" saltValue="O0cfhzbQcf8Rr97u7omK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c r="A34" s="22"/>
      <c r="B34" s="31"/>
      <c r="C34" s="1212" t="s">
        <v>580</v>
      </c>
      <c r="D34" s="1212"/>
      <c r="E34" s="1213"/>
      <c r="F34" s="32">
        <v>18.47</v>
      </c>
      <c r="G34" s="33">
        <v>18.47</v>
      </c>
      <c r="H34" s="33">
        <v>13.35</v>
      </c>
      <c r="I34" s="33">
        <v>13.24</v>
      </c>
      <c r="J34" s="34">
        <v>9.9700000000000006</v>
      </c>
      <c r="K34" s="22"/>
      <c r="L34" s="22"/>
      <c r="M34" s="22"/>
      <c r="N34" s="22"/>
      <c r="O34" s="22"/>
      <c r="P34" s="22"/>
    </row>
    <row r="35" spans="1:16" ht="39" customHeight="1">
      <c r="A35" s="22"/>
      <c r="B35" s="35"/>
      <c r="C35" s="1206" t="s">
        <v>581</v>
      </c>
      <c r="D35" s="1207"/>
      <c r="E35" s="1208"/>
      <c r="F35" s="36">
        <v>5.93</v>
      </c>
      <c r="G35" s="37">
        <v>6.49</v>
      </c>
      <c r="H35" s="37">
        <v>6.24</v>
      </c>
      <c r="I35" s="37">
        <v>6.08</v>
      </c>
      <c r="J35" s="38">
        <v>7.91</v>
      </c>
      <c r="K35" s="22"/>
      <c r="L35" s="22"/>
      <c r="M35" s="22"/>
      <c r="N35" s="22"/>
      <c r="O35" s="22"/>
      <c r="P35" s="22"/>
    </row>
    <row r="36" spans="1:16" ht="39" customHeight="1">
      <c r="A36" s="22"/>
      <c r="B36" s="35"/>
      <c r="C36" s="1206" t="s">
        <v>582</v>
      </c>
      <c r="D36" s="1207"/>
      <c r="E36" s="1208"/>
      <c r="F36" s="36">
        <v>7.88</v>
      </c>
      <c r="G36" s="37">
        <v>7.58</v>
      </c>
      <c r="H36" s="37">
        <v>6.87</v>
      </c>
      <c r="I36" s="37">
        <v>6.39</v>
      </c>
      <c r="J36" s="38">
        <v>5.21</v>
      </c>
      <c r="K36" s="22"/>
      <c r="L36" s="22"/>
      <c r="M36" s="22"/>
      <c r="N36" s="22"/>
      <c r="O36" s="22"/>
      <c r="P36" s="22"/>
    </row>
    <row r="37" spans="1:16" ht="39" customHeight="1">
      <c r="A37" s="22"/>
      <c r="B37" s="35"/>
      <c r="C37" s="1206" t="s">
        <v>583</v>
      </c>
      <c r="D37" s="1207"/>
      <c r="E37" s="1208"/>
      <c r="F37" s="36">
        <v>4.59</v>
      </c>
      <c r="G37" s="37">
        <v>5.44</v>
      </c>
      <c r="H37" s="37">
        <v>1.8</v>
      </c>
      <c r="I37" s="37">
        <v>1.38</v>
      </c>
      <c r="J37" s="38">
        <v>1.9</v>
      </c>
      <c r="K37" s="22"/>
      <c r="L37" s="22"/>
      <c r="M37" s="22"/>
      <c r="N37" s="22"/>
      <c r="O37" s="22"/>
      <c r="P37" s="22"/>
    </row>
    <row r="38" spans="1:16" ht="39" customHeight="1">
      <c r="A38" s="22"/>
      <c r="B38" s="35"/>
      <c r="C38" s="1206" t="s">
        <v>584</v>
      </c>
      <c r="D38" s="1207"/>
      <c r="E38" s="1208"/>
      <c r="F38" s="36">
        <v>1.1599999999999999</v>
      </c>
      <c r="G38" s="37">
        <v>1.19</v>
      </c>
      <c r="H38" s="37">
        <v>0.51</v>
      </c>
      <c r="I38" s="37">
        <v>0.89</v>
      </c>
      <c r="J38" s="38">
        <v>0.86</v>
      </c>
      <c r="K38" s="22"/>
      <c r="L38" s="22"/>
      <c r="M38" s="22"/>
      <c r="N38" s="22"/>
      <c r="O38" s="22"/>
      <c r="P38" s="22"/>
    </row>
    <row r="39" spans="1:16" ht="39" customHeight="1">
      <c r="A39" s="22"/>
      <c r="B39" s="35"/>
      <c r="C39" s="1206" t="s">
        <v>585</v>
      </c>
      <c r="D39" s="1207"/>
      <c r="E39" s="1208"/>
      <c r="F39" s="36">
        <v>0.56000000000000005</v>
      </c>
      <c r="G39" s="37">
        <v>0.49</v>
      </c>
      <c r="H39" s="37">
        <v>3.28</v>
      </c>
      <c r="I39" s="37">
        <v>1.1000000000000001</v>
      </c>
      <c r="J39" s="38">
        <v>0.79</v>
      </c>
      <c r="K39" s="22"/>
      <c r="L39" s="22"/>
      <c r="M39" s="22"/>
      <c r="N39" s="22"/>
      <c r="O39" s="22"/>
      <c r="P39" s="22"/>
    </row>
    <row r="40" spans="1:16" ht="39" customHeight="1">
      <c r="A40" s="22"/>
      <c r="B40" s="35"/>
      <c r="C40" s="1206" t="s">
        <v>586</v>
      </c>
      <c r="D40" s="1207"/>
      <c r="E40" s="1208"/>
      <c r="F40" s="36">
        <v>0.65</v>
      </c>
      <c r="G40" s="37">
        <v>0.28999999999999998</v>
      </c>
      <c r="H40" s="37">
        <v>0.49</v>
      </c>
      <c r="I40" s="37">
        <v>0.24</v>
      </c>
      <c r="J40" s="38">
        <v>0.11</v>
      </c>
      <c r="K40" s="22"/>
      <c r="L40" s="22"/>
      <c r="M40" s="22"/>
      <c r="N40" s="22"/>
      <c r="O40" s="22"/>
      <c r="P40" s="22"/>
    </row>
    <row r="41" spans="1:16" ht="39" customHeight="1">
      <c r="A41" s="22"/>
      <c r="B41" s="35"/>
      <c r="C41" s="1206" t="s">
        <v>587</v>
      </c>
      <c r="D41" s="1207"/>
      <c r="E41" s="1208"/>
      <c r="F41" s="36">
        <v>0.01</v>
      </c>
      <c r="G41" s="37">
        <v>0.02</v>
      </c>
      <c r="H41" s="37">
        <v>0.02</v>
      </c>
      <c r="I41" s="37">
        <v>0.01</v>
      </c>
      <c r="J41" s="38">
        <v>0.01</v>
      </c>
      <c r="K41" s="22"/>
      <c r="L41" s="22"/>
      <c r="M41" s="22"/>
      <c r="N41" s="22"/>
      <c r="O41" s="22"/>
      <c r="P41" s="22"/>
    </row>
    <row r="42" spans="1:16" ht="39" customHeight="1">
      <c r="A42" s="22"/>
      <c r="B42" s="39"/>
      <c r="C42" s="1206" t="s">
        <v>588</v>
      </c>
      <c r="D42" s="1207"/>
      <c r="E42" s="1208"/>
      <c r="F42" s="36" t="s">
        <v>530</v>
      </c>
      <c r="G42" s="37" t="s">
        <v>530</v>
      </c>
      <c r="H42" s="37" t="s">
        <v>530</v>
      </c>
      <c r="I42" s="37" t="s">
        <v>530</v>
      </c>
      <c r="J42" s="38" t="s">
        <v>530</v>
      </c>
      <c r="K42" s="22"/>
      <c r="L42" s="22"/>
      <c r="M42" s="22"/>
      <c r="N42" s="22"/>
      <c r="O42" s="22"/>
      <c r="P42" s="22"/>
    </row>
    <row r="43" spans="1:16" ht="39" customHeight="1" thickBot="1">
      <c r="A43" s="22"/>
      <c r="B43" s="40"/>
      <c r="C43" s="1209" t="s">
        <v>589</v>
      </c>
      <c r="D43" s="1210"/>
      <c r="E43" s="1211"/>
      <c r="F43" s="41" t="s">
        <v>530</v>
      </c>
      <c r="G43" s="42" t="s">
        <v>530</v>
      </c>
      <c r="H43" s="42" t="s">
        <v>530</v>
      </c>
      <c r="I43" s="42" t="s">
        <v>530</v>
      </c>
      <c r="J43" s="43" t="s">
        <v>530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C9QELBtlVjhJLLDmGRah/ZDRe55mfeuCK+nGp33Hu1wy3POIbw3MdABQqPWZ8EFXz2jDSBYjXEFEed+Dztc9oQ==" saltValue="JWcFoAAqL4IWyIOJG/9N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c r="A45" s="48"/>
      <c r="B45" s="1214" t="s">
        <v>11</v>
      </c>
      <c r="C45" s="1215"/>
      <c r="D45" s="58"/>
      <c r="E45" s="1220" t="s">
        <v>12</v>
      </c>
      <c r="F45" s="1220"/>
      <c r="G45" s="1220"/>
      <c r="H45" s="1220"/>
      <c r="I45" s="1220"/>
      <c r="J45" s="1221"/>
      <c r="K45" s="59">
        <v>2312</v>
      </c>
      <c r="L45" s="60">
        <v>2324</v>
      </c>
      <c r="M45" s="60">
        <v>2354</v>
      </c>
      <c r="N45" s="60">
        <v>2445</v>
      </c>
      <c r="O45" s="61">
        <v>2450</v>
      </c>
      <c r="P45" s="48"/>
      <c r="Q45" s="48"/>
      <c r="R45" s="48"/>
      <c r="S45" s="48"/>
      <c r="T45" s="48"/>
      <c r="U45" s="48"/>
    </row>
    <row r="46" spans="1:21" ht="30.75" customHeight="1">
      <c r="A46" s="48"/>
      <c r="B46" s="1216"/>
      <c r="C46" s="1217"/>
      <c r="D46" s="62"/>
      <c r="E46" s="1222" t="s">
        <v>13</v>
      </c>
      <c r="F46" s="1222"/>
      <c r="G46" s="1222"/>
      <c r="H46" s="1222"/>
      <c r="I46" s="1222"/>
      <c r="J46" s="1223"/>
      <c r="K46" s="63" t="s">
        <v>530</v>
      </c>
      <c r="L46" s="64" t="s">
        <v>530</v>
      </c>
      <c r="M46" s="64" t="s">
        <v>530</v>
      </c>
      <c r="N46" s="64" t="s">
        <v>530</v>
      </c>
      <c r="O46" s="65" t="s">
        <v>530</v>
      </c>
      <c r="P46" s="48"/>
      <c r="Q46" s="48"/>
      <c r="R46" s="48"/>
      <c r="S46" s="48"/>
      <c r="T46" s="48"/>
      <c r="U46" s="48"/>
    </row>
    <row r="47" spans="1:21" ht="30.75" customHeight="1">
      <c r="A47" s="48"/>
      <c r="B47" s="1216"/>
      <c r="C47" s="1217"/>
      <c r="D47" s="62"/>
      <c r="E47" s="1222" t="s">
        <v>14</v>
      </c>
      <c r="F47" s="1222"/>
      <c r="G47" s="1222"/>
      <c r="H47" s="1222"/>
      <c r="I47" s="1222"/>
      <c r="J47" s="1223"/>
      <c r="K47" s="63" t="s">
        <v>530</v>
      </c>
      <c r="L47" s="64" t="s">
        <v>530</v>
      </c>
      <c r="M47" s="64" t="s">
        <v>530</v>
      </c>
      <c r="N47" s="64" t="s">
        <v>530</v>
      </c>
      <c r="O47" s="65" t="s">
        <v>530</v>
      </c>
      <c r="P47" s="48"/>
      <c r="Q47" s="48"/>
      <c r="R47" s="48"/>
      <c r="S47" s="48"/>
      <c r="T47" s="48"/>
      <c r="U47" s="48"/>
    </row>
    <row r="48" spans="1:21" ht="30.75" customHeight="1">
      <c r="A48" s="48"/>
      <c r="B48" s="1216"/>
      <c r="C48" s="1217"/>
      <c r="D48" s="62"/>
      <c r="E48" s="1222" t="s">
        <v>15</v>
      </c>
      <c r="F48" s="1222"/>
      <c r="G48" s="1222"/>
      <c r="H48" s="1222"/>
      <c r="I48" s="1222"/>
      <c r="J48" s="1223"/>
      <c r="K48" s="63">
        <v>344</v>
      </c>
      <c r="L48" s="64">
        <v>292</v>
      </c>
      <c r="M48" s="64">
        <v>271</v>
      </c>
      <c r="N48" s="64">
        <v>268</v>
      </c>
      <c r="O48" s="65">
        <v>254</v>
      </c>
      <c r="P48" s="48"/>
      <c r="Q48" s="48"/>
      <c r="R48" s="48"/>
      <c r="S48" s="48"/>
      <c r="T48" s="48"/>
      <c r="U48" s="48"/>
    </row>
    <row r="49" spans="1:21" ht="30.75" customHeight="1">
      <c r="A49" s="48"/>
      <c r="B49" s="1216"/>
      <c r="C49" s="1217"/>
      <c r="D49" s="62"/>
      <c r="E49" s="1222" t="s">
        <v>16</v>
      </c>
      <c r="F49" s="1222"/>
      <c r="G49" s="1222"/>
      <c r="H49" s="1222"/>
      <c r="I49" s="1222"/>
      <c r="J49" s="1223"/>
      <c r="K49" s="63">
        <v>78</v>
      </c>
      <c r="L49" s="64">
        <v>76</v>
      </c>
      <c r="M49" s="64">
        <v>78</v>
      </c>
      <c r="N49" s="64">
        <v>60</v>
      </c>
      <c r="O49" s="65">
        <v>55</v>
      </c>
      <c r="P49" s="48"/>
      <c r="Q49" s="48"/>
      <c r="R49" s="48"/>
      <c r="S49" s="48"/>
      <c r="T49" s="48"/>
      <c r="U49" s="48"/>
    </row>
    <row r="50" spans="1:21" ht="30.75" customHeight="1">
      <c r="A50" s="48"/>
      <c r="B50" s="1216"/>
      <c r="C50" s="1217"/>
      <c r="D50" s="62"/>
      <c r="E50" s="1222" t="s">
        <v>17</v>
      </c>
      <c r="F50" s="1222"/>
      <c r="G50" s="1222"/>
      <c r="H50" s="1222"/>
      <c r="I50" s="1222"/>
      <c r="J50" s="1223"/>
      <c r="K50" s="63" t="s">
        <v>530</v>
      </c>
      <c r="L50" s="64" t="s">
        <v>530</v>
      </c>
      <c r="M50" s="64" t="s">
        <v>530</v>
      </c>
      <c r="N50" s="64" t="s">
        <v>530</v>
      </c>
      <c r="O50" s="65" t="s">
        <v>530</v>
      </c>
      <c r="P50" s="48"/>
      <c r="Q50" s="48"/>
      <c r="R50" s="48"/>
      <c r="S50" s="48"/>
      <c r="T50" s="48"/>
      <c r="U50" s="48"/>
    </row>
    <row r="51" spans="1:21" ht="30.75" customHeight="1">
      <c r="A51" s="48"/>
      <c r="B51" s="1218"/>
      <c r="C51" s="1219"/>
      <c r="D51" s="66"/>
      <c r="E51" s="1222" t="s">
        <v>18</v>
      </c>
      <c r="F51" s="1222"/>
      <c r="G51" s="1222"/>
      <c r="H51" s="1222"/>
      <c r="I51" s="1222"/>
      <c r="J51" s="1223"/>
      <c r="K51" s="63" t="s">
        <v>530</v>
      </c>
      <c r="L51" s="64" t="s">
        <v>530</v>
      </c>
      <c r="M51" s="64" t="s">
        <v>530</v>
      </c>
      <c r="N51" s="64" t="s">
        <v>530</v>
      </c>
      <c r="O51" s="65" t="s">
        <v>530</v>
      </c>
      <c r="P51" s="48"/>
      <c r="Q51" s="48"/>
      <c r="R51" s="48"/>
      <c r="S51" s="48"/>
      <c r="T51" s="48"/>
      <c r="U51" s="48"/>
    </row>
    <row r="52" spans="1:21" ht="30.75" customHeight="1">
      <c r="A52" s="48"/>
      <c r="B52" s="1224" t="s">
        <v>19</v>
      </c>
      <c r="C52" s="1225"/>
      <c r="D52" s="66"/>
      <c r="E52" s="1222" t="s">
        <v>20</v>
      </c>
      <c r="F52" s="1222"/>
      <c r="G52" s="1222"/>
      <c r="H52" s="1222"/>
      <c r="I52" s="1222"/>
      <c r="J52" s="1223"/>
      <c r="K52" s="63">
        <v>2159</v>
      </c>
      <c r="L52" s="64">
        <v>2203</v>
      </c>
      <c r="M52" s="64">
        <v>2280</v>
      </c>
      <c r="N52" s="64">
        <v>2266</v>
      </c>
      <c r="O52" s="65">
        <v>2309</v>
      </c>
      <c r="P52" s="48"/>
      <c r="Q52" s="48"/>
      <c r="R52" s="48"/>
      <c r="S52" s="48"/>
      <c r="T52" s="48"/>
      <c r="U52" s="48"/>
    </row>
    <row r="53" spans="1:21" ht="30.75" customHeight="1" thickBot="1">
      <c r="A53" s="48"/>
      <c r="B53" s="1226" t="s">
        <v>21</v>
      </c>
      <c r="C53" s="1227"/>
      <c r="D53" s="67"/>
      <c r="E53" s="1228" t="s">
        <v>22</v>
      </c>
      <c r="F53" s="1228"/>
      <c r="G53" s="1228"/>
      <c r="H53" s="1228"/>
      <c r="I53" s="1228"/>
      <c r="J53" s="1229"/>
      <c r="K53" s="68">
        <v>575</v>
      </c>
      <c r="L53" s="69">
        <v>489</v>
      </c>
      <c r="M53" s="69">
        <v>423</v>
      </c>
      <c r="N53" s="69">
        <v>507</v>
      </c>
      <c r="O53" s="70">
        <v>450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c r="B57" s="1230" t="s">
        <v>25</v>
      </c>
      <c r="C57" s="1231"/>
      <c r="D57" s="1234" t="s">
        <v>26</v>
      </c>
      <c r="E57" s="1235"/>
      <c r="F57" s="1235"/>
      <c r="G57" s="1235"/>
      <c r="H57" s="1235"/>
      <c r="I57" s="1235"/>
      <c r="J57" s="1236"/>
      <c r="K57" s="83"/>
      <c r="L57" s="84"/>
      <c r="M57" s="84"/>
      <c r="N57" s="84"/>
      <c r="O57" s="85"/>
    </row>
    <row r="58" spans="1:21" ht="31.5" customHeight="1" thickBot="1">
      <c r="B58" s="1232"/>
      <c r="C58" s="1233"/>
      <c r="D58" s="1237" t="s">
        <v>27</v>
      </c>
      <c r="E58" s="1238"/>
      <c r="F58" s="1238"/>
      <c r="G58" s="1238"/>
      <c r="H58" s="1238"/>
      <c r="I58" s="1238"/>
      <c r="J58" s="123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MvIJWNSOxtQ7CU1f8FUlElHsIuHEuSFiirA8O3m9UDQptokOPn2zuYvoD7wTZn6AUbjE5LurDrzx2dIk4pg8w==" saltValue="fYvLwtOXIsjJfxyMrFc0O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571</v>
      </c>
      <c r="J40" s="100" t="s">
        <v>572</v>
      </c>
      <c r="K40" s="100" t="s">
        <v>573</v>
      </c>
      <c r="L40" s="100" t="s">
        <v>574</v>
      </c>
      <c r="M40" s="101" t="s">
        <v>575</v>
      </c>
    </row>
    <row r="41" spans="2:13" ht="27.75" customHeight="1">
      <c r="B41" s="1240" t="s">
        <v>30</v>
      </c>
      <c r="C41" s="1241"/>
      <c r="D41" s="102"/>
      <c r="E41" s="1246" t="s">
        <v>31</v>
      </c>
      <c r="F41" s="1246"/>
      <c r="G41" s="1246"/>
      <c r="H41" s="1247"/>
      <c r="I41" s="103">
        <v>26384</v>
      </c>
      <c r="J41" s="104">
        <v>26726</v>
      </c>
      <c r="K41" s="104">
        <v>26896</v>
      </c>
      <c r="L41" s="104">
        <v>27476</v>
      </c>
      <c r="M41" s="105">
        <v>28416</v>
      </c>
    </row>
    <row r="42" spans="2:13" ht="27.75" customHeight="1">
      <c r="B42" s="1242"/>
      <c r="C42" s="1243"/>
      <c r="D42" s="106"/>
      <c r="E42" s="1248" t="s">
        <v>32</v>
      </c>
      <c r="F42" s="1248"/>
      <c r="G42" s="1248"/>
      <c r="H42" s="1249"/>
      <c r="I42" s="107" t="s">
        <v>530</v>
      </c>
      <c r="J42" s="108" t="s">
        <v>530</v>
      </c>
      <c r="K42" s="108" t="s">
        <v>530</v>
      </c>
      <c r="L42" s="108" t="s">
        <v>530</v>
      </c>
      <c r="M42" s="109" t="s">
        <v>530</v>
      </c>
    </row>
    <row r="43" spans="2:13" ht="27.75" customHeight="1">
      <c r="B43" s="1242"/>
      <c r="C43" s="1243"/>
      <c r="D43" s="106"/>
      <c r="E43" s="1248" t="s">
        <v>33</v>
      </c>
      <c r="F43" s="1248"/>
      <c r="G43" s="1248"/>
      <c r="H43" s="1249"/>
      <c r="I43" s="107">
        <v>4145</v>
      </c>
      <c r="J43" s="108">
        <v>4512</v>
      </c>
      <c r="K43" s="108">
        <v>4649</v>
      </c>
      <c r="L43" s="108">
        <v>4489</v>
      </c>
      <c r="M43" s="109">
        <v>3971</v>
      </c>
    </row>
    <row r="44" spans="2:13" ht="27.75" customHeight="1">
      <c r="B44" s="1242"/>
      <c r="C44" s="1243"/>
      <c r="D44" s="106"/>
      <c r="E44" s="1248" t="s">
        <v>34</v>
      </c>
      <c r="F44" s="1248"/>
      <c r="G44" s="1248"/>
      <c r="H44" s="1249"/>
      <c r="I44" s="107">
        <v>539</v>
      </c>
      <c r="J44" s="108">
        <v>535</v>
      </c>
      <c r="K44" s="108">
        <v>471</v>
      </c>
      <c r="L44" s="108">
        <v>601</v>
      </c>
      <c r="M44" s="109">
        <v>968</v>
      </c>
    </row>
    <row r="45" spans="2:13" ht="27.75" customHeight="1">
      <c r="B45" s="1242"/>
      <c r="C45" s="1243"/>
      <c r="D45" s="106"/>
      <c r="E45" s="1248" t="s">
        <v>35</v>
      </c>
      <c r="F45" s="1248"/>
      <c r="G45" s="1248"/>
      <c r="H45" s="1249"/>
      <c r="I45" s="107">
        <v>3086</v>
      </c>
      <c r="J45" s="108">
        <v>2963</v>
      </c>
      <c r="K45" s="108">
        <v>2665</v>
      </c>
      <c r="L45" s="108">
        <v>2694</v>
      </c>
      <c r="M45" s="109">
        <v>2755</v>
      </c>
    </row>
    <row r="46" spans="2:13" ht="27.75" customHeight="1">
      <c r="B46" s="1242"/>
      <c r="C46" s="1243"/>
      <c r="D46" s="110"/>
      <c r="E46" s="1248" t="s">
        <v>36</v>
      </c>
      <c r="F46" s="1248"/>
      <c r="G46" s="1248"/>
      <c r="H46" s="1249"/>
      <c r="I46" s="107" t="s">
        <v>530</v>
      </c>
      <c r="J46" s="108" t="s">
        <v>530</v>
      </c>
      <c r="K46" s="108" t="s">
        <v>530</v>
      </c>
      <c r="L46" s="108" t="s">
        <v>530</v>
      </c>
      <c r="M46" s="109" t="s">
        <v>530</v>
      </c>
    </row>
    <row r="47" spans="2:13" ht="27.75" customHeight="1">
      <c r="B47" s="1242"/>
      <c r="C47" s="1243"/>
      <c r="D47" s="111"/>
      <c r="E47" s="1250" t="s">
        <v>37</v>
      </c>
      <c r="F47" s="1251"/>
      <c r="G47" s="1251"/>
      <c r="H47" s="1252"/>
      <c r="I47" s="107" t="s">
        <v>530</v>
      </c>
      <c r="J47" s="108" t="s">
        <v>530</v>
      </c>
      <c r="K47" s="108" t="s">
        <v>530</v>
      </c>
      <c r="L47" s="108" t="s">
        <v>530</v>
      </c>
      <c r="M47" s="109" t="s">
        <v>530</v>
      </c>
    </row>
    <row r="48" spans="2:13" ht="27.75" customHeight="1">
      <c r="B48" s="1242"/>
      <c r="C48" s="1243"/>
      <c r="D48" s="106"/>
      <c r="E48" s="1248" t="s">
        <v>38</v>
      </c>
      <c r="F48" s="1248"/>
      <c r="G48" s="1248"/>
      <c r="H48" s="1249"/>
      <c r="I48" s="107" t="s">
        <v>530</v>
      </c>
      <c r="J48" s="108" t="s">
        <v>530</v>
      </c>
      <c r="K48" s="108" t="s">
        <v>530</v>
      </c>
      <c r="L48" s="108" t="s">
        <v>530</v>
      </c>
      <c r="M48" s="109" t="s">
        <v>530</v>
      </c>
    </row>
    <row r="49" spans="2:13" ht="27.75" customHeight="1">
      <c r="B49" s="1244"/>
      <c r="C49" s="1245"/>
      <c r="D49" s="106"/>
      <c r="E49" s="1248" t="s">
        <v>39</v>
      </c>
      <c r="F49" s="1248"/>
      <c r="G49" s="1248"/>
      <c r="H49" s="1249"/>
      <c r="I49" s="107" t="s">
        <v>530</v>
      </c>
      <c r="J49" s="108" t="s">
        <v>530</v>
      </c>
      <c r="K49" s="108" t="s">
        <v>530</v>
      </c>
      <c r="L49" s="108" t="s">
        <v>530</v>
      </c>
      <c r="M49" s="109" t="s">
        <v>530</v>
      </c>
    </row>
    <row r="50" spans="2:13" ht="27.75" customHeight="1">
      <c r="B50" s="1253" t="s">
        <v>40</v>
      </c>
      <c r="C50" s="1254"/>
      <c r="D50" s="112"/>
      <c r="E50" s="1248" t="s">
        <v>41</v>
      </c>
      <c r="F50" s="1248"/>
      <c r="G50" s="1248"/>
      <c r="H50" s="1249"/>
      <c r="I50" s="107">
        <v>6186</v>
      </c>
      <c r="J50" s="108">
        <v>5482</v>
      </c>
      <c r="K50" s="108">
        <v>5859</v>
      </c>
      <c r="L50" s="108">
        <v>5444</v>
      </c>
      <c r="M50" s="109">
        <v>5787</v>
      </c>
    </row>
    <row r="51" spans="2:13" ht="27.75" customHeight="1">
      <c r="B51" s="1242"/>
      <c r="C51" s="1243"/>
      <c r="D51" s="106"/>
      <c r="E51" s="1248" t="s">
        <v>42</v>
      </c>
      <c r="F51" s="1248"/>
      <c r="G51" s="1248"/>
      <c r="H51" s="1249"/>
      <c r="I51" s="107">
        <v>2601</v>
      </c>
      <c r="J51" s="108">
        <v>2951</v>
      </c>
      <c r="K51" s="108">
        <v>3430</v>
      </c>
      <c r="L51" s="108">
        <v>3638</v>
      </c>
      <c r="M51" s="109">
        <v>3996</v>
      </c>
    </row>
    <row r="52" spans="2:13" ht="27.75" customHeight="1">
      <c r="B52" s="1244"/>
      <c r="C52" s="1245"/>
      <c r="D52" s="106"/>
      <c r="E52" s="1248" t="s">
        <v>43</v>
      </c>
      <c r="F52" s="1248"/>
      <c r="G52" s="1248"/>
      <c r="H52" s="1249"/>
      <c r="I52" s="107">
        <v>21418</v>
      </c>
      <c r="J52" s="108">
        <v>21649</v>
      </c>
      <c r="K52" s="108">
        <v>21707</v>
      </c>
      <c r="L52" s="108">
        <v>21980</v>
      </c>
      <c r="M52" s="109">
        <v>22316</v>
      </c>
    </row>
    <row r="53" spans="2:13" ht="27.75" customHeight="1" thickBot="1">
      <c r="B53" s="1255" t="s">
        <v>44</v>
      </c>
      <c r="C53" s="1256"/>
      <c r="D53" s="113"/>
      <c r="E53" s="1257" t="s">
        <v>45</v>
      </c>
      <c r="F53" s="1257"/>
      <c r="G53" s="1257"/>
      <c r="H53" s="1258"/>
      <c r="I53" s="114">
        <v>3949</v>
      </c>
      <c r="J53" s="115">
        <v>4653</v>
      </c>
      <c r="K53" s="115">
        <v>3684</v>
      </c>
      <c r="L53" s="115">
        <v>4200</v>
      </c>
      <c r="M53" s="116">
        <v>4012</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OAckP9D/wLYa/nl3JxGmS0SZfp0Zb8jhGgrgr0FyMDFa0yqEMNya7zjRr27Gxm+L/3fvcFw1iYvTxHIYRsnCw==" saltValue="d4WKSWm2GUGNozB2rGzl8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573</v>
      </c>
      <c r="G54" s="125" t="s">
        <v>574</v>
      </c>
      <c r="H54" s="126" t="s">
        <v>575</v>
      </c>
    </row>
    <row r="55" spans="2:8" ht="52.5" customHeight="1">
      <c r="B55" s="127"/>
      <c r="C55" s="1267" t="s">
        <v>48</v>
      </c>
      <c r="D55" s="1267"/>
      <c r="E55" s="1268"/>
      <c r="F55" s="128">
        <v>1488</v>
      </c>
      <c r="G55" s="128">
        <v>1443</v>
      </c>
      <c r="H55" s="129">
        <v>1802</v>
      </c>
    </row>
    <row r="56" spans="2:8" ht="52.5" customHeight="1">
      <c r="B56" s="130"/>
      <c r="C56" s="1269" t="s">
        <v>49</v>
      </c>
      <c r="D56" s="1269"/>
      <c r="E56" s="1270"/>
      <c r="F56" s="131">
        <v>166</v>
      </c>
      <c r="G56" s="131">
        <v>201</v>
      </c>
      <c r="H56" s="132">
        <v>201</v>
      </c>
    </row>
    <row r="57" spans="2:8" ht="53.25" customHeight="1">
      <c r="B57" s="130"/>
      <c r="C57" s="1271" t="s">
        <v>50</v>
      </c>
      <c r="D57" s="1271"/>
      <c r="E57" s="1272"/>
      <c r="F57" s="133">
        <v>1450</v>
      </c>
      <c r="G57" s="133">
        <v>1355</v>
      </c>
      <c r="H57" s="134">
        <v>1355</v>
      </c>
    </row>
    <row r="58" spans="2:8" ht="45.75" customHeight="1">
      <c r="B58" s="135"/>
      <c r="C58" s="1259" t="s">
        <v>607</v>
      </c>
      <c r="D58" s="1260"/>
      <c r="E58" s="1261"/>
      <c r="F58" s="136">
        <v>572</v>
      </c>
      <c r="G58" s="136">
        <v>572</v>
      </c>
      <c r="H58" s="137">
        <v>572</v>
      </c>
    </row>
    <row r="59" spans="2:8" ht="45.75" customHeight="1">
      <c r="B59" s="135"/>
      <c r="C59" s="1259" t="s">
        <v>608</v>
      </c>
      <c r="D59" s="1260"/>
      <c r="E59" s="1261"/>
      <c r="F59" s="136">
        <v>422</v>
      </c>
      <c r="G59" s="136">
        <v>359</v>
      </c>
      <c r="H59" s="137">
        <v>350</v>
      </c>
    </row>
    <row r="60" spans="2:8" ht="45.75" customHeight="1">
      <c r="B60" s="135"/>
      <c r="C60" s="1259" t="s">
        <v>609</v>
      </c>
      <c r="D60" s="1260"/>
      <c r="E60" s="1261"/>
      <c r="F60" s="136">
        <v>143</v>
      </c>
      <c r="G60" s="136">
        <v>120</v>
      </c>
      <c r="H60" s="137">
        <v>110</v>
      </c>
    </row>
    <row r="61" spans="2:8" ht="45.75" customHeight="1">
      <c r="B61" s="135"/>
      <c r="C61" s="1259" t="s">
        <v>610</v>
      </c>
      <c r="D61" s="1260"/>
      <c r="E61" s="1261"/>
      <c r="F61" s="136">
        <v>109</v>
      </c>
      <c r="G61" s="136">
        <v>109</v>
      </c>
      <c r="H61" s="137">
        <v>109</v>
      </c>
    </row>
    <row r="62" spans="2:8" ht="45.75" customHeight="1" thickBot="1">
      <c r="B62" s="138"/>
      <c r="C62" s="1262" t="s">
        <v>611</v>
      </c>
      <c r="D62" s="1263"/>
      <c r="E62" s="1264"/>
      <c r="F62" s="139">
        <v>47</v>
      </c>
      <c r="G62" s="139">
        <v>60</v>
      </c>
      <c r="H62" s="140">
        <v>78</v>
      </c>
    </row>
    <row r="63" spans="2:8" ht="52.5" customHeight="1" thickBot="1">
      <c r="B63" s="141"/>
      <c r="C63" s="1265" t="s">
        <v>51</v>
      </c>
      <c r="D63" s="1265"/>
      <c r="E63" s="1266"/>
      <c r="F63" s="142">
        <v>3104</v>
      </c>
      <c r="G63" s="142">
        <v>3000</v>
      </c>
      <c r="H63" s="143">
        <v>3359</v>
      </c>
    </row>
    <row r="64" spans="2:8" ht="15" customHeight="1"/>
  </sheetData>
  <sheetProtection algorithmName="SHA-512" hashValue="JSQ1HwawDVoZnJ5t+qa2EqW9sghrQ925boQl4NzVujlMfx25d59divzAoXsd1XXN8BeA/O+e8TtUQl1eC/IUNg==" saltValue="L43Rmx4ZR+kGm/+1sRuf7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Normal="100" zoomScaleSheetLayoutView="55" workbookViewId="0">
      <selection activeCell="BJ17" sqref="BJ17"/>
    </sheetView>
  </sheetViews>
  <sheetFormatPr defaultColWidth="0" defaultRowHeight="13.5" customHeight="1" zeroHeight="1"/>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c r="A1" s="1273"/>
      <c r="B1" s="1274"/>
      <c r="DD1" s="1275"/>
      <c r="DE1" s="1275"/>
    </row>
    <row r="2" spans="1:143" ht="25.5" customHeight="1">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613</v>
      </c>
    </row>
    <row r="11" spans="1:143" s="292" customFormat="1">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613</v>
      </c>
    </row>
    <row r="13" spans="1:143" s="292" customFormat="1">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c r="DD19" s="1275"/>
      <c r="DE19" s="1275"/>
    </row>
    <row r="20" spans="1:351">
      <c r="DD20" s="1275"/>
      <c r="DE20" s="1275"/>
    </row>
    <row r="21" spans="1:351" ht="17.2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c r="B22" s="1282"/>
      <c r="MM22" s="1281"/>
    </row>
    <row r="23" spans="1:351">
      <c r="B23" s="1282"/>
    </row>
    <row r="24" spans="1:351">
      <c r="B24" s="1282"/>
    </row>
    <row r="25" spans="1:351">
      <c r="B25" s="1282"/>
    </row>
    <row r="26" spans="1:351">
      <c r="B26" s="1282"/>
    </row>
    <row r="27" spans="1:351">
      <c r="B27" s="1282"/>
    </row>
    <row r="28" spans="1:351">
      <c r="B28" s="1282"/>
    </row>
    <row r="29" spans="1:351">
      <c r="B29" s="1282"/>
    </row>
    <row r="30" spans="1:351">
      <c r="B30" s="1282"/>
    </row>
    <row r="31" spans="1:351">
      <c r="B31" s="1282"/>
    </row>
    <row r="32" spans="1:351">
      <c r="B32" s="1282"/>
    </row>
    <row r="33" spans="2:109">
      <c r="B33" s="1282"/>
    </row>
    <row r="34" spans="2:109">
      <c r="B34" s="1282"/>
    </row>
    <row r="35" spans="2:109">
      <c r="B35" s="1282"/>
    </row>
    <row r="36" spans="2:109">
      <c r="B36" s="1282"/>
    </row>
    <row r="37" spans="2:109">
      <c r="B37" s="1282"/>
    </row>
    <row r="38" spans="2:109">
      <c r="B38" s="1282"/>
    </row>
    <row r="39" spans="2:109">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c r="B40" s="1287"/>
      <c r="DD40" s="1287"/>
      <c r="DE40" s="1275"/>
    </row>
    <row r="41" spans="2:109" ht="17.25">
      <c r="B41" s="1288" t="s">
        <v>614</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c r="B42" s="1282"/>
      <c r="G42" s="1289"/>
      <c r="I42" s="1290"/>
      <c r="J42" s="1290"/>
      <c r="K42" s="1290"/>
      <c r="AM42" s="1289"/>
      <c r="AN42" s="1289" t="s">
        <v>615</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c r="B43" s="1282"/>
      <c r="AN43" s="1291" t="s">
        <v>616</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c r="B49" s="1282"/>
      <c r="AN49" s="1275" t="s">
        <v>617</v>
      </c>
    </row>
    <row r="50" spans="1:109">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571</v>
      </c>
      <c r="BQ50" s="1307"/>
      <c r="BR50" s="1307"/>
      <c r="BS50" s="1307"/>
      <c r="BT50" s="1307"/>
      <c r="BU50" s="1307"/>
      <c r="BV50" s="1307"/>
      <c r="BW50" s="1307"/>
      <c r="BX50" s="1307" t="s">
        <v>572</v>
      </c>
      <c r="BY50" s="1307"/>
      <c r="BZ50" s="1307"/>
      <c r="CA50" s="1307"/>
      <c r="CB50" s="1307"/>
      <c r="CC50" s="1307"/>
      <c r="CD50" s="1307"/>
      <c r="CE50" s="1307"/>
      <c r="CF50" s="1307" t="s">
        <v>573</v>
      </c>
      <c r="CG50" s="1307"/>
      <c r="CH50" s="1307"/>
      <c r="CI50" s="1307"/>
      <c r="CJ50" s="1307"/>
      <c r="CK50" s="1307"/>
      <c r="CL50" s="1307"/>
      <c r="CM50" s="1307"/>
      <c r="CN50" s="1307" t="s">
        <v>574</v>
      </c>
      <c r="CO50" s="1307"/>
      <c r="CP50" s="1307"/>
      <c r="CQ50" s="1307"/>
      <c r="CR50" s="1307"/>
      <c r="CS50" s="1307"/>
      <c r="CT50" s="1307"/>
      <c r="CU50" s="1307"/>
      <c r="CV50" s="1307" t="s">
        <v>575</v>
      </c>
      <c r="CW50" s="1307"/>
      <c r="CX50" s="1307"/>
      <c r="CY50" s="1307"/>
      <c r="CZ50" s="1307"/>
      <c r="DA50" s="1307"/>
      <c r="DB50" s="1307"/>
      <c r="DC50" s="1307"/>
    </row>
    <row r="51" spans="1:109" ht="13.5" customHeight="1">
      <c r="B51" s="1282"/>
      <c r="G51" s="1308"/>
      <c r="H51" s="1308"/>
      <c r="I51" s="1309"/>
      <c r="J51" s="1309"/>
      <c r="K51" s="1310"/>
      <c r="L51" s="1310"/>
      <c r="M51" s="1310"/>
      <c r="N51" s="1310"/>
      <c r="AM51" s="1300"/>
      <c r="AN51" s="1311" t="s">
        <v>618</v>
      </c>
      <c r="AO51" s="1311"/>
      <c r="AP51" s="1311"/>
      <c r="AQ51" s="1311"/>
      <c r="AR51" s="1311"/>
      <c r="AS51" s="1311"/>
      <c r="AT51" s="1311"/>
      <c r="AU51" s="1311"/>
      <c r="AV51" s="1311"/>
      <c r="AW51" s="1311"/>
      <c r="AX51" s="1311"/>
      <c r="AY51" s="1311"/>
      <c r="AZ51" s="1311"/>
      <c r="BA51" s="1311"/>
      <c r="BB51" s="1311" t="s">
        <v>619</v>
      </c>
      <c r="BC51" s="1311"/>
      <c r="BD51" s="1311"/>
      <c r="BE51" s="1311"/>
      <c r="BF51" s="1311"/>
      <c r="BG51" s="1311"/>
      <c r="BH51" s="1311"/>
      <c r="BI51" s="1311"/>
      <c r="BJ51" s="1311"/>
      <c r="BK51" s="1311"/>
      <c r="BL51" s="1311"/>
      <c r="BM51" s="1311"/>
      <c r="BN51" s="1311"/>
      <c r="BO51" s="1311"/>
      <c r="BP51" s="1312">
        <v>25.8</v>
      </c>
      <c r="BQ51" s="1312"/>
      <c r="BR51" s="1312"/>
      <c r="BS51" s="1312"/>
      <c r="BT51" s="1312"/>
      <c r="BU51" s="1312"/>
      <c r="BV51" s="1312"/>
      <c r="BW51" s="1312"/>
      <c r="BX51" s="1312">
        <v>29.9</v>
      </c>
      <c r="BY51" s="1312"/>
      <c r="BZ51" s="1312"/>
      <c r="CA51" s="1312"/>
      <c r="CB51" s="1312"/>
      <c r="CC51" s="1312"/>
      <c r="CD51" s="1312"/>
      <c r="CE51" s="1312"/>
      <c r="CF51" s="1312">
        <v>23.4</v>
      </c>
      <c r="CG51" s="1312"/>
      <c r="CH51" s="1312"/>
      <c r="CI51" s="1312"/>
      <c r="CJ51" s="1312"/>
      <c r="CK51" s="1312"/>
      <c r="CL51" s="1312"/>
      <c r="CM51" s="1312"/>
      <c r="CN51" s="1312">
        <v>26.3</v>
      </c>
      <c r="CO51" s="1312"/>
      <c r="CP51" s="1312"/>
      <c r="CQ51" s="1312"/>
      <c r="CR51" s="1312"/>
      <c r="CS51" s="1312"/>
      <c r="CT51" s="1312"/>
      <c r="CU51" s="1312"/>
      <c r="CV51" s="1312">
        <v>24.2</v>
      </c>
      <c r="CW51" s="1312"/>
      <c r="CX51" s="1312"/>
      <c r="CY51" s="1312"/>
      <c r="CZ51" s="1312"/>
      <c r="DA51" s="1312"/>
      <c r="DB51" s="1312"/>
      <c r="DC51" s="1312"/>
    </row>
    <row r="52" spans="1:109">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620</v>
      </c>
      <c r="BC53" s="1311"/>
      <c r="BD53" s="1311"/>
      <c r="BE53" s="1311"/>
      <c r="BF53" s="1311"/>
      <c r="BG53" s="1311"/>
      <c r="BH53" s="1311"/>
      <c r="BI53" s="1311"/>
      <c r="BJ53" s="1311"/>
      <c r="BK53" s="1311"/>
      <c r="BL53" s="1311"/>
      <c r="BM53" s="1311"/>
      <c r="BN53" s="1311"/>
      <c r="BO53" s="1311"/>
      <c r="BP53" s="1312">
        <v>72.3</v>
      </c>
      <c r="BQ53" s="1312"/>
      <c r="BR53" s="1312"/>
      <c r="BS53" s="1312"/>
      <c r="BT53" s="1312"/>
      <c r="BU53" s="1312"/>
      <c r="BV53" s="1312"/>
      <c r="BW53" s="1312"/>
      <c r="BX53" s="1312">
        <v>73.2</v>
      </c>
      <c r="BY53" s="1312"/>
      <c r="BZ53" s="1312"/>
      <c r="CA53" s="1312"/>
      <c r="CB53" s="1312"/>
      <c r="CC53" s="1312"/>
      <c r="CD53" s="1312"/>
      <c r="CE53" s="1312"/>
      <c r="CF53" s="1312">
        <v>74.099999999999994</v>
      </c>
      <c r="CG53" s="1312"/>
      <c r="CH53" s="1312"/>
      <c r="CI53" s="1312"/>
      <c r="CJ53" s="1312"/>
      <c r="CK53" s="1312"/>
      <c r="CL53" s="1312"/>
      <c r="CM53" s="1312"/>
      <c r="CN53" s="1312">
        <v>75.2</v>
      </c>
      <c r="CO53" s="1312"/>
      <c r="CP53" s="1312"/>
      <c r="CQ53" s="1312"/>
      <c r="CR53" s="1312"/>
      <c r="CS53" s="1312"/>
      <c r="CT53" s="1312"/>
      <c r="CU53" s="1312"/>
      <c r="CV53" s="1312">
        <v>75</v>
      </c>
      <c r="CW53" s="1312"/>
      <c r="CX53" s="1312"/>
      <c r="CY53" s="1312"/>
      <c r="CZ53" s="1312"/>
      <c r="DA53" s="1312"/>
      <c r="DB53" s="1312"/>
      <c r="DC53" s="1312"/>
    </row>
    <row r="54" spans="1:109">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c r="A55" s="1290"/>
      <c r="B55" s="1282"/>
      <c r="G55" s="1301"/>
      <c r="H55" s="1301"/>
      <c r="I55" s="1301"/>
      <c r="J55" s="1301"/>
      <c r="K55" s="1310"/>
      <c r="L55" s="1310"/>
      <c r="M55" s="1310"/>
      <c r="N55" s="1310"/>
      <c r="AN55" s="1307" t="s">
        <v>621</v>
      </c>
      <c r="AO55" s="1307"/>
      <c r="AP55" s="1307"/>
      <c r="AQ55" s="1307"/>
      <c r="AR55" s="1307"/>
      <c r="AS55" s="1307"/>
      <c r="AT55" s="1307"/>
      <c r="AU55" s="1307"/>
      <c r="AV55" s="1307"/>
      <c r="AW55" s="1307"/>
      <c r="AX55" s="1307"/>
      <c r="AY55" s="1307"/>
      <c r="AZ55" s="1307"/>
      <c r="BA55" s="1307"/>
      <c r="BB55" s="1311" t="s">
        <v>619</v>
      </c>
      <c r="BC55" s="1311"/>
      <c r="BD55" s="1311"/>
      <c r="BE55" s="1311"/>
      <c r="BF55" s="1311"/>
      <c r="BG55" s="1311"/>
      <c r="BH55" s="1311"/>
      <c r="BI55" s="1311"/>
      <c r="BJ55" s="1311"/>
      <c r="BK55" s="1311"/>
      <c r="BL55" s="1311"/>
      <c r="BM55" s="1311"/>
      <c r="BN55" s="1311"/>
      <c r="BO55" s="1311"/>
      <c r="BP55" s="1312">
        <v>33.1</v>
      </c>
      <c r="BQ55" s="1312"/>
      <c r="BR55" s="1312"/>
      <c r="BS55" s="1312"/>
      <c r="BT55" s="1312"/>
      <c r="BU55" s="1312"/>
      <c r="BV55" s="1312"/>
      <c r="BW55" s="1312"/>
      <c r="BX55" s="1312">
        <v>31.3</v>
      </c>
      <c r="BY55" s="1312"/>
      <c r="BZ55" s="1312"/>
      <c r="CA55" s="1312"/>
      <c r="CB55" s="1312"/>
      <c r="CC55" s="1312"/>
      <c r="CD55" s="1312"/>
      <c r="CE55" s="1312"/>
      <c r="CF55" s="1312">
        <v>25.3</v>
      </c>
      <c r="CG55" s="1312"/>
      <c r="CH55" s="1312"/>
      <c r="CI55" s="1312"/>
      <c r="CJ55" s="1312"/>
      <c r="CK55" s="1312"/>
      <c r="CL55" s="1312"/>
      <c r="CM55" s="1312"/>
      <c r="CN55" s="1312">
        <v>25.5</v>
      </c>
      <c r="CO55" s="1312"/>
      <c r="CP55" s="1312"/>
      <c r="CQ55" s="1312"/>
      <c r="CR55" s="1312"/>
      <c r="CS55" s="1312"/>
      <c r="CT55" s="1312"/>
      <c r="CU55" s="1312"/>
      <c r="CV55" s="1312">
        <v>25.1</v>
      </c>
      <c r="CW55" s="1312"/>
      <c r="CX55" s="1312"/>
      <c r="CY55" s="1312"/>
      <c r="CZ55" s="1312"/>
      <c r="DA55" s="1312"/>
      <c r="DB55" s="1312"/>
      <c r="DC55" s="1312"/>
    </row>
    <row r="56" spans="1:109">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620</v>
      </c>
      <c r="BC57" s="1311"/>
      <c r="BD57" s="1311"/>
      <c r="BE57" s="1311"/>
      <c r="BF57" s="1311"/>
      <c r="BG57" s="1311"/>
      <c r="BH57" s="1311"/>
      <c r="BI57" s="1311"/>
      <c r="BJ57" s="1311"/>
      <c r="BK57" s="1311"/>
      <c r="BL57" s="1311"/>
      <c r="BM57" s="1311"/>
      <c r="BN57" s="1311"/>
      <c r="BO57" s="1311"/>
      <c r="BP57" s="1312">
        <v>57.2</v>
      </c>
      <c r="BQ57" s="1312"/>
      <c r="BR57" s="1312"/>
      <c r="BS57" s="1312"/>
      <c r="BT57" s="1312"/>
      <c r="BU57" s="1312"/>
      <c r="BV57" s="1312"/>
      <c r="BW57" s="1312"/>
      <c r="BX57" s="1312">
        <v>58.5</v>
      </c>
      <c r="BY57" s="1312"/>
      <c r="BZ57" s="1312"/>
      <c r="CA57" s="1312"/>
      <c r="CB57" s="1312"/>
      <c r="CC57" s="1312"/>
      <c r="CD57" s="1312"/>
      <c r="CE57" s="1312"/>
      <c r="CF57" s="1312">
        <v>59.8</v>
      </c>
      <c r="CG57" s="1312"/>
      <c r="CH57" s="1312"/>
      <c r="CI57" s="1312"/>
      <c r="CJ57" s="1312"/>
      <c r="CK57" s="1312"/>
      <c r="CL57" s="1312"/>
      <c r="CM57" s="1312"/>
      <c r="CN57" s="1312">
        <v>61.1</v>
      </c>
      <c r="CO57" s="1312"/>
      <c r="CP57" s="1312"/>
      <c r="CQ57" s="1312"/>
      <c r="CR57" s="1312"/>
      <c r="CS57" s="1312"/>
      <c r="CT57" s="1312"/>
      <c r="CU57" s="1312"/>
      <c r="CV57" s="1312">
        <v>61</v>
      </c>
      <c r="CW57" s="1312"/>
      <c r="CX57" s="1312"/>
      <c r="CY57" s="1312"/>
      <c r="CZ57" s="1312"/>
      <c r="DA57" s="1312"/>
      <c r="DB57" s="1312"/>
      <c r="DC57" s="1312"/>
      <c r="DD57" s="1315"/>
      <c r="DE57" s="1313"/>
    </row>
    <row r="58" spans="1:109" s="1290" customFormat="1">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c r="B63" s="1321" t="s">
        <v>622</v>
      </c>
    </row>
    <row r="64" spans="1:109">
      <c r="B64" s="1282"/>
      <c r="G64" s="1289"/>
      <c r="I64" s="1322"/>
      <c r="J64" s="1322"/>
      <c r="K64" s="1322"/>
      <c r="L64" s="1322"/>
      <c r="M64" s="1322"/>
      <c r="N64" s="1323"/>
      <c r="AM64" s="1289"/>
      <c r="AN64" s="1289" t="s">
        <v>615</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c r="B65" s="1282"/>
      <c r="AN65" s="1291" t="s">
        <v>623</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c r="B71" s="1282"/>
      <c r="G71" s="1327"/>
      <c r="I71" s="1328"/>
      <c r="J71" s="1325"/>
      <c r="K71" s="1325"/>
      <c r="L71" s="1326"/>
      <c r="M71" s="1325"/>
      <c r="N71" s="1326"/>
      <c r="AM71" s="1327"/>
      <c r="AN71" s="1275" t="s">
        <v>617</v>
      </c>
    </row>
    <row r="72" spans="2:107">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571</v>
      </c>
      <c r="BQ72" s="1307"/>
      <c r="BR72" s="1307"/>
      <c r="BS72" s="1307"/>
      <c r="BT72" s="1307"/>
      <c r="BU72" s="1307"/>
      <c r="BV72" s="1307"/>
      <c r="BW72" s="1307"/>
      <c r="BX72" s="1307" t="s">
        <v>572</v>
      </c>
      <c r="BY72" s="1307"/>
      <c r="BZ72" s="1307"/>
      <c r="CA72" s="1307"/>
      <c r="CB72" s="1307"/>
      <c r="CC72" s="1307"/>
      <c r="CD72" s="1307"/>
      <c r="CE72" s="1307"/>
      <c r="CF72" s="1307" t="s">
        <v>573</v>
      </c>
      <c r="CG72" s="1307"/>
      <c r="CH72" s="1307"/>
      <c r="CI72" s="1307"/>
      <c r="CJ72" s="1307"/>
      <c r="CK72" s="1307"/>
      <c r="CL72" s="1307"/>
      <c r="CM72" s="1307"/>
      <c r="CN72" s="1307" t="s">
        <v>574</v>
      </c>
      <c r="CO72" s="1307"/>
      <c r="CP72" s="1307"/>
      <c r="CQ72" s="1307"/>
      <c r="CR72" s="1307"/>
      <c r="CS72" s="1307"/>
      <c r="CT72" s="1307"/>
      <c r="CU72" s="1307"/>
      <c r="CV72" s="1307" t="s">
        <v>575</v>
      </c>
      <c r="CW72" s="1307"/>
      <c r="CX72" s="1307"/>
      <c r="CY72" s="1307"/>
      <c r="CZ72" s="1307"/>
      <c r="DA72" s="1307"/>
      <c r="DB72" s="1307"/>
      <c r="DC72" s="1307"/>
    </row>
    <row r="73" spans="2:107">
      <c r="B73" s="1282"/>
      <c r="G73" s="1308"/>
      <c r="H73" s="1308"/>
      <c r="I73" s="1308"/>
      <c r="J73" s="1308"/>
      <c r="K73" s="1329"/>
      <c r="L73" s="1329"/>
      <c r="M73" s="1329"/>
      <c r="N73" s="1329"/>
      <c r="AM73" s="1300"/>
      <c r="AN73" s="1311" t="s">
        <v>618</v>
      </c>
      <c r="AO73" s="1311"/>
      <c r="AP73" s="1311"/>
      <c r="AQ73" s="1311"/>
      <c r="AR73" s="1311"/>
      <c r="AS73" s="1311"/>
      <c r="AT73" s="1311"/>
      <c r="AU73" s="1311"/>
      <c r="AV73" s="1311"/>
      <c r="AW73" s="1311"/>
      <c r="AX73" s="1311"/>
      <c r="AY73" s="1311"/>
      <c r="AZ73" s="1311"/>
      <c r="BA73" s="1311"/>
      <c r="BB73" s="1311" t="s">
        <v>619</v>
      </c>
      <c r="BC73" s="1311"/>
      <c r="BD73" s="1311"/>
      <c r="BE73" s="1311"/>
      <c r="BF73" s="1311"/>
      <c r="BG73" s="1311"/>
      <c r="BH73" s="1311"/>
      <c r="BI73" s="1311"/>
      <c r="BJ73" s="1311"/>
      <c r="BK73" s="1311"/>
      <c r="BL73" s="1311"/>
      <c r="BM73" s="1311"/>
      <c r="BN73" s="1311"/>
      <c r="BO73" s="1311"/>
      <c r="BP73" s="1312">
        <v>25.8</v>
      </c>
      <c r="BQ73" s="1312"/>
      <c r="BR73" s="1312"/>
      <c r="BS73" s="1312"/>
      <c r="BT73" s="1312"/>
      <c r="BU73" s="1312"/>
      <c r="BV73" s="1312"/>
      <c r="BW73" s="1312"/>
      <c r="BX73" s="1312">
        <v>29.9</v>
      </c>
      <c r="BY73" s="1312"/>
      <c r="BZ73" s="1312"/>
      <c r="CA73" s="1312"/>
      <c r="CB73" s="1312"/>
      <c r="CC73" s="1312"/>
      <c r="CD73" s="1312"/>
      <c r="CE73" s="1312"/>
      <c r="CF73" s="1312">
        <v>23.4</v>
      </c>
      <c r="CG73" s="1312"/>
      <c r="CH73" s="1312"/>
      <c r="CI73" s="1312"/>
      <c r="CJ73" s="1312"/>
      <c r="CK73" s="1312"/>
      <c r="CL73" s="1312"/>
      <c r="CM73" s="1312"/>
      <c r="CN73" s="1312">
        <v>26.3</v>
      </c>
      <c r="CO73" s="1312"/>
      <c r="CP73" s="1312"/>
      <c r="CQ73" s="1312"/>
      <c r="CR73" s="1312"/>
      <c r="CS73" s="1312"/>
      <c r="CT73" s="1312"/>
      <c r="CU73" s="1312"/>
      <c r="CV73" s="1312">
        <v>24.2</v>
      </c>
      <c r="CW73" s="1312"/>
      <c r="CX73" s="1312"/>
      <c r="CY73" s="1312"/>
      <c r="CZ73" s="1312"/>
      <c r="DA73" s="1312"/>
      <c r="DB73" s="1312"/>
      <c r="DC73" s="1312"/>
    </row>
    <row r="74" spans="2:107">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624</v>
      </c>
      <c r="BC75" s="1311"/>
      <c r="BD75" s="1311"/>
      <c r="BE75" s="1311"/>
      <c r="BF75" s="1311"/>
      <c r="BG75" s="1311"/>
      <c r="BH75" s="1311"/>
      <c r="BI75" s="1311"/>
      <c r="BJ75" s="1311"/>
      <c r="BK75" s="1311"/>
      <c r="BL75" s="1311"/>
      <c r="BM75" s="1311"/>
      <c r="BN75" s="1311"/>
      <c r="BO75" s="1311"/>
      <c r="BP75" s="1312">
        <v>3.6</v>
      </c>
      <c r="BQ75" s="1312"/>
      <c r="BR75" s="1312"/>
      <c r="BS75" s="1312"/>
      <c r="BT75" s="1312"/>
      <c r="BU75" s="1312"/>
      <c r="BV75" s="1312"/>
      <c r="BW75" s="1312"/>
      <c r="BX75" s="1312">
        <v>3.5</v>
      </c>
      <c r="BY75" s="1312"/>
      <c r="BZ75" s="1312"/>
      <c r="CA75" s="1312"/>
      <c r="CB75" s="1312"/>
      <c r="CC75" s="1312"/>
      <c r="CD75" s="1312"/>
      <c r="CE75" s="1312"/>
      <c r="CF75" s="1312">
        <v>3.1</v>
      </c>
      <c r="CG75" s="1312"/>
      <c r="CH75" s="1312"/>
      <c r="CI75" s="1312"/>
      <c r="CJ75" s="1312"/>
      <c r="CK75" s="1312"/>
      <c r="CL75" s="1312"/>
      <c r="CM75" s="1312"/>
      <c r="CN75" s="1312">
        <v>3</v>
      </c>
      <c r="CO75" s="1312"/>
      <c r="CP75" s="1312"/>
      <c r="CQ75" s="1312"/>
      <c r="CR75" s="1312"/>
      <c r="CS75" s="1312"/>
      <c r="CT75" s="1312"/>
      <c r="CU75" s="1312"/>
      <c r="CV75" s="1312">
        <v>2.8</v>
      </c>
      <c r="CW75" s="1312"/>
      <c r="CX75" s="1312"/>
      <c r="CY75" s="1312"/>
      <c r="CZ75" s="1312"/>
      <c r="DA75" s="1312"/>
      <c r="DB75" s="1312"/>
      <c r="DC75" s="1312"/>
    </row>
    <row r="76" spans="2:107">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c r="B77" s="1282"/>
      <c r="G77" s="1301"/>
      <c r="H77" s="1301"/>
      <c r="I77" s="1301"/>
      <c r="J77" s="1301"/>
      <c r="K77" s="1329"/>
      <c r="L77" s="1329"/>
      <c r="M77" s="1329"/>
      <c r="N77" s="1329"/>
      <c r="AN77" s="1307" t="s">
        <v>621</v>
      </c>
      <c r="AO77" s="1307"/>
      <c r="AP77" s="1307"/>
      <c r="AQ77" s="1307"/>
      <c r="AR77" s="1307"/>
      <c r="AS77" s="1307"/>
      <c r="AT77" s="1307"/>
      <c r="AU77" s="1307"/>
      <c r="AV77" s="1307"/>
      <c r="AW77" s="1307"/>
      <c r="AX77" s="1307"/>
      <c r="AY77" s="1307"/>
      <c r="AZ77" s="1307"/>
      <c r="BA77" s="1307"/>
      <c r="BB77" s="1311" t="s">
        <v>619</v>
      </c>
      <c r="BC77" s="1311"/>
      <c r="BD77" s="1311"/>
      <c r="BE77" s="1311"/>
      <c r="BF77" s="1311"/>
      <c r="BG77" s="1311"/>
      <c r="BH77" s="1311"/>
      <c r="BI77" s="1311"/>
      <c r="BJ77" s="1311"/>
      <c r="BK77" s="1311"/>
      <c r="BL77" s="1311"/>
      <c r="BM77" s="1311"/>
      <c r="BN77" s="1311"/>
      <c r="BO77" s="1311"/>
      <c r="BP77" s="1312">
        <v>33.1</v>
      </c>
      <c r="BQ77" s="1312"/>
      <c r="BR77" s="1312"/>
      <c r="BS77" s="1312"/>
      <c r="BT77" s="1312"/>
      <c r="BU77" s="1312"/>
      <c r="BV77" s="1312"/>
      <c r="BW77" s="1312"/>
      <c r="BX77" s="1312">
        <v>31.3</v>
      </c>
      <c r="BY77" s="1312"/>
      <c r="BZ77" s="1312"/>
      <c r="CA77" s="1312"/>
      <c r="CB77" s="1312"/>
      <c r="CC77" s="1312"/>
      <c r="CD77" s="1312"/>
      <c r="CE77" s="1312"/>
      <c r="CF77" s="1312">
        <v>25.3</v>
      </c>
      <c r="CG77" s="1312"/>
      <c r="CH77" s="1312"/>
      <c r="CI77" s="1312"/>
      <c r="CJ77" s="1312"/>
      <c r="CK77" s="1312"/>
      <c r="CL77" s="1312"/>
      <c r="CM77" s="1312"/>
      <c r="CN77" s="1312">
        <v>25.5</v>
      </c>
      <c r="CO77" s="1312"/>
      <c r="CP77" s="1312"/>
      <c r="CQ77" s="1312"/>
      <c r="CR77" s="1312"/>
      <c r="CS77" s="1312"/>
      <c r="CT77" s="1312"/>
      <c r="CU77" s="1312"/>
      <c r="CV77" s="1312">
        <v>25.1</v>
      </c>
      <c r="CW77" s="1312"/>
      <c r="CX77" s="1312"/>
      <c r="CY77" s="1312"/>
      <c r="CZ77" s="1312"/>
      <c r="DA77" s="1312"/>
      <c r="DB77" s="1312"/>
      <c r="DC77" s="1312"/>
    </row>
    <row r="78" spans="2:107">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624</v>
      </c>
      <c r="BC79" s="1311"/>
      <c r="BD79" s="1311"/>
      <c r="BE79" s="1311"/>
      <c r="BF79" s="1311"/>
      <c r="BG79" s="1311"/>
      <c r="BH79" s="1311"/>
      <c r="BI79" s="1311"/>
      <c r="BJ79" s="1311"/>
      <c r="BK79" s="1311"/>
      <c r="BL79" s="1311"/>
      <c r="BM79" s="1311"/>
      <c r="BN79" s="1311"/>
      <c r="BO79" s="1311"/>
      <c r="BP79" s="1312">
        <v>7.5</v>
      </c>
      <c r="BQ79" s="1312"/>
      <c r="BR79" s="1312"/>
      <c r="BS79" s="1312"/>
      <c r="BT79" s="1312"/>
      <c r="BU79" s="1312"/>
      <c r="BV79" s="1312"/>
      <c r="BW79" s="1312"/>
      <c r="BX79" s="1312">
        <v>7.2</v>
      </c>
      <c r="BY79" s="1312"/>
      <c r="BZ79" s="1312"/>
      <c r="CA79" s="1312"/>
      <c r="CB79" s="1312"/>
      <c r="CC79" s="1312"/>
      <c r="CD79" s="1312"/>
      <c r="CE79" s="1312"/>
      <c r="CF79" s="1312">
        <v>6.9</v>
      </c>
      <c r="CG79" s="1312"/>
      <c r="CH79" s="1312"/>
      <c r="CI79" s="1312"/>
      <c r="CJ79" s="1312"/>
      <c r="CK79" s="1312"/>
      <c r="CL79" s="1312"/>
      <c r="CM79" s="1312"/>
      <c r="CN79" s="1312">
        <v>6.6</v>
      </c>
      <c r="CO79" s="1312"/>
      <c r="CP79" s="1312"/>
      <c r="CQ79" s="1312"/>
      <c r="CR79" s="1312"/>
      <c r="CS79" s="1312"/>
      <c r="CT79" s="1312"/>
      <c r="CU79" s="1312"/>
      <c r="CV79" s="1312">
        <v>6.4</v>
      </c>
      <c r="CW79" s="1312"/>
      <c r="CX79" s="1312"/>
      <c r="CY79" s="1312"/>
      <c r="CZ79" s="1312"/>
      <c r="DA79" s="1312"/>
      <c r="DB79" s="1312"/>
      <c r="DC79" s="1312"/>
    </row>
    <row r="80" spans="2:107">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c r="B81" s="1282"/>
    </row>
    <row r="82" spans="2:109" ht="17.2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c r="DD84" s="1275"/>
      <c r="DE84" s="1275"/>
    </row>
    <row r="85" spans="2:109">
      <c r="DD85" s="1275"/>
      <c r="DE85" s="1275"/>
    </row>
    <row r="86" spans="2:109" hidden="1">
      <c r="DD86" s="1275"/>
      <c r="DE86" s="1275"/>
    </row>
    <row r="87" spans="2:109" hidden="1">
      <c r="K87" s="1332"/>
      <c r="AQ87" s="1332"/>
      <c r="BC87" s="1332"/>
      <c r="BO87" s="1332"/>
      <c r="CA87" s="1332"/>
      <c r="CM87" s="1332"/>
      <c r="CY87" s="1332"/>
      <c r="DD87" s="1275"/>
      <c r="DE87" s="1275"/>
    </row>
    <row r="88" spans="2:109" hidden="1">
      <c r="DD88" s="1275"/>
      <c r="DE88" s="1275"/>
    </row>
    <row r="89" spans="2:109" hidden="1">
      <c r="DD89" s="1275"/>
      <c r="DE89" s="1275"/>
    </row>
    <row r="90" spans="2:109" hidden="1">
      <c r="DD90" s="1275"/>
      <c r="DE90" s="1275"/>
    </row>
    <row r="91" spans="2:109" hidden="1">
      <c r="DD91" s="1275"/>
      <c r="DE91" s="1275"/>
    </row>
    <row r="92" spans="2:109" ht="13.5" hidden="1" customHeight="1">
      <c r="DD92" s="1275"/>
      <c r="DE92" s="1275"/>
    </row>
    <row r="93" spans="2:109" ht="13.5" hidden="1" customHeight="1">
      <c r="DD93" s="1275"/>
      <c r="DE93" s="1275"/>
    </row>
    <row r="94" spans="2:109" ht="13.5" hidden="1" customHeight="1">
      <c r="DD94" s="1275"/>
      <c r="DE94" s="1275"/>
    </row>
    <row r="95" spans="2:109" ht="13.5" hidden="1" customHeight="1">
      <c r="DD95" s="1275"/>
      <c r="DE95" s="1275"/>
    </row>
    <row r="96" spans="2:109" ht="13.5" hidden="1" customHeight="1">
      <c r="DD96" s="1275"/>
      <c r="DE96" s="1275"/>
    </row>
    <row r="97" s="1275" customFormat="1" ht="13.5" hidden="1" customHeight="1"/>
    <row r="98" s="1275" customFormat="1" ht="13.5" hidden="1" customHeight="1"/>
    <row r="99" s="1275" customFormat="1" ht="13.5" hidden="1" customHeight="1"/>
    <row r="100" s="1275" customFormat="1" ht="13.5" hidden="1" customHeight="1"/>
    <row r="101" s="1275" customFormat="1" ht="13.5" hidden="1" customHeight="1"/>
    <row r="102" s="1275" customFormat="1" ht="13.5" hidden="1" customHeight="1"/>
    <row r="103" s="1275" customFormat="1" ht="13.5" hidden="1" customHeight="1"/>
    <row r="104" s="1275" customFormat="1" ht="13.5" hidden="1" customHeight="1"/>
    <row r="105" s="1275" customFormat="1" ht="13.5" hidden="1" customHeight="1"/>
    <row r="106" s="1275" customFormat="1" ht="13.5" hidden="1" customHeight="1"/>
    <row r="107" s="1275" customFormat="1" ht="13.5" hidden="1" customHeight="1"/>
    <row r="108" s="1275" customFormat="1" ht="13.5" hidden="1" customHeight="1"/>
    <row r="109" s="1275" customFormat="1" ht="13.5" hidden="1" customHeight="1"/>
    <row r="110" s="1275" customFormat="1" ht="13.5" hidden="1" customHeight="1"/>
    <row r="111" s="1275" customFormat="1" ht="13.5" hidden="1" customHeight="1"/>
    <row r="112" s="1275" customFormat="1" ht="13.5" hidden="1" customHeight="1"/>
    <row r="113" s="1275" customFormat="1" ht="13.5" hidden="1" customHeight="1"/>
    <row r="114" s="1275" customFormat="1" ht="13.5" hidden="1" customHeight="1"/>
    <row r="115" s="1275" customFormat="1" ht="13.5" hidden="1" customHeight="1"/>
    <row r="116" s="1275" customFormat="1" ht="13.5" hidden="1" customHeight="1"/>
    <row r="117" s="1275" customFormat="1" ht="13.5" hidden="1" customHeight="1"/>
    <row r="118" s="1275" customFormat="1" ht="13.5" hidden="1" customHeight="1"/>
    <row r="119" s="1275" customFormat="1" ht="13.5" hidden="1" customHeight="1"/>
    <row r="120" s="1275" customFormat="1" ht="13.5" hidden="1" customHeight="1"/>
    <row r="121" s="1275" customFormat="1" ht="13.5" hidden="1" customHeight="1"/>
    <row r="122" s="1275" customFormat="1" ht="13.5" hidden="1" customHeight="1"/>
    <row r="123" s="1275" customFormat="1" ht="13.5" hidden="1" customHeight="1"/>
    <row r="124" s="1275" customFormat="1" ht="13.5" hidden="1" customHeight="1"/>
    <row r="125" s="1275" customFormat="1" ht="13.5" hidden="1" customHeight="1"/>
    <row r="126" s="1275" customFormat="1" ht="13.5" hidden="1" customHeight="1"/>
    <row r="127" s="1275" customFormat="1" ht="13.5" hidden="1" customHeight="1"/>
    <row r="128" s="1275" customFormat="1" ht="13.5" hidden="1" customHeight="1"/>
    <row r="129" s="1275" customFormat="1" ht="13.5" hidden="1" customHeight="1"/>
    <row r="130" s="1275" customFormat="1" ht="13.5" hidden="1" customHeight="1"/>
    <row r="131" s="1275" customFormat="1" ht="13.5" hidden="1" customHeight="1"/>
    <row r="132" s="1275" customFormat="1" ht="13.5" hidden="1" customHeight="1"/>
    <row r="133" s="1275" customFormat="1" ht="13.5" hidden="1" customHeight="1"/>
    <row r="134" s="1275" customFormat="1" ht="13.5" hidden="1" customHeight="1"/>
    <row r="135" s="1275" customFormat="1" ht="13.5" hidden="1" customHeight="1"/>
    <row r="136" s="1275" customFormat="1" ht="13.5" hidden="1" customHeight="1"/>
    <row r="137" s="1275" customFormat="1" ht="13.5" hidden="1" customHeight="1"/>
    <row r="138" s="1275" customFormat="1" ht="13.5" hidden="1" customHeight="1"/>
    <row r="139" s="1275" customFormat="1" ht="13.5" hidden="1" customHeight="1"/>
    <row r="140" s="1275" customFormat="1" ht="13.5" hidden="1" customHeight="1"/>
    <row r="141" s="1275" customFormat="1" ht="13.5" hidden="1" customHeight="1"/>
    <row r="142" s="1275" customFormat="1" ht="13.5" hidden="1" customHeight="1"/>
    <row r="143" s="1275" customFormat="1" ht="13.5" hidden="1" customHeight="1"/>
    <row r="144" s="1275" customFormat="1" ht="13.5" hidden="1" customHeight="1"/>
    <row r="145" s="1275" customFormat="1" ht="13.5" hidden="1" customHeight="1"/>
    <row r="146" s="1275" customFormat="1" ht="13.5" hidden="1" customHeight="1"/>
    <row r="147" s="1275" customFormat="1" ht="13.5" hidden="1" customHeight="1"/>
    <row r="148" s="1275" customFormat="1" ht="13.5" hidden="1" customHeight="1"/>
    <row r="149" s="1275" customFormat="1" ht="13.5" hidden="1" customHeight="1"/>
    <row r="150" s="1275" customFormat="1" ht="13.5" hidden="1" customHeight="1"/>
    <row r="151" s="1275" customFormat="1" ht="13.5" hidden="1" customHeight="1"/>
    <row r="152" s="1275" customFormat="1" ht="13.5" hidden="1" customHeight="1"/>
    <row r="153" s="1275" customFormat="1" ht="13.5" hidden="1" customHeight="1"/>
    <row r="154" s="1275" customFormat="1" ht="13.5" hidden="1" customHeight="1"/>
    <row r="155" s="1275" customFormat="1" ht="13.5" hidden="1" customHeight="1"/>
    <row r="156" s="1275" customFormat="1" ht="13.5" hidden="1" customHeight="1"/>
    <row r="157" s="1275" customFormat="1" ht="13.5" hidden="1" customHeight="1"/>
    <row r="158" s="1275" customFormat="1" ht="13.5" hidden="1" customHeight="1"/>
    <row r="159" s="1275" customFormat="1" ht="13.5" hidden="1" customHeight="1"/>
    <row r="160" s="1275" customFormat="1" ht="13.5" hidden="1" customHeight="1"/>
  </sheetData>
  <sheetProtection algorithmName="SHA-512" hashValue="RxvG3B2gGSC/K+YsbTW1SoqN2jW2yq5G5Z7eKYFOwzjHtHMC6PMfSeIxYSf9UapdYNOJa2rB9eud+X3y0jBJyg==" saltValue="eGHvXDyH7YoTfL6ZkoOf4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F40" zoomScaleNormal="100" zoomScaleSheetLayoutView="70" workbookViewId="0">
      <selection activeCell="AD32" sqref="AD32"/>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518</v>
      </c>
    </row>
  </sheetData>
  <sheetProtection algorithmName="SHA-512" hashValue="mTbxTLee9PtzHOUJrkGKg1E67YYbm0q1epdXwygzgpJecNK0cVYmarNS6SgaUCvL6eBsw71ho2m43HedD37zoA==" saltValue="FGIXqFCcqJSnwtTsYDXFe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8" zoomScaleNormal="100" zoomScaleSheetLayoutView="55" workbookViewId="0">
      <selection activeCell="AG51" sqref="AG51"/>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518</v>
      </c>
    </row>
  </sheetData>
  <sheetProtection algorithmName="SHA-512" hashValue="9z70U2dMjKqfPEG/B90AwMKldxzoV0K3CTV9Y6ke1tgRPHFDhaRQQvOaw70XuY0IhTL9pyFtnzP5/tmvY0K4Nw==" saltValue="j4NuJg3XksxYXgsYOVojd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568</v>
      </c>
      <c r="G2" s="157"/>
      <c r="H2" s="158"/>
    </row>
    <row r="3" spans="1:8">
      <c r="A3" s="154" t="s">
        <v>561</v>
      </c>
      <c r="B3" s="159"/>
      <c r="C3" s="160"/>
      <c r="D3" s="161">
        <v>43365</v>
      </c>
      <c r="E3" s="162"/>
      <c r="F3" s="163">
        <v>57295</v>
      </c>
      <c r="G3" s="164"/>
      <c r="H3" s="165"/>
    </row>
    <row r="4" spans="1:8">
      <c r="A4" s="166"/>
      <c r="B4" s="167"/>
      <c r="C4" s="168"/>
      <c r="D4" s="169">
        <v>26547</v>
      </c>
      <c r="E4" s="170"/>
      <c r="F4" s="171">
        <v>32771</v>
      </c>
      <c r="G4" s="172"/>
      <c r="H4" s="173"/>
    </row>
    <row r="5" spans="1:8">
      <c r="A5" s="154" t="s">
        <v>563</v>
      </c>
      <c r="B5" s="159"/>
      <c r="C5" s="160"/>
      <c r="D5" s="161">
        <v>41953</v>
      </c>
      <c r="E5" s="162"/>
      <c r="F5" s="163">
        <v>54110</v>
      </c>
      <c r="G5" s="164"/>
      <c r="H5" s="165"/>
    </row>
    <row r="6" spans="1:8">
      <c r="A6" s="166"/>
      <c r="B6" s="167"/>
      <c r="C6" s="168"/>
      <c r="D6" s="169">
        <v>21245</v>
      </c>
      <c r="E6" s="170"/>
      <c r="F6" s="171">
        <v>30620</v>
      </c>
      <c r="G6" s="172"/>
      <c r="H6" s="173"/>
    </row>
    <row r="7" spans="1:8">
      <c r="A7" s="154" t="s">
        <v>564</v>
      </c>
      <c r="B7" s="159"/>
      <c r="C7" s="160"/>
      <c r="D7" s="161">
        <v>34053</v>
      </c>
      <c r="E7" s="162"/>
      <c r="F7" s="163">
        <v>54684</v>
      </c>
      <c r="G7" s="164"/>
      <c r="H7" s="165"/>
    </row>
    <row r="8" spans="1:8">
      <c r="A8" s="166"/>
      <c r="B8" s="167"/>
      <c r="C8" s="168"/>
      <c r="D8" s="169">
        <v>18021</v>
      </c>
      <c r="E8" s="170"/>
      <c r="F8" s="171">
        <v>32829</v>
      </c>
      <c r="G8" s="172"/>
      <c r="H8" s="173"/>
    </row>
    <row r="9" spans="1:8">
      <c r="A9" s="154" t="s">
        <v>565</v>
      </c>
      <c r="B9" s="159"/>
      <c r="C9" s="160"/>
      <c r="D9" s="161">
        <v>36194</v>
      </c>
      <c r="E9" s="162"/>
      <c r="F9" s="163">
        <v>62383</v>
      </c>
      <c r="G9" s="164"/>
      <c r="H9" s="165"/>
    </row>
    <row r="10" spans="1:8">
      <c r="A10" s="166"/>
      <c r="B10" s="167"/>
      <c r="C10" s="168"/>
      <c r="D10" s="169">
        <v>19599</v>
      </c>
      <c r="E10" s="170"/>
      <c r="F10" s="171">
        <v>35325</v>
      </c>
      <c r="G10" s="172"/>
      <c r="H10" s="173"/>
    </row>
    <row r="11" spans="1:8">
      <c r="A11" s="154" t="s">
        <v>566</v>
      </c>
      <c r="B11" s="159"/>
      <c r="C11" s="160"/>
      <c r="D11" s="161">
        <v>37038</v>
      </c>
      <c r="E11" s="162"/>
      <c r="F11" s="163">
        <v>63812</v>
      </c>
      <c r="G11" s="164"/>
      <c r="H11" s="165"/>
    </row>
    <row r="12" spans="1:8">
      <c r="A12" s="166"/>
      <c r="B12" s="167"/>
      <c r="C12" s="174"/>
      <c r="D12" s="169">
        <v>17403</v>
      </c>
      <c r="E12" s="170"/>
      <c r="F12" s="171">
        <v>33848</v>
      </c>
      <c r="G12" s="172"/>
      <c r="H12" s="173"/>
    </row>
    <row r="13" spans="1:8">
      <c r="A13" s="154"/>
      <c r="B13" s="159"/>
      <c r="C13" s="175"/>
      <c r="D13" s="176">
        <v>38521</v>
      </c>
      <c r="E13" s="177"/>
      <c r="F13" s="178">
        <v>58457</v>
      </c>
      <c r="G13" s="179"/>
      <c r="H13" s="165"/>
    </row>
    <row r="14" spans="1:8">
      <c r="A14" s="166"/>
      <c r="B14" s="167"/>
      <c r="C14" s="168"/>
      <c r="D14" s="169">
        <v>20563</v>
      </c>
      <c r="E14" s="170"/>
      <c r="F14" s="171">
        <v>33079</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5.94</v>
      </c>
      <c r="C19" s="180">
        <f>ROUND(VALUE(SUBSTITUTE(実質収支比率等に係る経年分析!G$48,"▲","-")),2)</f>
        <v>6.5</v>
      </c>
      <c r="D19" s="180">
        <f>ROUND(VALUE(SUBSTITUTE(実質収支比率等に係る経年分析!H$48,"▲","-")),2)</f>
        <v>6.25</v>
      </c>
      <c r="E19" s="180">
        <f>ROUND(VALUE(SUBSTITUTE(実質収支比率等に係る経年分析!I$48,"▲","-")),2)</f>
        <v>6.08</v>
      </c>
      <c r="F19" s="180">
        <f>ROUND(VALUE(SUBSTITUTE(実質収支比率等に係る経年分析!J$48,"▲","-")),2)</f>
        <v>7.92</v>
      </c>
    </row>
    <row r="20" spans="1:11">
      <c r="A20" s="180" t="s">
        <v>55</v>
      </c>
      <c r="B20" s="180">
        <f>ROUND(VALUE(SUBSTITUTE(実質収支比率等に係る経年分析!F$47,"▲","-")),2)</f>
        <v>11.18</v>
      </c>
      <c r="C20" s="180">
        <f>ROUND(VALUE(SUBSTITUTE(実質収支比率等に係る経年分析!G$47,"▲","-")),2)</f>
        <v>9.39</v>
      </c>
      <c r="D20" s="180">
        <f>ROUND(VALUE(SUBSTITUTE(実質収支比率等に係る経年分析!H$47,"▲","-")),2)</f>
        <v>8.51</v>
      </c>
      <c r="E20" s="180">
        <f>ROUND(VALUE(SUBSTITUTE(実質収支比率等に係る経年分析!I$47,"▲","-")),2)</f>
        <v>8.14</v>
      </c>
      <c r="F20" s="180">
        <f>ROUND(VALUE(SUBSTITUTE(実質収支比率等に係る経年分析!J$47,"▲","-")),2)</f>
        <v>9.82</v>
      </c>
    </row>
    <row r="21" spans="1:11">
      <c r="A21" s="180" t="s">
        <v>56</v>
      </c>
      <c r="B21" s="180">
        <f>IF(ISNUMBER(VALUE(SUBSTITUTE(実質収支比率等に係る経年分析!F$49,"▲","-"))),ROUND(VALUE(SUBSTITUTE(実質収支比率等に係る経年分析!F$49,"▲","-")),2),NA())</f>
        <v>-1.93</v>
      </c>
      <c r="C21" s="180">
        <f>IF(ISNUMBER(VALUE(SUBSTITUTE(実質収支比率等に係る経年分析!G$49,"▲","-"))),ROUND(VALUE(SUBSTITUTE(実質収支比率等に係る経年分析!G$49,"▲","-")),2),NA())</f>
        <v>-0.92</v>
      </c>
      <c r="D21" s="180">
        <f>IF(ISNUMBER(VALUE(SUBSTITUTE(実質収支比率等に係る経年分析!H$49,"▲","-"))),ROUND(VALUE(SUBSTITUTE(実質収支比率等に係る経年分析!H$49,"▲","-")),2),NA())</f>
        <v>-1</v>
      </c>
      <c r="E21" s="180">
        <f>IF(ISNUMBER(VALUE(SUBSTITUTE(実質収支比率等に係る経年分析!I$49,"▲","-"))),ROUND(VALUE(SUBSTITUTE(実質収支比率等に係る経年分析!I$49,"▲","-")),2),NA())</f>
        <v>-0.33</v>
      </c>
      <c r="F21" s="180">
        <f>IF(ISNUMBER(VALUE(SUBSTITUTE(実質収支比率等に係る経年分析!J$49,"▲","-"))),ROUND(VALUE(SUBSTITUTE(実質収支比率等に係る経年分析!J$49,"▲","-")),2),NA())</f>
        <v>3.99</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c r="A30" s="181" t="str">
        <f>IF(連結実質赤字比率に係る赤字・黒字の構成分析!C$40="",NA(),連結実質赤字比率に係る赤字・黒字の構成分析!C$40)</f>
        <v>高坂駅東口第一土地区画整理事業特別会計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0.65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0.28999999999999998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0.49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0.11</v>
      </c>
    </row>
    <row r="31" spans="1:11">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0.56000000000000005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3.28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1.1000000000000001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0.79</v>
      </c>
    </row>
    <row r="32" spans="1:11">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1.1599999999999999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0.86</v>
      </c>
    </row>
    <row r="33" spans="1:16">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4.59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5.44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1.9</v>
      </c>
    </row>
    <row r="34" spans="1:16">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7.88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7.58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6.87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6.39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5.21</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5.93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6.49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6.24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6.08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7.91</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18.47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18.47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13.35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13.24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9.9700000000000006</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2159</v>
      </c>
      <c r="E42" s="182"/>
      <c r="F42" s="182"/>
      <c r="G42" s="182">
        <f>'実質公債費比率（分子）の構造'!L$52</f>
        <v>2203</v>
      </c>
      <c r="H42" s="182"/>
      <c r="I42" s="182"/>
      <c r="J42" s="182">
        <f>'実質公債費比率（分子）の構造'!M$52</f>
        <v>2280</v>
      </c>
      <c r="K42" s="182"/>
      <c r="L42" s="182"/>
      <c r="M42" s="182">
        <f>'実質公債費比率（分子）の構造'!N$52</f>
        <v>2266</v>
      </c>
      <c r="N42" s="182"/>
      <c r="O42" s="182"/>
      <c r="P42" s="182">
        <f>'実質公債費比率（分子）の構造'!O$52</f>
        <v>2309</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78</v>
      </c>
      <c r="C45" s="182"/>
      <c r="D45" s="182"/>
      <c r="E45" s="182">
        <f>'実質公債費比率（分子）の構造'!L$49</f>
        <v>76</v>
      </c>
      <c r="F45" s="182"/>
      <c r="G45" s="182"/>
      <c r="H45" s="182">
        <f>'実質公債費比率（分子）の構造'!M$49</f>
        <v>78</v>
      </c>
      <c r="I45" s="182"/>
      <c r="J45" s="182"/>
      <c r="K45" s="182">
        <f>'実質公債費比率（分子）の構造'!N$49</f>
        <v>60</v>
      </c>
      <c r="L45" s="182"/>
      <c r="M45" s="182"/>
      <c r="N45" s="182">
        <f>'実質公債費比率（分子）の構造'!O$49</f>
        <v>55</v>
      </c>
      <c r="O45" s="182"/>
      <c r="P45" s="182"/>
    </row>
    <row r="46" spans="1:16">
      <c r="A46" s="182" t="s">
        <v>67</v>
      </c>
      <c r="B46" s="182">
        <f>'実質公債費比率（分子）の構造'!K$48</f>
        <v>344</v>
      </c>
      <c r="C46" s="182"/>
      <c r="D46" s="182"/>
      <c r="E46" s="182">
        <f>'実質公債費比率（分子）の構造'!L$48</f>
        <v>292</v>
      </c>
      <c r="F46" s="182"/>
      <c r="G46" s="182"/>
      <c r="H46" s="182">
        <f>'実質公債費比率（分子）の構造'!M$48</f>
        <v>271</v>
      </c>
      <c r="I46" s="182"/>
      <c r="J46" s="182"/>
      <c r="K46" s="182">
        <f>'実質公債費比率（分子）の構造'!N$48</f>
        <v>268</v>
      </c>
      <c r="L46" s="182"/>
      <c r="M46" s="182"/>
      <c r="N46" s="182">
        <f>'実質公債費比率（分子）の構造'!O$48</f>
        <v>254</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2312</v>
      </c>
      <c r="C49" s="182"/>
      <c r="D49" s="182"/>
      <c r="E49" s="182">
        <f>'実質公債費比率（分子）の構造'!L$45</f>
        <v>2324</v>
      </c>
      <c r="F49" s="182"/>
      <c r="G49" s="182"/>
      <c r="H49" s="182">
        <f>'実質公債費比率（分子）の構造'!M$45</f>
        <v>2354</v>
      </c>
      <c r="I49" s="182"/>
      <c r="J49" s="182"/>
      <c r="K49" s="182">
        <f>'実質公債費比率（分子）の構造'!N$45</f>
        <v>2445</v>
      </c>
      <c r="L49" s="182"/>
      <c r="M49" s="182"/>
      <c r="N49" s="182">
        <f>'実質公債費比率（分子）の構造'!O$45</f>
        <v>2450</v>
      </c>
      <c r="O49" s="182"/>
      <c r="P49" s="182"/>
    </row>
    <row r="50" spans="1:16">
      <c r="A50" s="182" t="s">
        <v>71</v>
      </c>
      <c r="B50" s="182" t="e">
        <f>NA()</f>
        <v>#N/A</v>
      </c>
      <c r="C50" s="182">
        <f>IF(ISNUMBER('実質公債費比率（分子）の構造'!K$53),'実質公債費比率（分子）の構造'!K$53,NA())</f>
        <v>575</v>
      </c>
      <c r="D50" s="182" t="e">
        <f>NA()</f>
        <v>#N/A</v>
      </c>
      <c r="E50" s="182" t="e">
        <f>NA()</f>
        <v>#N/A</v>
      </c>
      <c r="F50" s="182">
        <f>IF(ISNUMBER('実質公債費比率（分子）の構造'!L$53),'実質公債費比率（分子）の構造'!L$53,NA())</f>
        <v>489</v>
      </c>
      <c r="G50" s="182" t="e">
        <f>NA()</f>
        <v>#N/A</v>
      </c>
      <c r="H50" s="182" t="e">
        <f>NA()</f>
        <v>#N/A</v>
      </c>
      <c r="I50" s="182">
        <f>IF(ISNUMBER('実質公債費比率（分子）の構造'!M$53),'実質公債費比率（分子）の構造'!M$53,NA())</f>
        <v>423</v>
      </c>
      <c r="J50" s="182" t="e">
        <f>NA()</f>
        <v>#N/A</v>
      </c>
      <c r="K50" s="182" t="e">
        <f>NA()</f>
        <v>#N/A</v>
      </c>
      <c r="L50" s="182">
        <f>IF(ISNUMBER('実質公債費比率（分子）の構造'!N$53),'実質公債費比率（分子）の構造'!N$53,NA())</f>
        <v>507</v>
      </c>
      <c r="M50" s="182" t="e">
        <f>NA()</f>
        <v>#N/A</v>
      </c>
      <c r="N50" s="182" t="e">
        <f>NA()</f>
        <v>#N/A</v>
      </c>
      <c r="O50" s="182">
        <f>IF(ISNUMBER('実質公債費比率（分子）の構造'!O$53),'実質公債費比率（分子）の構造'!O$53,NA())</f>
        <v>450</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21418</v>
      </c>
      <c r="E56" s="181"/>
      <c r="F56" s="181"/>
      <c r="G56" s="181">
        <f>'将来負担比率（分子）の構造'!J$52</f>
        <v>21649</v>
      </c>
      <c r="H56" s="181"/>
      <c r="I56" s="181"/>
      <c r="J56" s="181">
        <f>'将来負担比率（分子）の構造'!K$52</f>
        <v>21707</v>
      </c>
      <c r="K56" s="181"/>
      <c r="L56" s="181"/>
      <c r="M56" s="181">
        <f>'将来負担比率（分子）の構造'!L$52</f>
        <v>21980</v>
      </c>
      <c r="N56" s="181"/>
      <c r="O56" s="181"/>
      <c r="P56" s="181">
        <f>'将来負担比率（分子）の構造'!M$52</f>
        <v>22316</v>
      </c>
    </row>
    <row r="57" spans="1:16">
      <c r="A57" s="181" t="s">
        <v>42</v>
      </c>
      <c r="B57" s="181"/>
      <c r="C57" s="181"/>
      <c r="D57" s="181">
        <f>'将来負担比率（分子）の構造'!I$51</f>
        <v>2601</v>
      </c>
      <c r="E57" s="181"/>
      <c r="F57" s="181"/>
      <c r="G57" s="181">
        <f>'将来負担比率（分子）の構造'!J$51</f>
        <v>2951</v>
      </c>
      <c r="H57" s="181"/>
      <c r="I57" s="181"/>
      <c r="J57" s="181">
        <f>'将来負担比率（分子）の構造'!K$51</f>
        <v>3430</v>
      </c>
      <c r="K57" s="181"/>
      <c r="L57" s="181"/>
      <c r="M57" s="181">
        <f>'将来負担比率（分子）の構造'!L$51</f>
        <v>3638</v>
      </c>
      <c r="N57" s="181"/>
      <c r="O57" s="181"/>
      <c r="P57" s="181">
        <f>'将来負担比率（分子）の構造'!M$51</f>
        <v>3996</v>
      </c>
    </row>
    <row r="58" spans="1:16">
      <c r="A58" s="181" t="s">
        <v>41</v>
      </c>
      <c r="B58" s="181"/>
      <c r="C58" s="181"/>
      <c r="D58" s="181">
        <f>'将来負担比率（分子）の構造'!I$50</f>
        <v>6186</v>
      </c>
      <c r="E58" s="181"/>
      <c r="F58" s="181"/>
      <c r="G58" s="181">
        <f>'将来負担比率（分子）の構造'!J$50</f>
        <v>5482</v>
      </c>
      <c r="H58" s="181"/>
      <c r="I58" s="181"/>
      <c r="J58" s="181">
        <f>'将来負担比率（分子）の構造'!K$50</f>
        <v>5859</v>
      </c>
      <c r="K58" s="181"/>
      <c r="L58" s="181"/>
      <c r="M58" s="181">
        <f>'将来負担比率（分子）の構造'!L$50</f>
        <v>5444</v>
      </c>
      <c r="N58" s="181"/>
      <c r="O58" s="181"/>
      <c r="P58" s="181">
        <f>'将来負担比率（分子）の構造'!M$50</f>
        <v>5787</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3086</v>
      </c>
      <c r="C62" s="181"/>
      <c r="D62" s="181"/>
      <c r="E62" s="181">
        <f>'将来負担比率（分子）の構造'!J$45</f>
        <v>2963</v>
      </c>
      <c r="F62" s="181"/>
      <c r="G62" s="181"/>
      <c r="H62" s="181">
        <f>'将来負担比率（分子）の構造'!K$45</f>
        <v>2665</v>
      </c>
      <c r="I62" s="181"/>
      <c r="J62" s="181"/>
      <c r="K62" s="181">
        <f>'将来負担比率（分子）の構造'!L$45</f>
        <v>2694</v>
      </c>
      <c r="L62" s="181"/>
      <c r="M62" s="181"/>
      <c r="N62" s="181">
        <f>'将来負担比率（分子）の構造'!M$45</f>
        <v>2755</v>
      </c>
      <c r="O62" s="181"/>
      <c r="P62" s="181"/>
    </row>
    <row r="63" spans="1:16">
      <c r="A63" s="181" t="s">
        <v>34</v>
      </c>
      <c r="B63" s="181">
        <f>'将来負担比率（分子）の構造'!I$44</f>
        <v>539</v>
      </c>
      <c r="C63" s="181"/>
      <c r="D63" s="181"/>
      <c r="E63" s="181">
        <f>'将来負担比率（分子）の構造'!J$44</f>
        <v>535</v>
      </c>
      <c r="F63" s="181"/>
      <c r="G63" s="181"/>
      <c r="H63" s="181">
        <f>'将来負担比率（分子）の構造'!K$44</f>
        <v>471</v>
      </c>
      <c r="I63" s="181"/>
      <c r="J63" s="181"/>
      <c r="K63" s="181">
        <f>'将来負担比率（分子）の構造'!L$44</f>
        <v>601</v>
      </c>
      <c r="L63" s="181"/>
      <c r="M63" s="181"/>
      <c r="N63" s="181">
        <f>'将来負担比率（分子）の構造'!M$44</f>
        <v>968</v>
      </c>
      <c r="O63" s="181"/>
      <c r="P63" s="181"/>
    </row>
    <row r="64" spans="1:16">
      <c r="A64" s="181" t="s">
        <v>33</v>
      </c>
      <c r="B64" s="181">
        <f>'将来負担比率（分子）の構造'!I$43</f>
        <v>4145</v>
      </c>
      <c r="C64" s="181"/>
      <c r="D64" s="181"/>
      <c r="E64" s="181">
        <f>'将来負担比率（分子）の構造'!J$43</f>
        <v>4512</v>
      </c>
      <c r="F64" s="181"/>
      <c r="G64" s="181"/>
      <c r="H64" s="181">
        <f>'将来負担比率（分子）の構造'!K$43</f>
        <v>4649</v>
      </c>
      <c r="I64" s="181"/>
      <c r="J64" s="181"/>
      <c r="K64" s="181">
        <f>'将来負担比率（分子）の構造'!L$43</f>
        <v>4489</v>
      </c>
      <c r="L64" s="181"/>
      <c r="M64" s="181"/>
      <c r="N64" s="181">
        <f>'将来負担比率（分子）の構造'!M$43</f>
        <v>3971</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26384</v>
      </c>
      <c r="C66" s="181"/>
      <c r="D66" s="181"/>
      <c r="E66" s="181">
        <f>'将来負担比率（分子）の構造'!J$41</f>
        <v>26726</v>
      </c>
      <c r="F66" s="181"/>
      <c r="G66" s="181"/>
      <c r="H66" s="181">
        <f>'将来負担比率（分子）の構造'!K$41</f>
        <v>26896</v>
      </c>
      <c r="I66" s="181"/>
      <c r="J66" s="181"/>
      <c r="K66" s="181">
        <f>'将来負担比率（分子）の構造'!L$41</f>
        <v>27476</v>
      </c>
      <c r="L66" s="181"/>
      <c r="M66" s="181"/>
      <c r="N66" s="181">
        <f>'将来負担比率（分子）の構造'!M$41</f>
        <v>28416</v>
      </c>
      <c r="O66" s="181"/>
      <c r="P66" s="181"/>
    </row>
    <row r="67" spans="1:16">
      <c r="A67" s="181" t="s">
        <v>75</v>
      </c>
      <c r="B67" s="181" t="e">
        <f>NA()</f>
        <v>#N/A</v>
      </c>
      <c r="C67" s="181">
        <f>IF(ISNUMBER('将来負担比率（分子）の構造'!I$53), IF('将来負担比率（分子）の構造'!I$53 &lt; 0, 0, '将来負担比率（分子）の構造'!I$53), NA())</f>
        <v>3949</v>
      </c>
      <c r="D67" s="181" t="e">
        <f>NA()</f>
        <v>#N/A</v>
      </c>
      <c r="E67" s="181" t="e">
        <f>NA()</f>
        <v>#N/A</v>
      </c>
      <c r="F67" s="181">
        <f>IF(ISNUMBER('将来負担比率（分子）の構造'!J$53), IF('将来負担比率（分子）の構造'!J$53 &lt; 0, 0, '将来負担比率（分子）の構造'!J$53), NA())</f>
        <v>4653</v>
      </c>
      <c r="G67" s="181" t="e">
        <f>NA()</f>
        <v>#N/A</v>
      </c>
      <c r="H67" s="181" t="e">
        <f>NA()</f>
        <v>#N/A</v>
      </c>
      <c r="I67" s="181">
        <f>IF(ISNUMBER('将来負担比率（分子）の構造'!K$53), IF('将来負担比率（分子）の構造'!K$53 &lt; 0, 0, '将来負担比率（分子）の構造'!K$53), NA())</f>
        <v>3684</v>
      </c>
      <c r="J67" s="181" t="e">
        <f>NA()</f>
        <v>#N/A</v>
      </c>
      <c r="K67" s="181" t="e">
        <f>NA()</f>
        <v>#N/A</v>
      </c>
      <c r="L67" s="181">
        <f>IF(ISNUMBER('将来負担比率（分子）の構造'!L$53), IF('将来負担比率（分子）の構造'!L$53 &lt; 0, 0, '将来負担比率（分子）の構造'!L$53), NA())</f>
        <v>4200</v>
      </c>
      <c r="M67" s="181" t="e">
        <f>NA()</f>
        <v>#N/A</v>
      </c>
      <c r="N67" s="181" t="e">
        <f>NA()</f>
        <v>#N/A</v>
      </c>
      <c r="O67" s="181">
        <f>IF(ISNUMBER('将来負担比率（分子）の構造'!M$53), IF('将来負担比率（分子）の構造'!M$53 &lt; 0, 0, '将来負担比率（分子）の構造'!M$53), NA())</f>
        <v>4012</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1488</v>
      </c>
      <c r="C72" s="185">
        <f>基金残高に係る経年分析!G55</f>
        <v>1443</v>
      </c>
      <c r="D72" s="185">
        <f>基金残高に係る経年分析!H55</f>
        <v>1802</v>
      </c>
    </row>
    <row r="73" spans="1:16">
      <c r="A73" s="184" t="s">
        <v>78</v>
      </c>
      <c r="B73" s="185">
        <f>基金残高に係る経年分析!F56</f>
        <v>166</v>
      </c>
      <c r="C73" s="185">
        <f>基金残高に係る経年分析!G56</f>
        <v>201</v>
      </c>
      <c r="D73" s="185">
        <f>基金残高に係る経年分析!H56</f>
        <v>201</v>
      </c>
    </row>
    <row r="74" spans="1:16">
      <c r="A74" s="184" t="s">
        <v>79</v>
      </c>
      <c r="B74" s="185">
        <f>基金残高に係る経年分析!F57</f>
        <v>1450</v>
      </c>
      <c r="C74" s="185">
        <f>基金残高に係る経年分析!G57</f>
        <v>1355</v>
      </c>
      <c r="D74" s="185">
        <f>基金残高に係る経年分析!H57</f>
        <v>1355</v>
      </c>
    </row>
  </sheetData>
  <sheetProtection algorithmName="SHA-512" hashValue="FOc/ghxKDyAFQkbbc8XmdE0qkhA1W0xLWsM+w0f/r8W2+vMjgirp+FIl+j39bKpNpaqYN+Zigb8cGNHpt4Bsjw==" saltValue="XDlC/tpaxd+U24CZsqgx4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 </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2022-03-10T04:51:34Z</cp:lastPrinted>
  <dcterms:created xsi:type="dcterms:W3CDTF">2022-02-02T04:12:28Z</dcterms:created>
  <dcterms:modified xsi:type="dcterms:W3CDTF">2022-09-13T01:23:26Z</dcterms:modified>
  <cp:category/>
</cp:coreProperties>
</file>