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geosvfs8g\財政課\080 決算\■財政分析\市町村財政比較分析表（ﾚｰﾀﾞｰﾁｬｰﾄ）\R3（R2決算）\2回目\02回答\"/>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W38" i="10"/>
  <c r="BW39" i="10" s="1"/>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40" i="10" l="1"/>
  <c r="CO34" i="10"/>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<sst xmlns="http://schemas.openxmlformats.org/spreadsheetml/2006/main" count="1117" uniqueCount="602">
  <si>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</si>
  <si>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</si>
  <si>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</si>
  <si>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</si>
  <si>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</si>
  <si>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</si>
  <si>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</si>
  <si>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</si>
  <si>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</si>
  <si>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</si>
  <si>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</si>
  <si>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</si>
  <si>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</si>
  <si>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</si>
  <si>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</si>
  <si>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</si>
  <si>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</si>
  <si>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</si>
  <si>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</si>
  <si>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</si>
  <si>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</si>
  <si>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</si>
  <si>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</si>
  <si>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</si>
  <si>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</si>
  <si>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</si>
  <si>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</si>
  <si>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</si>
  <si>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</si>
  <si>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</si>
  <si>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</si>
  <si>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</si>
  <si>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</si>
  <si>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</si>
  <si>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</si>
  <si>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</si>
  <si>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</si>
  <si>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</si>
  <si>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</si>
  <si>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</si>
  <si>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</si>
  <si>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</si>
  <si>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</si>
  <si>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</si>
  <si>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</si>
  <si>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</si>
  <si>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</si>
  <si>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</si>
  <si>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</si>
  <si>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</si>
  <si>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</si>
  <si>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</si>
  <si>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</si>
  <si>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</si>
  <si>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</si>
  <si>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</si>
  <si>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</si>
  <si>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</si>
  <si>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</si>
  <si>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</si>
  <si>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</si>
  <si>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</si>
  <si>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</si>
  <si>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</si>
  <si>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</si>
  <si>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</si>
  <si>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</si>
  <si>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</si>
  <si>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</si>
  <si>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</si>
  <si>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</si>
  <si>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</si>
  <si>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</si>
  <si>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</si>
  <si>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</si>
  <si>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</si>
  <si>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</si>
  <si>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</si>
  <si>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</si>
  <si>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</si>
  <si>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</si>
  <si>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</si>
  <si>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</si>
  <si>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</si>
  <si>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</si>
  <si>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</si>
  <si>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</si>
  <si>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</si>
  <si>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</si>
  <si>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</si>
  <si>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</si>
  <si>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</si>
  <si>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</si>
  <si>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</si>
  <si>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</si>
  <si>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</si>
  <si>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</si>
  <si>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</si>
  <si>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上尾市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</si>
  <si>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</si>
  <si>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</si>
  <si>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</si>
  <si>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</si>
  <si>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</si>
  <si>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</si>
  <si>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</si>
  <si>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</si>
  <si>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</si>
  <si>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</si>
  <si>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</si>
  <si>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</si>
  <si>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</si>
  <si>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</si>
  <si>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</si>
  <si>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</si>
  <si>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</si>
  <si>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</si>
  <si>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</si>
  <si>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</si>
  <si>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</si>
  <si>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</si>
  <si>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</si>
  <si>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</si>
  <si>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</si>
  <si>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</si>
  <si>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</si>
  <si>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</si>
  <si>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</si>
  <si>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</si>
  <si>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</si>
  <si>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</si>
  <si>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</si>
  <si>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</si>
  <si>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</si>
  <si>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</si>
  <si>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</si>
  <si>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</si>
  <si>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</si>
  <si>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</si>
  <si>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</si>
  <si>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</si>
  <si>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</si>
  <si>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</si>
  <si>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</si>
  <si>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</si>
  <si>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</si>
  <si>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</si>
  <si>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</si>
  <si>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</si>
  <si>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</si>
  <si>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</si>
  <si>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</si>
  <si>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</si>
  <si>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</si>
  <si>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</si>
  <si>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</si>
  <si>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</si>
  <si>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</si>
  <si>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</si>
  <si>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</si>
  <si>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</si>
  <si>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</si>
  <si>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</si>
  <si>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</si>
  <si>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</si>
  <si>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</si>
  <si>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</si>
  <si>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</si>
  <si>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</si>
  <si>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</si>
  <si>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</si>
  <si>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</si>
  <si>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</si>
  <si>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</si>
  <si>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</si>
  <si>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</si>
  <si>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</si>
  <si>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</si>
  <si>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</si>
  <si>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</si>
  <si>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</si>
  <si>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</si>
  <si>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</si>
  <si>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</si>
  <si>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</si>
  <si>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</si>
  <si>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</si>
  <si>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</si>
  <si>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</si>
  <si>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</si>
  <si>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</si>
  <si>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</si>
  <si>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</si>
  <si>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</si>
  <si>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</si>
  <si>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</si>
  <si>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</si>
  <si>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</si>
  <si>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</si>
  <si>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</si>
  <si>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</si>
  <si>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</si>
  <si>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</si>
  <si>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</si>
  <si>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</si>
  <si>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</si>
  <si>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</si>
  <si>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</si>
  <si>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</si>
  <si>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</si>
  <si>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</si>
  <si>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</si>
  <si>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</si>
  <si>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埼玉県上尾市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</si>
  <si>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</si>
  <si>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</si>
  <si>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</si>
  <si>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</si>
  <si>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</si>
  <si>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</si>
  <si>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</si>
  <si>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</si>
  <si>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</si>
  <si>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</si>
  <si>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</si>
  <si>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</si>
  <si>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</si>
  <si>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</si>
  <si>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</si>
  <si>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</si>
  <si>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</si>
  <si>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</si>
  <si>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</si>
  <si>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</si>
  <si>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</si>
  <si>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</si>
  <si>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</si>
  <si>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</si>
  <si>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</si>
  <si>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</si>
  <si>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</si>
  <si>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</si>
  <si>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</si>
  <si>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</si>
  <si>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</si>
  <si>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</si>
  <si>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</si>
  <si>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</si>
  <si>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</si>
  <si>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</si>
  <si>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</si>
  <si>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</si>
  <si>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</si>
  <si>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</si>
  <si>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</si>
  <si>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</si>
  <si>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</si>
  <si>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</si>
  <si>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</si>
  <si>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</si>
  <si>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</si>
  <si>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</si>
  <si>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</si>
  <si>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</si>
  <si>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</si>
  <si>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</si>
  <si>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</si>
  <si>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</si>
  <si>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</si>
  <si>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</si>
  <si>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</si>
  <si>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</si>
  <si>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</si>
  <si>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</si>
  <si>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</si>
  <si>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</si>
  <si>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</si>
  <si>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</si>
  <si>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</si>
  <si>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</si>
  <si>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</si>
  <si>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</si>
  <si>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</si>
  <si>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</si>
  <si>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</si>
  <si>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</si>
  <si>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</si>
  <si>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</si>
  <si>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</si>
  <si>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</si>
  <si>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</si>
  <si>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</si>
  <si>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</si>
  <si>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</si>
  <si>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</si>
  <si>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</si>
  <si>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</si>
  <si>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</si>
  <si>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</si>
  <si>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</si>
  <si>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</si>
  <si>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</si>
  <si>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</si>
  <si>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</si>
  <si>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</si>
  <si>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</si>
  <si>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</si>
  <si>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</si>
  <si>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</si>
  <si>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</si>
  <si>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</si>
  <si>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</si>
  <si>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</si>
  <si>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</si>
  <si>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</si>
  <si>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</si>
  <si>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</si>
  <si>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</si>
  <si>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</si>
  <si>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</si>
  <si>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</si>
  <si>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</si>
  <si>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</si>
  <si>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</si>
  <si>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</si>
  <si>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</si>
  <si>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</si>
  <si>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</si>
  <si>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</si>
  <si>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</si>
  <si>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</si>
  <si>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</si>
  <si>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</si>
  <si>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</si>
  <si>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</si>
  <si>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</si>
  <si>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</si>
  <si>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</si>
  <si>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</si>
  <si>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</si>
  <si>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</si>
  <si>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</si>
  <si>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</si>
  <si>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</si>
  <si>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</si>
  <si>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</si>
  <si>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</si>
  <si>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</si>
  <si>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</si>
  <si>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</si>
  <si>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</si>
  <si>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</si>
  <si>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</si>
  <si>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</si>
  <si>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</si>
  <si>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</si>
  <si>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</si>
  <si>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</si>
  <si>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</si>
  <si>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</si>
  <si>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</si>
  <si>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</si>
  <si>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</si>
  <si>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</si>
  <si>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</si>
  <si>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</si>
  <si>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</si>
  <si>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埼玉県上尾市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</si>
  <si>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</si>
  <si>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</si>
  <si>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</si>
  <si>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</si>
  <si>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</si>
  <si>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</si>
  <si>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</si>
  <si>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</si>
  <si>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</si>
  <si>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</si>
  <si>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</si>
  <si>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</si>
  <si>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</si>
  <si>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</si>
  <si>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</si>
  <si>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</si>
  <si>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</si>
  <si>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</si>
  <si>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</si>
  <si>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</si>
  <si>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</si>
  <si>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</si>
  <si>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</si>
  <si>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</si>
  <si>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</si>
  <si>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</si>
  <si>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</si>
  <si>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</si>
  <si>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</si>
  <si>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</si>
  <si>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</si>
  <si>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</si>
  <si>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</si>
  <si>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</si>
  <si>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上尾市国民健康保険特別会計</t>
    <phoneticPr fontId="5"/>
  </si>
  <si>
    <t>上尾市介護保険特別会計</t>
    <phoneticPr fontId="5"/>
  </si>
  <si>
    <t>上尾市後期高齢者医療特別会計</t>
    <phoneticPr fontId="5"/>
  </si>
  <si>
    <t>上尾市水道事業会計</t>
    <phoneticPr fontId="5"/>
  </si>
  <si>
    <t>法適用企業</t>
    <phoneticPr fontId="5"/>
  </si>
  <si>
    <t>上尾市公共下水道事業会計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</si>
  <si>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</si>
  <si>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</si>
  <si>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</si>
  <si>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</si>
  <si>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</si>
  <si>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</si>
  <si>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</si>
  <si>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</si>
  <si>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</si>
  <si>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</si>
  <si>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</si>
  <si>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</si>
  <si>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</si>
  <si>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</si>
  <si>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</si>
  <si>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</si>
  <si>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</si>
  <si>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</si>
  <si>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</si>
  <si>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</si>
  <si>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</si>
  <si>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</si>
  <si>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</si>
  <si>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</si>
  <si>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</si>
  <si>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</si>
  <si>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</si>
  <si>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</si>
  <si>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</si>
  <si>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</si>
  <si>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</si>
  <si>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</si>
  <si>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</si>
  <si>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</si>
  <si>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</si>
  <si>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</si>
  <si>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</si>
  <si>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</si>
  <si>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</si>
  <si>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</si>
  <si>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</si>
  <si>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</si>
  <si>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</si>
  <si>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</si>
  <si>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</si>
  <si>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</si>
  <si>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</si>
  <si>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</si>
  <si>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</si>
  <si>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</si>
  <si>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</si>
  <si>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</si>
  <si>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</si>
  <si>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</si>
  <si>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</si>
  <si>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</si>
  <si>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</si>
  <si>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</si>
  <si>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</si>
  <si>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</si>
  <si>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</si>
  <si>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</si>
  <si>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</si>
  <si>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</si>
  <si>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</si>
  <si>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</si>
  <si>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</si>
  <si>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</si>
  <si>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</si>
  <si>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</si>
  <si>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</si>
  <si>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</si>
  <si>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</si>
  <si>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</si>
  <si>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</si>
  <si>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</si>
  <si>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</si>
  <si>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</si>
  <si>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</si>
  <si>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</si>
  <si>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</si>
  <si>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</si>
  <si>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</si>
  <si>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</si>
  <si>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</si>
  <si>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</si>
  <si>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</si>
  <si>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</si>
  <si>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</si>
  <si>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</si>
  <si>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</si>
  <si>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</si>
  <si>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</si>
  <si>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</si>
  <si>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</si>
  <si>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</si>
  <si>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</si>
  <si>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</si>
  <si>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</si>
  <si>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</si>
  <si>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</si>
  <si>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</si>
  <si>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</si>
  <si>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</si>
  <si>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</si>
  <si>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</si>
  <si>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</si>
  <si>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</si>
  <si>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</si>
  <si>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</si>
  <si>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</si>
  <si>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</si>
  <si>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</si>
  <si>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</si>
  <si>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</si>
  <si>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</si>
  <si>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</si>
  <si>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</si>
  <si>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</si>
  <si>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</si>
  <si>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</si>
  <si>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</si>
  <si>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</si>
  <si>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</si>
  <si>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</si>
  <si>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</si>
  <si>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</si>
  <si>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</si>
  <si>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</si>
  <si>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</si>
  <si>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</si>
  <si>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</si>
  <si>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</si>
  <si>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</si>
  <si>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</si>
  <si>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</si>
  <si>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</si>
  <si>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</si>
  <si>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</si>
  <si>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</si>
  <si>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</si>
  <si>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</si>
  <si>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</si>
  <si>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</si>
  <si>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1.22</t>
  </si>
  <si>
    <t>▲ 0.26</t>
  </si>
  <si>
    <t>▲ 0.38</t>
  </si>
  <si>
    <t>▲ 1.97</t>
  </si>
  <si>
    <t>上尾市水道事業会計</t>
  </si>
  <si>
    <t>一般会計</t>
  </si>
  <si>
    <t>上尾市公共下水道事業会計</t>
  </si>
  <si>
    <t>上尾市介護保険特別会計</t>
  </si>
  <si>
    <t>上尾市国民健康保険特別会計</t>
  </si>
  <si>
    <t>上尾市後期高齢者医療特別会計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</si>
  <si>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</si>
  <si>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</si>
  <si>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</si>
  <si>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</si>
  <si>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</si>
  <si>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</si>
  <si>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</si>
  <si>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</si>
  <si>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埼玉県後期高齢者医療広域連合</t>
    <phoneticPr fontId="2"/>
  </si>
  <si>
    <t>埼玉県市町村総合事務組合</t>
    <phoneticPr fontId="2"/>
  </si>
  <si>
    <t>彩の国さいたま人づくり広域連合</t>
    <phoneticPr fontId="2"/>
  </si>
  <si>
    <t>埼玉県都市競艇組合</t>
    <phoneticPr fontId="2"/>
  </si>
  <si>
    <t>上尾、桶川、伊奈衛生組合</t>
    <phoneticPr fontId="2"/>
  </si>
  <si>
    <t>一般会計</t>
    <phoneticPr fontId="2"/>
  </si>
  <si>
    <t>特別会計</t>
    <phoneticPr fontId="2"/>
  </si>
  <si>
    <t>交通災害特別会計</t>
    <phoneticPr fontId="2"/>
  </si>
  <si>
    <t>上尾都市開発</t>
    <phoneticPr fontId="2"/>
  </si>
  <si>
    <t>上尾市青果低温貯蔵</t>
    <phoneticPr fontId="2"/>
  </si>
  <si>
    <t>上尾市地域振興公社</t>
    <phoneticPr fontId="2"/>
  </si>
  <si>
    <t>上尾市勤労者福祉サービスセンター</t>
    <phoneticPr fontId="2"/>
  </si>
  <si>
    <t>-</t>
    <phoneticPr fontId="2"/>
  </si>
  <si>
    <t>-</t>
    <phoneticPr fontId="2"/>
  </si>
  <si>
    <t>公共施設整備基金</t>
    <phoneticPr fontId="5"/>
  </si>
  <si>
    <t>みどりの基金</t>
    <phoneticPr fontId="5"/>
  </si>
  <si>
    <t>森林環境譲与税基金</t>
    <phoneticPr fontId="2"/>
  </si>
  <si>
    <t>ふるさとあげお応援基金</t>
    <phoneticPr fontId="2"/>
  </si>
  <si>
    <t>-</t>
    <phoneticPr fontId="2"/>
  </si>
  <si>
    <t>一般廃棄物処理施設建設等基金</t>
    <rPh sb="11" eb="12">
      <t>トウ</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</si>
  <si>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</si>
  <si>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</si>
  <si>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</si>
  <si>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rPr>
        <sz val="11"/>
        <color theme="1"/>
        <rFont val="ＭＳ Ｐゴシック"/>
        <family val="3"/>
        <charset val="128"/>
      </rPr>
      <t>元金償還額が市債発行額を上回ったことによる地方債現在高の減などの影響により</t>
    </r>
    <r>
      <rPr>
        <sz val="11"/>
        <color indexed="8"/>
        <rFont val="ＭＳ Ｐゴシック"/>
        <family val="3"/>
        <charset val="128"/>
      </rPr>
      <t xml:space="preserve">、将来負担比率が低下している。一方で、有形固定資産減価償却率は類似団体よりも高く、上昇傾向にある。上尾市公共施設等総合管理計画に基づき、効率的で効果的なマネジメントの実現により質と量の適正化を図り、安心・安全で持続可能な公共施設等の維持を実現する。令和3年度及び令和4年度には大規模改修等の老朽化対策や複合施設等の建設などによる将来へ資産を残す工事等の必要な投資を行っていくところである。
</t>
    </r>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</si>
  <si>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</si>
  <si>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</si>
  <si>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</si>
  <si>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</si>
  <si>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</si>
  <si>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</si>
  <si>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実質公債費比率は、平成31年度と比較して、元利償還金の額が減り、さらに標準財政規模が増えたため、単年度の比率は改善したものの、3か年平均値としては前年度を上回ったものである。将来負担比率は類似団体内平均を上回る水準となっているものの、減少傾向が続いており、令</t>
    </r>
    <r>
      <rPr>
        <sz val="11"/>
        <color theme="1"/>
        <rFont val="ＭＳ Ｐゴシック"/>
        <family val="3"/>
        <charset val="128"/>
      </rPr>
      <t>和2年度は地方債現在高減少や、標準財政規模の増加などの影響により、前年度から1.9ポイント改善した。令和3年度は普通交付税の増による更なる標準財政規模の増加の影響もあり、ストックとフローの両面において、将来負担は改善傾向に動く。一方で令和3年度及び令和4年度には大規模改修等の老朽化対策や複合施設等の建設</t>
    </r>
    <r>
      <rPr>
        <sz val="11"/>
        <color indexed="8"/>
        <rFont val="ＭＳ Ｐゴシック"/>
        <family val="3"/>
        <charset val="128"/>
      </rPr>
      <t>のための地方債発行などが見込まれる状況であり、引き続き地方債発行額と元利償還額のバランスを注視し、ストックとフローの両面から将来負担を捉えた財政運営に努めていく必要がある。</t>
    </r>
    <rPh sb="9" eb="11">
      <t>ヘイセイ</t>
    </rPh>
    <rPh sb="13" eb="15">
      <t>ネンド</t>
    </rPh>
    <rPh sb="16" eb="18">
      <t>ヒカク</t>
    </rPh>
    <rPh sb="21" eb="23">
      <t>ガンリ</t>
    </rPh>
    <rPh sb="23" eb="26">
      <t>ショウカンキン</t>
    </rPh>
    <rPh sb="27" eb="28">
      <t>ガク</t>
    </rPh>
    <rPh sb="29" eb="30">
      <t>ヘ</t>
    </rPh>
    <rPh sb="35" eb="37">
      <t>ヒョウジュン</t>
    </rPh>
    <rPh sb="37" eb="39">
      <t>ザイセイ</t>
    </rPh>
    <rPh sb="39" eb="41">
      <t>キボ</t>
    </rPh>
    <rPh sb="42" eb="43">
      <t>フ</t>
    </rPh>
    <rPh sb="48" eb="51">
      <t>タンネンド</t>
    </rPh>
    <rPh sb="52" eb="54">
      <t>ヒリツ</t>
    </rPh>
    <rPh sb="55" eb="57">
      <t>カイゼン</t>
    </rPh>
    <rPh sb="65" eb="66">
      <t>ネン</t>
    </rPh>
    <rPh sb="66" eb="68">
      <t>ヘイキン</t>
    </rPh>
    <rPh sb="68" eb="69">
      <t>アタイ</t>
    </rPh>
    <rPh sb="73" eb="76">
      <t>ゼンネンド</t>
    </rPh>
    <rPh sb="77" eb="79">
      <t>ウワマワ</t>
    </rPh>
    <rPh sb="128" eb="130">
      <t>レイワ</t>
    </rPh>
    <rPh sb="179" eb="181">
      <t>レイワ</t>
    </rPh>
    <rPh sb="182" eb="184">
      <t>ネンド</t>
    </rPh>
    <rPh sb="185" eb="190">
      <t>フツウコウフゼイ</t>
    </rPh>
    <rPh sb="191" eb="192">
      <t>ゾウ</t>
    </rPh>
    <rPh sb="195" eb="196">
      <t>サラ</t>
    </rPh>
    <rPh sb="198" eb="204">
      <t>ヒョウジュンザイセイキボ</t>
    </rPh>
    <rPh sb="205" eb="207">
      <t>ゾウカ</t>
    </rPh>
    <rPh sb="208" eb="210">
      <t>エイキョウ</t>
    </rPh>
    <rPh sb="223" eb="225">
      <t>リョウメン</t>
    </rPh>
    <rPh sb="230" eb="234">
      <t>ショウライフタン</t>
    </rPh>
    <rPh sb="235" eb="237">
      <t>カイゼン</t>
    </rPh>
    <rPh sb="237" eb="239">
      <t>ケイコウ</t>
    </rPh>
    <rPh sb="240" eb="241">
      <t>ウゴ</t>
    </rPh>
    <rPh sb="243" eb="245">
      <t>イッポウ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</si>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</sst>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39893</c:v>
                </c:pt>
                <c:pt idx="1">
                  <c:v>41080</c:v>
                </c:pt>
                <c:pt idx="2">
                  <c:v>33173</c:v>
                </c:pt>
                <c:pt idx="3">
                  <c:v>37644</c:v>
                </c:pt>
                <c:pt idx="4">
                  <c:v>39221</c:v>
                </c:pt>
              </c:numCache>
            </c:numRef>
          </c:val>
          <c:smooth val="0"/>
          <c:extLst>
            <c:ext xmlns:c16="http://schemas.microsoft.com/office/drawing/2014/chart" uri="{C3380CC4-5D6E-409C-BE32-E72D297353CC}">
              <c16:uniqueId val="{00000000-79F8-4F59-92CA-B6B4142577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29626</c:v>
                </c:pt>
                <c:pt idx="1">
                  <c:v>31693</c:v>
                </c:pt>
                <c:pt idx="2">
                  <c:v>23237</c:v>
                </c:pt>
                <c:pt idx="3">
                  <c:v>23362</c:v>
                </c:pt>
                <c:pt idx="4">
                  <c:v>20771</c:v>
                </c:pt>
              </c:numCache>
            </c:numRef>
          </c:val>
          <c:smooth val="0"/>
          <c:extLst>
            <c:ext xmlns:c16="http://schemas.microsoft.com/office/drawing/2014/chart" uri="{C3380CC4-5D6E-409C-BE32-E72D297353CC}">
              <c16:uniqueId val="{00000001-79F8-4F59-92CA-B6B4142577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5.54</c:v>
                </c:pt>
                <c:pt idx="1">
                  <c:v>5.23</c:v>
                </c:pt>
                <c:pt idx="2">
                  <c:v>4.7699999999999996</c:v>
                </c:pt>
                <c:pt idx="3">
                  <c:v>4.8</c:v>
                </c:pt>
                <c:pt idx="4">
                  <c:v>8.48</c:v>
                </c:pt>
              </c:numCache>
            </c:numRef>
          </c:val>
          <c:extLst>
            <c:ext xmlns:c16="http://schemas.microsoft.com/office/drawing/2014/chart" uri="{C3380CC4-5D6E-409C-BE32-E72D297353CC}">
              <c16:uniqueId val="{00000000-3D73-4BB5-9E6A-C97DC51230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10.46</c:v>
                </c:pt>
                <c:pt idx="1">
                  <c:v>10.38</c:v>
                </c:pt>
                <c:pt idx="2">
                  <c:v>10.26</c:v>
                </c:pt>
                <c:pt idx="3">
                  <c:v>7.4</c:v>
                </c:pt>
                <c:pt idx="4">
                  <c:v>7.33</c:v>
                </c:pt>
              </c:numCache>
            </c:numRef>
          </c:val>
          <c:extLst>
            <c:ext xmlns:c16="http://schemas.microsoft.com/office/drawing/2014/chart" uri="{C3380CC4-5D6E-409C-BE32-E72D297353CC}">
              <c16:uniqueId val="{00000001-3D73-4BB5-9E6A-C97DC51230E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-1.22</c:v>
                </c:pt>
                <c:pt idx="1">
                  <c:v>-0.26</c:v>
                </c:pt>
                <c:pt idx="2">
                  <c:v>-0.38</c:v>
                </c:pt>
                <c:pt idx="3">
                  <c:v>-1.97</c:v>
                </c:pt>
                <c:pt idx="4">
                  <c:v>4.0199999999999996</c:v>
                </c:pt>
              </c:numCache>
            </c:numRef>
          </c:val>
          <c:smooth val="0"/>
          <c:extLst>
            <c:ext xmlns:c16="http://schemas.microsoft.com/office/drawing/2014/chart" uri="{C3380CC4-5D6E-409C-BE32-E72D297353CC}">
              <c16:uniqueId val="{00000002-3D73-4BB5-9E6A-C97DC51230E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0.78</c:v>
                </c:pt>
                <c:pt idx="2">
                  <c:v>#N/A</c:v>
                </c:pt>
                <c:pt idx="3">
                  <c:v>0.36</c:v>
                </c:pt>
                <c:pt idx="4">
                  <c:v>#N/A</c:v>
                </c:pt>
                <c:pt idx="5">
                  <c:v>0.56000000000000005</c:v>
                </c:pt>
                <c:pt idx="6">
                  <c:v>0</c:v>
                </c:pt>
                <c:pt idx="7">
                  <c:v>0</c:v>
                </c:pt>
                <c:pt idx="8">
                  <c:v>0</c:v>
                </c:pt>
                <c:pt idx="9">
                  <c:v>0</c:v>
                </c:pt>
              </c:numCache>
            </c:numRef>
          </c:val>
          <c:extLst>
            <c:ext xmlns:c16="http://schemas.microsoft.com/office/drawing/2014/chart" uri="{C3380CC4-5D6E-409C-BE32-E72D297353CC}">
              <c16:uniqueId val="{00000000-2236-4CBB-9CB5-70D06B5289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36-4CBB-9CB5-70D06B5289A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236-4CBB-9CB5-70D06B5289A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236-4CBB-9CB5-70D06B5289A2}"/>
            </c:ext>
          </c:extLst>
        </c:ser>
        <c:ser>
          <c:idx val="4"/>
          <c:order val="4"/>
          <c:tx>
            <c:strRef>
              <c:f>データシート!$A$31</c:f>
              <c:strCache>
                <c:ptCount val="1"/>
                <c:pt idx="0">
                  <c:v>上尾市後期高齢者医療特別会計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4-2236-4CBB-9CB5-70D06B5289A2}"/>
            </c:ext>
          </c:extLst>
        </c:ser>
        <c:ser>
          <c:idx val="5"/>
          <c:order val="5"/>
          <c:tx>
            <c:strRef>
              <c:f>データシート!$A$32</c:f>
              <c:strCache>
                <c:ptCount val="1"/>
                <c:pt idx="0">
                  <c:v>上尾市国民健康保険特別会計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2.56</c:v>
                </c:pt>
                <c:pt idx="2">
                  <c:v>#N/A</c:v>
                </c:pt>
                <c:pt idx="3">
                  <c:v>1.44</c:v>
                </c:pt>
                <c:pt idx="4">
                  <c:v>#N/A</c:v>
                </c:pt>
                <c:pt idx="5">
                  <c:v>0.57999999999999996</c:v>
                </c:pt>
                <c:pt idx="6">
                  <c:v>#N/A</c:v>
                </c:pt>
                <c:pt idx="7">
                  <c:v>0.48</c:v>
                </c:pt>
                <c:pt idx="8">
                  <c:v>#N/A</c:v>
                </c:pt>
                <c:pt idx="9">
                  <c:v>1.19</c:v>
                </c:pt>
              </c:numCache>
            </c:numRef>
          </c:val>
          <c:extLst>
            <c:ext xmlns:c16="http://schemas.microsoft.com/office/drawing/2014/chart" uri="{C3380CC4-5D6E-409C-BE32-E72D297353CC}">
              <c16:uniqueId val="{00000005-2236-4CBB-9CB5-70D06B5289A2}"/>
            </c:ext>
          </c:extLst>
        </c:ser>
        <c:ser>
          <c:idx val="6"/>
          <c:order val="6"/>
          <c:tx>
            <c:strRef>
              <c:f>データシート!$A$33</c:f>
              <c:strCache>
                <c:ptCount val="1"/>
                <c:pt idx="0">
                  <c:v>上尾市介護保険特別会計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2.62</c:v>
                </c:pt>
                <c:pt idx="2">
                  <c:v>#N/A</c:v>
                </c:pt>
                <c:pt idx="3">
                  <c:v>1.44</c:v>
                </c:pt>
                <c:pt idx="4">
                  <c:v>#N/A</c:v>
                </c:pt>
                <c:pt idx="5">
                  <c:v>1.33</c:v>
                </c:pt>
                <c:pt idx="6">
                  <c:v>#N/A</c:v>
                </c:pt>
                <c:pt idx="7">
                  <c:v>1.97</c:v>
                </c:pt>
                <c:pt idx="8">
                  <c:v>#N/A</c:v>
                </c:pt>
                <c:pt idx="9">
                  <c:v>1.55</c:v>
                </c:pt>
              </c:numCache>
            </c:numRef>
          </c:val>
          <c:extLst>
            <c:ext xmlns:c16="http://schemas.microsoft.com/office/drawing/2014/chart" uri="{C3380CC4-5D6E-409C-BE32-E72D297353CC}">
              <c16:uniqueId val="{00000006-2236-4CBB-9CB5-70D06B5289A2}"/>
            </c:ext>
          </c:extLst>
        </c:ser>
        <c:ser>
          <c:idx val="7"/>
          <c:order val="7"/>
          <c:tx>
            <c:strRef>
              <c:f>データシート!$A$34</c:f>
              <c:strCache>
                <c:ptCount val="1"/>
                <c:pt idx="0">
                  <c:v>上尾市公共下水道事業会計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1.61</c:v>
                </c:pt>
                <c:pt idx="8">
                  <c:v>#N/A</c:v>
                </c:pt>
                <c:pt idx="9">
                  <c:v>2.76</c:v>
                </c:pt>
              </c:numCache>
            </c:numRef>
          </c:val>
          <c:extLst>
            <c:ext xmlns:c16="http://schemas.microsoft.com/office/drawing/2014/chart" uri="{C3380CC4-5D6E-409C-BE32-E72D297353CC}">
              <c16:uniqueId val="{00000007-2236-4CBB-9CB5-70D06B5289A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5.53</c:v>
                </c:pt>
                <c:pt idx="2">
                  <c:v>#N/A</c:v>
                </c:pt>
                <c:pt idx="3">
                  <c:v>5.22</c:v>
                </c:pt>
                <c:pt idx="4">
                  <c:v>#N/A</c:v>
                </c:pt>
                <c:pt idx="5">
                  <c:v>4.7699999999999996</c:v>
                </c:pt>
                <c:pt idx="6">
                  <c:v>#N/A</c:v>
                </c:pt>
                <c:pt idx="7">
                  <c:v>4.79</c:v>
                </c:pt>
                <c:pt idx="8">
                  <c:v>#N/A</c:v>
                </c:pt>
                <c:pt idx="9">
                  <c:v>8.48</c:v>
                </c:pt>
              </c:numCache>
            </c:numRef>
          </c:val>
          <c:extLst>
            <c:ext xmlns:c16="http://schemas.microsoft.com/office/drawing/2014/chart" uri="{C3380CC4-5D6E-409C-BE32-E72D297353CC}">
              <c16:uniqueId val="{00000008-2236-4CBB-9CB5-70D06B5289A2}"/>
            </c:ext>
          </c:extLst>
        </c:ser>
        <c:ser>
          <c:idx val="9"/>
          <c:order val="9"/>
          <c:tx>
            <c:strRef>
              <c:f>データシート!$A$36</c:f>
              <c:strCache>
                <c:ptCount val="1"/>
                <c:pt idx="0">
                  <c:v>上尾市水道事業会計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9.6199999999999992</c:v>
                </c:pt>
                <c:pt idx="2">
                  <c:v>#N/A</c:v>
                </c:pt>
                <c:pt idx="3">
                  <c:v>8.83</c:v>
                </c:pt>
                <c:pt idx="4">
                  <c:v>#N/A</c:v>
                </c:pt>
                <c:pt idx="5">
                  <c:v>8.86</c:v>
                </c:pt>
                <c:pt idx="6">
                  <c:v>#N/A</c:v>
                </c:pt>
                <c:pt idx="7">
                  <c:v>9.2799999999999994</c:v>
                </c:pt>
                <c:pt idx="8">
                  <c:v>#N/A</c:v>
                </c:pt>
                <c:pt idx="9">
                  <c:v>10.24</c:v>
                </c:pt>
              </c:numCache>
            </c:numRef>
          </c:val>
          <c:extLst>
            <c:ext xmlns:c16="http://schemas.microsoft.com/office/drawing/2014/chart" uri="{C3380CC4-5D6E-409C-BE32-E72D297353CC}">
              <c16:uniqueId val="{00000009-2236-4CBB-9CB5-70D06B5289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5631</c:v>
                </c:pt>
                <c:pt idx="5">
                  <c:v>5480</c:v>
                </c:pt>
                <c:pt idx="8">
                  <c:v>5410</c:v>
                </c:pt>
                <c:pt idx="11">
                  <c:v>5008</c:v>
                </c:pt>
                <c:pt idx="14">
                  <c:v>5044</c:v>
                </c:pt>
              </c:numCache>
            </c:numRef>
          </c:val>
          <c:extLst>
            <c:ext xmlns:c16="http://schemas.microsoft.com/office/drawing/2014/chart" uri="{C3380CC4-5D6E-409C-BE32-E72D297353CC}">
              <c16:uniqueId val="{00000000-302E-4484-9548-2B5B5BF47FB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02E-4484-9548-2B5B5BF47FB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2-302E-4484-9548-2B5B5BF47FB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2E-4484-9548-2B5B5BF47FB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571</c:v>
                </c:pt>
                <c:pt idx="3">
                  <c:v>473</c:v>
                </c:pt>
                <c:pt idx="6">
                  <c:v>442</c:v>
                </c:pt>
                <c:pt idx="9">
                  <c:v>281</c:v>
                </c:pt>
                <c:pt idx="12">
                  <c:v>297</c:v>
                </c:pt>
              </c:numCache>
            </c:numRef>
          </c:val>
          <c:extLst>
            <c:ext xmlns:c16="http://schemas.microsoft.com/office/drawing/2014/chart" uri="{C3380CC4-5D6E-409C-BE32-E72D297353CC}">
              <c16:uniqueId val="{00000004-302E-4484-9548-2B5B5BF47FB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2E-4484-9548-2B5B5BF47FB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02E-4484-9548-2B5B5BF47FB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6560</c:v>
                </c:pt>
                <c:pt idx="3">
                  <c:v>6448</c:v>
                </c:pt>
                <c:pt idx="6">
                  <c:v>6663</c:v>
                </c:pt>
                <c:pt idx="9">
                  <c:v>6583</c:v>
                </c:pt>
                <c:pt idx="12">
                  <c:v>6418</c:v>
                </c:pt>
              </c:numCache>
            </c:numRef>
          </c:val>
          <c:extLst>
            <c:ext xmlns:c16="http://schemas.microsoft.com/office/drawing/2014/chart" uri="{C3380CC4-5D6E-409C-BE32-E72D297353CC}">
              <c16:uniqueId val="{00000007-302E-4484-9548-2B5B5BF47FB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1500</c:v>
                </c:pt>
                <c:pt idx="2">
                  <c:v>#N/A</c:v>
                </c:pt>
                <c:pt idx="3">
                  <c:v>#N/A</c:v>
                </c:pt>
                <c:pt idx="4">
                  <c:v>1441</c:v>
                </c:pt>
                <c:pt idx="5">
                  <c:v>#N/A</c:v>
                </c:pt>
                <c:pt idx="6">
                  <c:v>#N/A</c:v>
                </c:pt>
                <c:pt idx="7">
                  <c:v>1695</c:v>
                </c:pt>
                <c:pt idx="8">
                  <c:v>#N/A</c:v>
                </c:pt>
                <c:pt idx="9">
                  <c:v>#N/A</c:v>
                </c:pt>
                <c:pt idx="10">
                  <c:v>1856</c:v>
                </c:pt>
                <c:pt idx="11">
                  <c:v>#N/A</c:v>
                </c:pt>
                <c:pt idx="12">
                  <c:v>#N/A</c:v>
                </c:pt>
                <c:pt idx="13">
                  <c:v>1672</c:v>
                </c:pt>
                <c:pt idx="14">
                  <c:v>#N/A</c:v>
                </c:pt>
              </c:numCache>
            </c:numRef>
          </c:val>
          <c:smooth val="0"/>
          <c:extLst>
            <c:ext xmlns:c16="http://schemas.microsoft.com/office/drawing/2014/chart" uri="{C3380CC4-5D6E-409C-BE32-E72D297353CC}">
              <c16:uniqueId val="{00000008-302E-4484-9548-2B5B5BF47FB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45519</c:v>
                </c:pt>
                <c:pt idx="5">
                  <c:v>45504</c:v>
                </c:pt>
                <c:pt idx="8">
                  <c:v>45791</c:v>
                </c:pt>
                <c:pt idx="11">
                  <c:v>45590</c:v>
                </c:pt>
                <c:pt idx="14">
                  <c:v>45380</c:v>
                </c:pt>
              </c:numCache>
            </c:numRef>
          </c:val>
          <c:extLst>
            <c:ext xmlns:c16="http://schemas.microsoft.com/office/drawing/2014/chart" uri="{C3380CC4-5D6E-409C-BE32-E72D297353CC}">
              <c16:uniqueId val="{00000000-46E9-49DC-95BE-A6F6651766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12563</c:v>
                </c:pt>
                <c:pt idx="5">
                  <c:v>12656</c:v>
                </c:pt>
                <c:pt idx="8">
                  <c:v>12724</c:v>
                </c:pt>
                <c:pt idx="11">
                  <c:v>10101</c:v>
                </c:pt>
                <c:pt idx="14">
                  <c:v>9448</c:v>
                </c:pt>
              </c:numCache>
            </c:numRef>
          </c:val>
          <c:extLst>
            <c:ext xmlns:c16="http://schemas.microsoft.com/office/drawing/2014/chart" uri="{C3380CC4-5D6E-409C-BE32-E72D297353CC}">
              <c16:uniqueId val="{00000001-46E9-49DC-95BE-A6F6651766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7779</c:v>
                </c:pt>
                <c:pt idx="5">
                  <c:v>8247</c:v>
                </c:pt>
                <c:pt idx="8">
                  <c:v>8649</c:v>
                </c:pt>
                <c:pt idx="11">
                  <c:v>7140</c:v>
                </c:pt>
                <c:pt idx="14">
                  <c:v>7235</c:v>
                </c:pt>
              </c:numCache>
            </c:numRef>
          </c:val>
          <c:extLst>
            <c:ext xmlns:c16="http://schemas.microsoft.com/office/drawing/2014/chart" uri="{C3380CC4-5D6E-409C-BE32-E72D297353CC}">
              <c16:uniqueId val="{00000002-46E9-49DC-95BE-A6F6651766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E9-49DC-95BE-A6F6651766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E9-49DC-95BE-A6F6651766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3</c:v>
                </c:pt>
                <c:pt idx="12">
                  <c:v>0</c:v>
                </c:pt>
              </c:numCache>
            </c:numRef>
          </c:val>
          <c:extLst>
            <c:ext xmlns:c16="http://schemas.microsoft.com/office/drawing/2014/chart" uri="{C3380CC4-5D6E-409C-BE32-E72D297353CC}">
              <c16:uniqueId val="{00000005-46E9-49DC-95BE-A6F6651766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8481</c:v>
                </c:pt>
                <c:pt idx="3">
                  <c:v>8213</c:v>
                </c:pt>
                <c:pt idx="6">
                  <c:v>7782</c:v>
                </c:pt>
                <c:pt idx="9">
                  <c:v>7428</c:v>
                </c:pt>
                <c:pt idx="12">
                  <c:v>7383</c:v>
                </c:pt>
              </c:numCache>
            </c:numRef>
          </c:val>
          <c:extLst>
            <c:ext xmlns:c16="http://schemas.microsoft.com/office/drawing/2014/chart" uri="{C3380CC4-5D6E-409C-BE32-E72D297353CC}">
              <c16:uniqueId val="{00000006-46E9-49DC-95BE-A6F6651766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6E9-49DC-95BE-A6F6651766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5596</c:v>
                </c:pt>
                <c:pt idx="3">
                  <c:v>5985</c:v>
                </c:pt>
                <c:pt idx="6">
                  <c:v>5771</c:v>
                </c:pt>
                <c:pt idx="9">
                  <c:v>3516</c:v>
                </c:pt>
                <c:pt idx="12">
                  <c:v>3763</c:v>
                </c:pt>
              </c:numCache>
            </c:numRef>
          </c:val>
          <c:extLst>
            <c:ext xmlns:c16="http://schemas.microsoft.com/office/drawing/2014/chart" uri="{C3380CC4-5D6E-409C-BE32-E72D297353CC}">
              <c16:uniqueId val="{00000008-46E9-49DC-95BE-A6F6651766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6E9-49DC-95BE-A6F6651766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60210</c:v>
                </c:pt>
                <c:pt idx="3">
                  <c:v>60311</c:v>
                </c:pt>
                <c:pt idx="6">
                  <c:v>58563</c:v>
                </c:pt>
                <c:pt idx="9">
                  <c:v>56301</c:v>
                </c:pt>
                <c:pt idx="12">
                  <c:v>54822</c:v>
                </c:pt>
              </c:numCache>
            </c:numRef>
          </c:val>
          <c:extLst>
            <c:ext xmlns:c16="http://schemas.microsoft.com/office/drawing/2014/chart" uri="{C3380CC4-5D6E-409C-BE32-E72D297353CC}">
              <c16:uniqueId val="{0000000A-46E9-49DC-95BE-A6F66517662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8426</c:v>
                </c:pt>
                <c:pt idx="2">
                  <c:v>#N/A</c:v>
                </c:pt>
                <c:pt idx="3">
                  <c:v>#N/A</c:v>
                </c:pt>
                <c:pt idx="4">
                  <c:v>8103</c:v>
                </c:pt>
                <c:pt idx="5">
                  <c:v>#N/A</c:v>
                </c:pt>
                <c:pt idx="6">
                  <c:v>#N/A</c:v>
                </c:pt>
                <c:pt idx="7">
                  <c:v>4952</c:v>
                </c:pt>
                <c:pt idx="8">
                  <c:v>#N/A</c:v>
                </c:pt>
                <c:pt idx="9">
                  <c:v>#N/A</c:v>
                </c:pt>
                <c:pt idx="10">
                  <c:v>4418</c:v>
                </c:pt>
                <c:pt idx="11">
                  <c:v>#N/A</c:v>
                </c:pt>
                <c:pt idx="12">
                  <c:v>#N/A</c:v>
                </c:pt>
                <c:pt idx="13">
                  <c:v>3905</c:v>
                </c:pt>
                <c:pt idx="14">
                  <c:v>#N/A</c:v>
                </c:pt>
              </c:numCache>
            </c:numRef>
          </c:val>
          <c:smooth val="0"/>
          <c:extLst>
            <c:ext xmlns:c16="http://schemas.microsoft.com/office/drawing/2014/chart" uri="{C3380CC4-5D6E-409C-BE32-E72D297353CC}">
              <c16:uniqueId val="{0000000B-46E9-49DC-95BE-A6F66517662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3903</c:v>
                </c:pt>
                <c:pt idx="1">
                  <c:v>2824</c:v>
                </c:pt>
                <c:pt idx="2">
                  <c:v>2894</c:v>
                </c:pt>
              </c:numCache>
            </c:numRef>
          </c:val>
          <c:extLst>
            <c:ext xmlns:c16="http://schemas.microsoft.com/office/drawing/2014/chart" uri="{C3380CC4-5D6E-409C-BE32-E72D297353CC}">
              <c16:uniqueId val="{00000000-35BB-4CBA-93AD-421DCFF8415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5BB-4CBA-93AD-421DCFF8415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3335</c:v>
                </c:pt>
                <c:pt idx="1">
                  <c:v>3080</c:v>
                </c:pt>
                <c:pt idx="2">
                  <c:v>3296</c:v>
                </c:pt>
              </c:numCache>
            </c:numRef>
          </c:val>
          <c:extLst>
            <c:ext xmlns:c16="http://schemas.microsoft.com/office/drawing/2014/chart" uri="{C3380CC4-5D6E-409C-BE32-E72D297353CC}">
              <c16:uniqueId val="{00000002-35BB-4CBA-93AD-421DCFF8415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4.0332908122032328E-3"/>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{D264EF44-C199-4016-A84E-CEEA5C65F74D}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CAE-4ABF-858F-A2149752D3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{D757AA3F-5B49-4E6F-869E-07FF9F721EAE}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AE-4ABF-858F-A2149752D3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{B467713A-F3EF-4CF0-B072-3DF64DB3E326}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AE-4ABF-858F-A2149752D3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{FBDE404D-251E-4E8D-B9D4-75A6FB30C19E}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AE-4ABF-858F-A2149752D3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{47BD91E7-7F10-4B88-962C-98B873CE6B72}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AE-4ABF-858F-A2149752D34B}"/>
                </c:ext>
              </c:extLst>
            </c:dLbl>
            <c:dLbl>
              <c:idx val="8"/>
              <c:layout>
                <c:manualLayout>
                  <c:x val="0"/>
                  <c:y val="-4.0332908122033984E-3"/>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{CF3C9926-0DA6-4461-BE23-6C9A2BEDBFF7}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CAE-4ABF-858F-A2149752D34B}"/>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{CA9E6901-6895-46AD-B740-EC8234709B40}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CAE-4ABF-858F-A2149752D34B}"/>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{F99DD28A-EE8D-45DD-B214-8E58FDCB774B}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CAE-4ABF-858F-A2149752D34B}"/>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{92AC4BAA-DAAB-4999-B8FA-D61DCE29C6AF}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CAE-4ABF-858F-A2149752D3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64.900000000000006</c:v>
                </c:pt>
                <c:pt idx="8">
                  <c:v>65.3</c:v>
                </c:pt>
                <c:pt idx="16">
                  <c:v>67</c:v>
                </c:pt>
                <c:pt idx="24">
                  <c:v>68.3</c:v>
                </c:pt>
                <c:pt idx="32">
                  <c:v>69.599999999999994</c:v>
                </c:pt>
              </c:numCache>
            </c:numRef>
          </c:xVal>
          <c:yVal>
            <c:numRef>
              <c:f>公会計指標分析・財政指標組合せ分析表!$BP$51:$DC$51</c:f>
              <c:numCache>
                <c:formatCode>#,##0.0;"▲ "#,##0.0</c:formatCode>
                <c:ptCount val="40"/>
                <c:pt idx="0">
                  <c:v>25.2</c:v>
                </c:pt>
                <c:pt idx="8">
                  <c:v>24</c:v>
                </c:pt>
                <c:pt idx="16">
                  <c:v>14.4</c:v>
                </c:pt>
                <c:pt idx="24">
                  <c:v>12.8</c:v>
                </c:pt>
                <c:pt idx="32">
                  <c:v>10.9</c:v>
                </c:pt>
              </c:numCache>
            </c:numRef>
          </c:yVal>
          <c:smooth val="0"/>
          <c:extLst>
            <c:ext xmlns:c16="http://schemas.microsoft.com/office/drawing/2014/chart" uri="{C3380CC4-5D6E-409C-BE32-E72D297353CC}">
              <c16:uniqueId val="{00000009-1CAE-4ABF-858F-A2149752D34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9.230317814364267E-3"/>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{25627614-7EE2-4C88-9E9E-5D4DA36073DA}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CAE-4ABF-858F-A2149752D34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{5459DDAD-17A8-4DE9-8052-1E740815E2D6}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AE-4ABF-858F-A2149752D3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{46DE958F-88D1-40C7-89B7-0CCF086CB652}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AE-4ABF-858F-A2149752D3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{469307E2-CA6E-453F-94A5-70B1D0B0E200}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AE-4ABF-858F-A2149752D3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{D407515B-CDFB-482D-BB38-F7A1C6931242}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AE-4ABF-858F-A2149752D34B}"/>
                </c:ext>
              </c:extLst>
            </c:dLbl>
            <c:dLbl>
              <c:idx val="8"/>
              <c:layout>
                <c:manualLayout>
                  <c:x val="0"/>
                  <c:y val="9.2303178143641022E-3"/>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{225DC3ED-3BC4-46E8-AC39-8303C0E8061D}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CAE-4ABF-858F-A2149752D34B}"/>
                </c:ext>
              </c:extLst>
            </c:dLbl>
            <c:dLbl>
              <c:idx val="16"/>
              <c:layout>
                <c:manualLayout>
                  <c:x val="0"/>
                  <c:y val="7.9310610638239683E-3"/>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{7D486C7F-C170-4C58-A6BE-0D1249F88B4E}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CAE-4ABF-858F-A2149752D34B}"/>
                </c:ext>
              </c:extLst>
            </c:dLbl>
            <c:dLbl>
              <c:idx val="24"/>
              <c:layout>
                <c:manualLayout>
                  <c:x val="0"/>
                  <c:y val="-7.9310610638240082E-3"/>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{34344CFA-3C1B-42BD-B29B-93148B5B5A09}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CAE-4ABF-858F-A2149752D34B}"/>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{BC974B83-139C-4F45-9687-2D8D7B46FEDD}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CAE-4ABF-858F-A2149752D3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58.9</c:v>
                </c:pt>
                <c:pt idx="16">
                  <c:v>59.4</c:v>
                </c:pt>
                <c:pt idx="24">
                  <c:v>60.2</c:v>
                </c:pt>
                <c:pt idx="32">
                  <c:v>61</c:v>
                </c:pt>
              </c:numCache>
            </c:numRef>
          </c:xVal>
          <c:yVal>
            <c:numRef>
              <c:f>公会計指標分析・財政指標組合せ分析表!$BP$55:$DC$55</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1CAE-4ABF-858F-A2149752D34B}"/>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{9482DFD9-6143-43E2-B093-79147700B386}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ECB-4BB9-B0AF-D2A85F96F9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{B9E8CC40-0AD2-4611-8D75-0C4A56CBC398}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CB-4BB9-B0AF-D2A85F96F9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{BE340C19-58E6-499A-8DF1-DA698780930C}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CB-4BB9-B0AF-D2A85F96F9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{60D18530-0D94-4E3A-B1F8-C8C9EE320214}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CB-4BB9-B0AF-D2A85F96F9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{8FE0228F-8901-48DF-B16B-37DC73706FA2}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CB-4BB9-B0AF-D2A85F96F94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{D4A3072F-B7D1-4A41-B4F5-713A0FD92369}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ECB-4BB9-B0AF-D2A85F96F94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{E409749D-D7C7-497D-8A12-CEE1DD8EF30D}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ECB-4BB9-B0AF-D2A85F96F94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{9EDE356F-81C1-4B9E-9692-BB7771C17DA7}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ECB-4BB9-B0AF-D2A85F96F94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{75F062BB-17F9-4D40-B5C5-2C00E6C767A9}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ECB-4BB9-B0AF-D2A85F96F9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4.4000000000000004</c:v>
                </c:pt>
                <c:pt idx="16">
                  <c:v>4.5</c:v>
                </c:pt>
                <c:pt idx="24">
                  <c:v>4.8</c:v>
                </c:pt>
                <c:pt idx="32">
                  <c:v>5</c:v>
                </c:pt>
              </c:numCache>
            </c:numRef>
          </c:xVal>
          <c:yVal>
            <c:numRef>
              <c:f>公会計指標分析・財政指標組合せ分析表!$BP$73:$DC$73</c:f>
              <c:numCache>
                <c:formatCode>#,##0.0;"▲ "#,##0.0</c:formatCode>
                <c:ptCount val="40"/>
                <c:pt idx="0">
                  <c:v>25.2</c:v>
                </c:pt>
                <c:pt idx="8">
                  <c:v>24</c:v>
                </c:pt>
                <c:pt idx="16">
                  <c:v>14.4</c:v>
                </c:pt>
                <c:pt idx="24">
                  <c:v>12.8</c:v>
                </c:pt>
                <c:pt idx="32">
                  <c:v>10.9</c:v>
                </c:pt>
              </c:numCache>
            </c:numRef>
          </c:yVal>
          <c:smooth val="0"/>
          <c:extLst>
            <c:ext xmlns:c16="http://schemas.microsoft.com/office/drawing/2014/chart" uri="{C3380CC4-5D6E-409C-BE32-E72D297353CC}">
              <c16:uniqueId val="{00000009-5ECB-4BB9-B0AF-D2A85F96F94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8.5320503292332997E-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{21AC003B-A092-4F44-B163-1D7B28BD77FA}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ECB-4BB9-B0AF-D2A85F96F94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{D22FF04F-AF38-4A3D-BEA0-D5037C4DA126}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CB-4BB9-B0AF-D2A85F96F9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{6D61A4C9-918B-4852-85A6-26B4C85E4669}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CB-4BB9-B0AF-D2A85F96F9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{6CE17BCD-2416-4B09-A157-C4A0DA460FC1}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CB-4BB9-B0AF-D2A85F96F9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{A987784B-BC36-45F4-95DA-602347BFA580}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CB-4BB9-B0AF-D2A85F96F940}"/>
                </c:ext>
              </c:extLst>
            </c:dLbl>
            <c:dLbl>
              <c:idx val="8"/>
              <c:layout>
                <c:manualLayout>
                  <c:x val="0"/>
                  <c:y val="8.532392816802634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{A1398AA9-7723-4711-80B7-D36CC952160B}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ECB-4BB9-B0AF-D2A85F96F940}"/>
                </c:ext>
              </c:extLst>
            </c:dLbl>
            <c:dLbl>
              <c:idx val="16"/>
              <c:layout>
                <c:manualLayout>
                  <c:x val="0"/>
                  <c:y val="7.2336799535860849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{FA7A6210-FA9E-4FC0-8D57-8C243C016098}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ECB-4BB9-B0AF-D2A85F96F940}"/>
                </c:ext>
              </c:extLst>
            </c:dLbl>
            <c:dLbl>
              <c:idx val="24"/>
              <c:layout>
                <c:manualLayout>
                  <c:x val="0"/>
                  <c:y val="-7.2336799535860849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{CFD6DA90-BCED-480B-A9D6-DF11F5118FD5}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ECB-4BB9-B0AF-D2A85F96F94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{59D07265-5427-472B-A00E-C628C1704476}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ECB-4BB9-B0AF-D2A85F96F9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3.6</c:v>
                </c:pt>
                <c:pt idx="16">
                  <c:v>3.5</c:v>
                </c:pt>
                <c:pt idx="24">
                  <c:v>3.5</c:v>
                </c:pt>
                <c:pt idx="32">
                  <c:v>3.4</c:v>
                </c:pt>
              </c:numCache>
            </c:numRef>
          </c:xVal>
          <c:yVal>
            <c:numRef>
              <c:f>公会計指標分析・財政指標組合せ分析表!$BP$77:$DC$77</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5ECB-4BB9-B0AF-D2A85F96F940}"/>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229,517
225,613
45.51
92,075,026
88,537,954
3,346,910
39,453,163
54,822,343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普通交付税の算定の結果、分母である基準財政需要額が、幼児教育・保育無償化の完全実施などに伴う社会福祉費の増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などにより</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億円増となった一方で、分子で  ある基準財政収入額も、消費税率の引上げに伴う地方消費税交付金の増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などにより</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億円増となった。</a:t>
          </a:r>
        </a:p>
        <a:p>
          <a:r>
            <a:rPr kumimoji="1" lang="ja-JP" altLang="en-US" sz="1300">
              <a:latin typeface="ＭＳ Ｐゴシック" panose="020B0600070205080204" pitchFamily="50" charset="-128"/>
              <a:ea typeface="ＭＳ Ｐゴシック" panose="020B0600070205080204" pitchFamily="50" charset="-128"/>
            </a:rPr>
            <a:t>　この結果、分子の増の割合が分母の増の割合を上回ったため、単年度での指数が上昇した結果、</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か年平均値は前年度と同様に、</a:t>
          </a:r>
          <a:r>
            <a:rPr kumimoji="1" lang="en-US" altLang="ja-JP" sz="1300">
              <a:latin typeface="ＭＳ Ｐゴシック" panose="020B0600070205080204" pitchFamily="50" charset="-128"/>
              <a:ea typeface="ＭＳ Ｐゴシック" panose="020B0600070205080204" pitchFamily="50" charset="-128"/>
            </a:rPr>
            <a:t>0.91</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引き続き歳出の徹底した見直しを実施するとともに、市税の収納対策強化等により、財政基盤の強化に努めていく。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40</xdr:row>
      <xdr:rowOff>113595</xdr:rowOff>
    </xdr:to>
    <xdr:cxnSp macro="">
      <xdr:nvCxnSpPr>
        <xdr:cNvPr id="69" name="直線コネクタ 68"/>
        <xdr:cNvCxnSpPr/>
      </xdr:nvCxnSpPr>
      <xdr:spPr>
        <a:xfrm>
          <a:off x="4114800" y="69715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xdr:cNvSpPr txBox="1"/>
      </xdr:nvSpPr>
      <xdr:spPr>
        <a:xfrm>
          <a:off x="5041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113595</xdr:rowOff>
    </xdr:from>
    <xdr:to>
      <xdr:col>19</xdr:col>
      <xdr:colOff>133350</xdr:colOff>
      <xdr:row>40</xdr:row>
      <xdr:rowOff>113595</xdr:rowOff>
    </xdr:to>
    <xdr:cxnSp macro="">
      <xdr:nvCxnSpPr>
        <xdr:cNvPr id="72" name="直線コネクタ 71"/>
        <xdr:cNvCxnSpPr/>
      </xdr:nvCxnSpPr>
      <xdr:spPr>
        <a:xfrm>
          <a:off x="3225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127000</xdr:rowOff>
    </xdr:to>
    <xdr:cxnSp macro="">
      <xdr:nvCxnSpPr>
        <xdr:cNvPr id="75" name="直線コネクタ 74"/>
        <xdr:cNvCxnSpPr/>
      </xdr:nvCxnSpPr>
      <xdr:spPr>
        <a:xfrm flipV="1">
          <a:off x="2336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9"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62795</xdr:rowOff>
    </xdr:from>
    <xdr:to>
      <xdr:col>19</xdr:col>
      <xdr:colOff>184150</xdr:colOff>
      <xdr:row>40</xdr:row>
      <xdr:rowOff>164395</xdr:rowOff>
    </xdr:to>
    <xdr:sp macro="" textlink="">
      <xdr:nvSpPr>
        <xdr:cNvPr id="90" name="楕円 89"/>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91" name="テキスト ボックス 90"/>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62795</xdr:rowOff>
    </xdr:from>
    <xdr:to>
      <xdr:col>15</xdr:col>
      <xdr:colOff>133350</xdr:colOff>
      <xdr:row>40</xdr:row>
      <xdr:rowOff>164395</xdr:rowOff>
    </xdr:to>
    <xdr:sp macro="" textlink="">
      <xdr:nvSpPr>
        <xdr:cNvPr id="92" name="楕円 91"/>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93" name="テキスト ボックス 92"/>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分子である経常的経費に充当した一般財源が、経常的経費に該当する扶助費の減などにより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億円減となり、分母である経常一般財源は、地方消費税交付金の増などにより</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億円増となった。</a:t>
          </a:r>
        </a:p>
        <a:p>
          <a:r>
            <a:rPr kumimoji="1" lang="ja-JP" altLang="en-US" sz="1300">
              <a:latin typeface="ＭＳ Ｐゴシック" panose="020B0600070205080204" pitchFamily="50" charset="-128"/>
              <a:ea typeface="ＭＳ Ｐゴシック" panose="020B0600070205080204" pitchFamily="50" charset="-128"/>
            </a:rPr>
            <a:t>　この結果、分子が減少し、分母が増加したため、前年度から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95.2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今後も人件費をはじめ、内部管理経費の抑制により、経常経費の削減に努めていく。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49784</xdr:rowOff>
    </xdr:from>
    <xdr:to>
      <xdr:col>23</xdr:col>
      <xdr:colOff>133350</xdr:colOff>
      <xdr:row>67</xdr:row>
      <xdr:rowOff>12446</xdr:rowOff>
    </xdr:to>
    <xdr:cxnSp macro="">
      <xdr:nvCxnSpPr>
        <xdr:cNvPr id="125" name="直線コネクタ 124"/>
        <xdr:cNvCxnSpPr/>
      </xdr:nvCxnSpPr>
      <xdr:spPr>
        <a:xfrm flipV="1">
          <a:off x="4953000" y="999388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136161</xdr:rowOff>
    </xdr:from>
    <xdr:ext cx="762000" cy="259045"/>
    <xdr:sp macro="" textlink="">
      <xdr:nvSpPr>
        <xdr:cNvPr id="128"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49784</xdr:rowOff>
    </xdr:from>
    <xdr:to>
      <xdr:col>24</xdr:col>
      <xdr:colOff>12700</xdr:colOff>
      <xdr:row>58</xdr:row>
      <xdr:rowOff>49784</xdr:rowOff>
    </xdr:to>
    <xdr:cxnSp macro="">
      <xdr:nvCxnSpPr>
        <xdr:cNvPr id="129" name="直線コネクタ 128"/>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82804</xdr:rowOff>
    </xdr:from>
    <xdr:to>
      <xdr:col>23</xdr:col>
      <xdr:colOff>133350</xdr:colOff>
      <xdr:row>65</xdr:row>
      <xdr:rowOff>65786</xdr:rowOff>
    </xdr:to>
    <xdr:cxnSp macro="">
      <xdr:nvCxnSpPr>
        <xdr:cNvPr id="130" name="直線コネクタ 129"/>
        <xdr:cNvCxnSpPr/>
      </xdr:nvCxnSpPr>
      <xdr:spPr>
        <a:xfrm flipV="1">
          <a:off x="4114800" y="11055604"/>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1" name="財政構造の弾力性平均値テキスト"/>
        <xdr:cNvSpPr txBox="1"/>
      </xdr:nvSpPr>
      <xdr:spPr>
        <a:xfrm>
          <a:off x="5041900" y="106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2" name="フローチャート: 判断 131"/>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65786</xdr:rowOff>
    </xdr:from>
    <xdr:to>
      <xdr:col>19</xdr:col>
      <xdr:colOff>133350</xdr:colOff>
      <xdr:row>65</xdr:row>
      <xdr:rowOff>114046</xdr:rowOff>
    </xdr:to>
    <xdr:cxnSp macro="">
      <xdr:nvCxnSpPr>
        <xdr:cNvPr id="133" name="直線コネクタ 132"/>
        <xdr:cNvCxnSpPr/>
      </xdr:nvCxnSpPr>
      <xdr:spPr>
        <a:xfrm flipV="1">
          <a:off x="3225800" y="112100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4" name="フローチャート: 判断 133"/>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macro="" textlink="">
      <xdr:nvSpPr>
        <xdr:cNvPr id="135" name="テキスト ボックス 134"/>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102108</xdr:rowOff>
    </xdr:from>
    <xdr:to>
      <xdr:col>15</xdr:col>
      <xdr:colOff>82550</xdr:colOff>
      <xdr:row>65</xdr:row>
      <xdr:rowOff>114046</xdr:rowOff>
    </xdr:to>
    <xdr:cxnSp macro="">
      <xdr:nvCxnSpPr>
        <xdr:cNvPr id="136" name="直線コネクタ 135"/>
        <xdr:cNvCxnSpPr/>
      </xdr:nvCxnSpPr>
      <xdr:spPr>
        <a:xfrm>
          <a:off x="2336800" y="11074908"/>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37" name="フローチャート: 判断 136"/>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38" name="テキスト ボックス 137"/>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102108</xdr:rowOff>
    </xdr:from>
    <xdr:to>
      <xdr:col>11</xdr:col>
      <xdr:colOff>31750</xdr:colOff>
      <xdr:row>64</xdr:row>
      <xdr:rowOff>140716</xdr:rowOff>
    </xdr:to>
    <xdr:cxnSp macro="">
      <xdr:nvCxnSpPr>
        <xdr:cNvPr id="139" name="直線コネクタ 138"/>
        <xdr:cNvCxnSpPr/>
      </xdr:nvCxnSpPr>
      <xdr:spPr>
        <a:xfrm flipV="1">
          <a:off x="1447800" y="110749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123952</xdr:rowOff>
    </xdr:from>
    <xdr:to>
      <xdr:col>11</xdr:col>
      <xdr:colOff>82550</xdr:colOff>
      <xdr:row>63</xdr:row>
      <xdr:rowOff>54102</xdr:rowOff>
    </xdr:to>
    <xdr:sp macro="" textlink="">
      <xdr:nvSpPr>
        <xdr:cNvPr id="140" name="フローチャート: 判断 139"/>
        <xdr:cNvSpPr/>
      </xdr:nvSpPr>
      <xdr:spPr>
        <a:xfrm>
          <a:off x="2286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64279</xdr:rowOff>
    </xdr:from>
    <xdr:ext cx="762000" cy="259045"/>
    <xdr:sp macro="" textlink="">
      <xdr:nvSpPr>
        <xdr:cNvPr id="141" name="テキスト ボックス 140"/>
        <xdr:cNvSpPr txBox="1"/>
      </xdr:nvSpPr>
      <xdr:spPr>
        <a:xfrm>
          <a:off x="1955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42" name="フローチャート: 判断 141"/>
        <xdr:cNvSpPr/>
      </xdr:nvSpPr>
      <xdr:spPr>
        <a:xfrm>
          <a:off x="1397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93235</xdr:rowOff>
    </xdr:from>
    <xdr:ext cx="762000" cy="259045"/>
    <xdr:sp macro="" textlink="">
      <xdr:nvSpPr>
        <xdr:cNvPr id="143" name="テキスト ボックス 142"/>
        <xdr:cNvSpPr txBox="1"/>
      </xdr:nvSpPr>
      <xdr:spPr>
        <a:xfrm>
          <a:off x="1066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32004</xdr:rowOff>
    </xdr:from>
    <xdr:to>
      <xdr:col>23</xdr:col>
      <xdr:colOff>184150</xdr:colOff>
      <xdr:row>64</xdr:row>
      <xdr:rowOff>133604</xdr:rowOff>
    </xdr:to>
    <xdr:sp macro="" textlink="">
      <xdr:nvSpPr>
        <xdr:cNvPr id="149" name="楕円 148"/>
        <xdr:cNvSpPr/>
      </xdr:nvSpPr>
      <xdr:spPr>
        <a:xfrm>
          <a:off x="49022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4081</xdr:rowOff>
    </xdr:from>
    <xdr:ext cx="762000" cy="259045"/>
    <xdr:sp macro="" textlink="">
      <xdr:nvSpPr>
        <xdr:cNvPr id="150" name="財政構造の弾力性該当値テキスト"/>
        <xdr:cNvSpPr txBox="1"/>
      </xdr:nvSpPr>
      <xdr:spPr>
        <a:xfrm>
          <a:off x="5041900" y="109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14986</xdr:rowOff>
    </xdr:from>
    <xdr:to>
      <xdr:col>19</xdr:col>
      <xdr:colOff>184150</xdr:colOff>
      <xdr:row>65</xdr:row>
      <xdr:rowOff>116586</xdr:rowOff>
    </xdr:to>
    <xdr:sp macro="" textlink="">
      <xdr:nvSpPr>
        <xdr:cNvPr id="151" name="楕円 150"/>
        <xdr:cNvSpPr/>
      </xdr:nvSpPr>
      <xdr:spPr>
        <a:xfrm>
          <a:off x="4064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52" name="テキスト ボックス 151"/>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63246</xdr:rowOff>
    </xdr:from>
    <xdr:to>
      <xdr:col>15</xdr:col>
      <xdr:colOff>133350</xdr:colOff>
      <xdr:row>65</xdr:row>
      <xdr:rowOff>164846</xdr:rowOff>
    </xdr:to>
    <xdr:sp macro="" textlink="">
      <xdr:nvSpPr>
        <xdr:cNvPr id="153" name="楕円 152"/>
        <xdr:cNvSpPr/>
      </xdr:nvSpPr>
      <xdr:spPr>
        <a:xfrm>
          <a:off x="3175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149623</xdr:rowOff>
    </xdr:from>
    <xdr:ext cx="762000" cy="259045"/>
    <xdr:sp macro="" textlink="">
      <xdr:nvSpPr>
        <xdr:cNvPr id="154" name="テキスト ボックス 153"/>
        <xdr:cNvSpPr txBox="1"/>
      </xdr:nvSpPr>
      <xdr:spPr>
        <a:xfrm>
          <a:off x="2844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51308</xdr:rowOff>
    </xdr:from>
    <xdr:to>
      <xdr:col>11</xdr:col>
      <xdr:colOff>82550</xdr:colOff>
      <xdr:row>64</xdr:row>
      <xdr:rowOff>152908</xdr:rowOff>
    </xdr:to>
    <xdr:sp macro="" textlink="">
      <xdr:nvSpPr>
        <xdr:cNvPr id="155" name="楕円 154"/>
        <xdr:cNvSpPr/>
      </xdr:nvSpPr>
      <xdr:spPr>
        <a:xfrm>
          <a:off x="2286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56" name="テキスト ボックス 155"/>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89916</xdr:rowOff>
    </xdr:from>
    <xdr:to>
      <xdr:col>7</xdr:col>
      <xdr:colOff>31750</xdr:colOff>
      <xdr:row>65</xdr:row>
      <xdr:rowOff>20066</xdr:rowOff>
    </xdr:to>
    <xdr:sp macro="" textlink="">
      <xdr:nvSpPr>
        <xdr:cNvPr id="157" name="楕円 156"/>
        <xdr:cNvSpPr/>
      </xdr:nvSpPr>
      <xdr:spPr>
        <a:xfrm>
          <a:off x="1397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4843</xdr:rowOff>
    </xdr:from>
    <xdr:ext cx="762000" cy="259045"/>
    <xdr:sp macro="" textlink="">
      <xdr:nvSpPr>
        <xdr:cNvPr id="158" name="テキスト ボックス 157"/>
        <xdr:cNvSpPr txBox="1"/>
      </xdr:nvSpPr>
      <xdr:spPr>
        <a:xfrm>
          <a:off x="1066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人件費・物件費及び維持補修費の合計額の人口一人当たりの金額は、他類似団体・全国平均ともに下回っている。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引き続き、人件費等の抑制に努めていく。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40818</xdr:rowOff>
    </xdr:from>
    <xdr:to>
      <xdr:col>23</xdr:col>
      <xdr:colOff>133350</xdr:colOff>
      <xdr:row>88</xdr:row>
      <xdr:rowOff>109510</xdr:rowOff>
    </xdr:to>
    <xdr:cxnSp macro="">
      <xdr:nvCxnSpPr>
        <xdr:cNvPr id="188" name="直線コネクタ 187"/>
        <xdr:cNvCxnSpPr/>
      </xdr:nvCxnSpPr>
      <xdr:spPr>
        <a:xfrm flipV="1">
          <a:off x="4953000" y="13756818"/>
          <a:ext cx="0" cy="144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81587</xdr:rowOff>
    </xdr:from>
    <xdr:ext cx="762000" cy="259045"/>
    <xdr:sp macro="" textlink="">
      <xdr:nvSpPr>
        <xdr:cNvPr id="189" name="人件費・物件費等の状況最小値テキスト"/>
        <xdr:cNvSpPr txBox="1"/>
      </xdr:nvSpPr>
      <xdr:spPr>
        <a:xfrm>
          <a:off x="5041900" y="151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109510</xdr:rowOff>
    </xdr:from>
    <xdr:to>
      <xdr:col>24</xdr:col>
      <xdr:colOff>12700</xdr:colOff>
      <xdr:row>88</xdr:row>
      <xdr:rowOff>109510</xdr:rowOff>
    </xdr:to>
    <xdr:cxnSp macro="">
      <xdr:nvCxnSpPr>
        <xdr:cNvPr id="190" name="直線コネクタ 189"/>
        <xdr:cNvCxnSpPr/>
      </xdr:nvCxnSpPr>
      <xdr:spPr>
        <a:xfrm>
          <a:off x="4864100" y="1519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127195</xdr:rowOff>
    </xdr:from>
    <xdr:ext cx="762000" cy="259045"/>
    <xdr:sp macro="" textlink="">
      <xdr:nvSpPr>
        <xdr:cNvPr id="191" name="人件費・物件費等の状況最大値テキスト"/>
        <xdr:cNvSpPr txBox="1"/>
      </xdr:nvSpPr>
      <xdr:spPr>
        <a:xfrm>
          <a:off x="5041900" y="1350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40818</xdr:rowOff>
    </xdr:from>
    <xdr:to>
      <xdr:col>24</xdr:col>
      <xdr:colOff>12700</xdr:colOff>
      <xdr:row>80</xdr:row>
      <xdr:rowOff>40818</xdr:rowOff>
    </xdr:to>
    <xdr:cxnSp macro="">
      <xdr:nvCxnSpPr>
        <xdr:cNvPr id="192" name="直線コネクタ 191"/>
        <xdr:cNvCxnSpPr/>
      </xdr:nvCxnSpPr>
      <xdr:spPr>
        <a:xfrm>
          <a:off x="4864100" y="1375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84319</xdr:rowOff>
    </xdr:from>
    <xdr:to>
      <xdr:col>23</xdr:col>
      <xdr:colOff>133350</xdr:colOff>
      <xdr:row>80</xdr:row>
      <xdr:rowOff>162271</xdr:rowOff>
    </xdr:to>
    <xdr:cxnSp macro="">
      <xdr:nvCxnSpPr>
        <xdr:cNvPr id="193" name="直線コネクタ 192"/>
        <xdr:cNvCxnSpPr/>
      </xdr:nvCxnSpPr>
      <xdr:spPr>
        <a:xfrm>
          <a:off x="4114800" y="13800319"/>
          <a:ext cx="838200" cy="7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40746</xdr:rowOff>
    </xdr:from>
    <xdr:ext cx="762000" cy="259045"/>
    <xdr:sp macro="" textlink="">
      <xdr:nvSpPr>
        <xdr:cNvPr id="194" name="人件費・物件費等の状況平均値テキスト"/>
        <xdr:cNvSpPr txBox="1"/>
      </xdr:nvSpPr>
      <xdr:spPr>
        <a:xfrm>
          <a:off x="5041900" y="14099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68669</xdr:rowOff>
    </xdr:from>
    <xdr:to>
      <xdr:col>23</xdr:col>
      <xdr:colOff>184150</xdr:colOff>
      <xdr:row>82</xdr:row>
      <xdr:rowOff>170269</xdr:rowOff>
    </xdr:to>
    <xdr:sp macro="" textlink="">
      <xdr:nvSpPr>
        <xdr:cNvPr id="195" name="フローチャート: 判断 194"/>
        <xdr:cNvSpPr/>
      </xdr:nvSpPr>
      <xdr:spPr>
        <a:xfrm>
          <a:off x="49022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60483</xdr:rowOff>
    </xdr:from>
    <xdr:to>
      <xdr:col>19</xdr:col>
      <xdr:colOff>133350</xdr:colOff>
      <xdr:row>80</xdr:row>
      <xdr:rowOff>84319</xdr:rowOff>
    </xdr:to>
    <xdr:cxnSp macro="">
      <xdr:nvCxnSpPr>
        <xdr:cNvPr id="196" name="直線コネクタ 195"/>
        <xdr:cNvCxnSpPr/>
      </xdr:nvCxnSpPr>
      <xdr:spPr>
        <a:xfrm>
          <a:off x="3225800" y="13776483"/>
          <a:ext cx="889000" cy="2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126265</xdr:rowOff>
    </xdr:from>
    <xdr:to>
      <xdr:col>19</xdr:col>
      <xdr:colOff>184150</xdr:colOff>
      <xdr:row>82</xdr:row>
      <xdr:rowOff>56415</xdr:rowOff>
    </xdr:to>
    <xdr:sp macro="" textlink="">
      <xdr:nvSpPr>
        <xdr:cNvPr id="197" name="フローチャート: 判断 196"/>
        <xdr:cNvSpPr/>
      </xdr:nvSpPr>
      <xdr:spPr>
        <a:xfrm>
          <a:off x="4064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41192</xdr:rowOff>
    </xdr:from>
    <xdr:ext cx="736600" cy="259045"/>
    <xdr:sp macro="" textlink="">
      <xdr:nvSpPr>
        <xdr:cNvPr id="198" name="テキスト ボックス 197"/>
        <xdr:cNvSpPr txBox="1"/>
      </xdr:nvSpPr>
      <xdr:spPr>
        <a:xfrm>
          <a:off x="3733800" y="1410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56462</xdr:rowOff>
    </xdr:from>
    <xdr:to>
      <xdr:col>15</xdr:col>
      <xdr:colOff>82550</xdr:colOff>
      <xdr:row>80</xdr:row>
      <xdr:rowOff>60483</xdr:rowOff>
    </xdr:to>
    <xdr:cxnSp macro="">
      <xdr:nvCxnSpPr>
        <xdr:cNvPr id="199" name="直線コネクタ 198"/>
        <xdr:cNvCxnSpPr/>
      </xdr:nvCxnSpPr>
      <xdr:spPr>
        <a:xfrm>
          <a:off x="2336800" y="1377246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81221</xdr:rowOff>
    </xdr:from>
    <xdr:to>
      <xdr:col>15</xdr:col>
      <xdr:colOff>133350</xdr:colOff>
      <xdr:row>82</xdr:row>
      <xdr:rowOff>11371</xdr:rowOff>
    </xdr:to>
    <xdr:sp macro="" textlink="">
      <xdr:nvSpPr>
        <xdr:cNvPr id="200" name="フローチャート: 判断 199"/>
        <xdr:cNvSpPr/>
      </xdr:nvSpPr>
      <xdr:spPr>
        <a:xfrm>
          <a:off x="3175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167598</xdr:rowOff>
    </xdr:from>
    <xdr:ext cx="762000" cy="259045"/>
    <xdr:sp macro="" textlink="">
      <xdr:nvSpPr>
        <xdr:cNvPr id="201" name="テキスト ボックス 200"/>
        <xdr:cNvSpPr txBox="1"/>
      </xdr:nvSpPr>
      <xdr:spPr>
        <a:xfrm>
          <a:off x="2844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56462</xdr:rowOff>
    </xdr:from>
    <xdr:to>
      <xdr:col>11</xdr:col>
      <xdr:colOff>31750</xdr:colOff>
      <xdr:row>80</xdr:row>
      <xdr:rowOff>56970</xdr:rowOff>
    </xdr:to>
    <xdr:cxnSp macro="">
      <xdr:nvCxnSpPr>
        <xdr:cNvPr id="202" name="直線コネクタ 201"/>
        <xdr:cNvCxnSpPr/>
      </xdr:nvCxnSpPr>
      <xdr:spPr>
        <a:xfrm flipV="1">
          <a:off x="1447800" y="1377246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155825</xdr:rowOff>
    </xdr:from>
    <xdr:to>
      <xdr:col>11</xdr:col>
      <xdr:colOff>82550</xdr:colOff>
      <xdr:row>82</xdr:row>
      <xdr:rowOff>85975</xdr:rowOff>
    </xdr:to>
    <xdr:sp macro="" textlink="">
      <xdr:nvSpPr>
        <xdr:cNvPr id="203" name="フローチャート: 判断 202"/>
        <xdr:cNvSpPr/>
      </xdr:nvSpPr>
      <xdr:spPr>
        <a:xfrm>
          <a:off x="2286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70752</xdr:rowOff>
    </xdr:from>
    <xdr:ext cx="762000" cy="259045"/>
    <xdr:sp macro="" textlink="">
      <xdr:nvSpPr>
        <xdr:cNvPr id="204" name="テキスト ボックス 203"/>
        <xdr:cNvSpPr txBox="1"/>
      </xdr:nvSpPr>
      <xdr:spPr>
        <a:xfrm>
          <a:off x="1955800" y="141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75800</xdr:rowOff>
    </xdr:from>
    <xdr:to>
      <xdr:col>7</xdr:col>
      <xdr:colOff>31750</xdr:colOff>
      <xdr:row>83</xdr:row>
      <xdr:rowOff>5950</xdr:rowOff>
    </xdr:to>
    <xdr:sp macro="" textlink="">
      <xdr:nvSpPr>
        <xdr:cNvPr id="205" name="フローチャート: 判断 204"/>
        <xdr:cNvSpPr/>
      </xdr:nvSpPr>
      <xdr:spPr>
        <a:xfrm>
          <a:off x="1397000" y="141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162177</xdr:rowOff>
    </xdr:from>
    <xdr:ext cx="762000" cy="259045"/>
    <xdr:sp macro="" textlink="">
      <xdr:nvSpPr>
        <xdr:cNvPr id="206" name="テキスト ボックス 205"/>
        <xdr:cNvSpPr txBox="1"/>
      </xdr:nvSpPr>
      <xdr:spPr>
        <a:xfrm>
          <a:off x="1066800" y="1422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111471</xdr:rowOff>
    </xdr:from>
    <xdr:to>
      <xdr:col>23</xdr:col>
      <xdr:colOff>184150</xdr:colOff>
      <xdr:row>81</xdr:row>
      <xdr:rowOff>41621</xdr:rowOff>
    </xdr:to>
    <xdr:sp macro="" textlink="">
      <xdr:nvSpPr>
        <xdr:cNvPr id="212" name="楕円 211"/>
        <xdr:cNvSpPr/>
      </xdr:nvSpPr>
      <xdr:spPr>
        <a:xfrm>
          <a:off x="4902200" y="1382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32748</xdr:rowOff>
    </xdr:from>
    <xdr:ext cx="762000" cy="259045"/>
    <xdr:sp macro="" textlink="">
      <xdr:nvSpPr>
        <xdr:cNvPr id="213" name="人件費・物件費等の状況該当値テキスト"/>
        <xdr:cNvSpPr txBox="1"/>
      </xdr:nvSpPr>
      <xdr:spPr>
        <a:xfrm>
          <a:off x="5041900" y="1374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33519</xdr:rowOff>
    </xdr:from>
    <xdr:to>
      <xdr:col>19</xdr:col>
      <xdr:colOff>184150</xdr:colOff>
      <xdr:row>80</xdr:row>
      <xdr:rowOff>135119</xdr:rowOff>
    </xdr:to>
    <xdr:sp macro="" textlink="">
      <xdr:nvSpPr>
        <xdr:cNvPr id="214" name="楕円 213"/>
        <xdr:cNvSpPr/>
      </xdr:nvSpPr>
      <xdr:spPr>
        <a:xfrm>
          <a:off x="4064000" y="1374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145296</xdr:rowOff>
    </xdr:from>
    <xdr:ext cx="736600" cy="259045"/>
    <xdr:sp macro="" textlink="">
      <xdr:nvSpPr>
        <xdr:cNvPr id="215" name="テキスト ボックス 214"/>
        <xdr:cNvSpPr txBox="1"/>
      </xdr:nvSpPr>
      <xdr:spPr>
        <a:xfrm>
          <a:off x="3733800" y="1351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9683</xdr:rowOff>
    </xdr:from>
    <xdr:to>
      <xdr:col>15</xdr:col>
      <xdr:colOff>133350</xdr:colOff>
      <xdr:row>80</xdr:row>
      <xdr:rowOff>111283</xdr:rowOff>
    </xdr:to>
    <xdr:sp macro="" textlink="">
      <xdr:nvSpPr>
        <xdr:cNvPr id="216" name="楕円 215"/>
        <xdr:cNvSpPr/>
      </xdr:nvSpPr>
      <xdr:spPr>
        <a:xfrm>
          <a:off x="3175000" y="1372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121460</xdr:rowOff>
    </xdr:from>
    <xdr:ext cx="762000" cy="259045"/>
    <xdr:sp macro="" textlink="">
      <xdr:nvSpPr>
        <xdr:cNvPr id="217" name="テキスト ボックス 216"/>
        <xdr:cNvSpPr txBox="1"/>
      </xdr:nvSpPr>
      <xdr:spPr>
        <a:xfrm>
          <a:off x="2844800" y="1349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5662</xdr:rowOff>
    </xdr:from>
    <xdr:to>
      <xdr:col>11</xdr:col>
      <xdr:colOff>82550</xdr:colOff>
      <xdr:row>80</xdr:row>
      <xdr:rowOff>107262</xdr:rowOff>
    </xdr:to>
    <xdr:sp macro="" textlink="">
      <xdr:nvSpPr>
        <xdr:cNvPr id="218" name="楕円 217"/>
        <xdr:cNvSpPr/>
      </xdr:nvSpPr>
      <xdr:spPr>
        <a:xfrm>
          <a:off x="2286000" y="1372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117439</xdr:rowOff>
    </xdr:from>
    <xdr:ext cx="762000" cy="259045"/>
    <xdr:sp macro="" textlink="">
      <xdr:nvSpPr>
        <xdr:cNvPr id="219" name="テキスト ボックス 218"/>
        <xdr:cNvSpPr txBox="1"/>
      </xdr:nvSpPr>
      <xdr:spPr>
        <a:xfrm>
          <a:off x="1955800" y="1349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6170</xdr:rowOff>
    </xdr:from>
    <xdr:to>
      <xdr:col>7</xdr:col>
      <xdr:colOff>31750</xdr:colOff>
      <xdr:row>80</xdr:row>
      <xdr:rowOff>107770</xdr:rowOff>
    </xdr:to>
    <xdr:sp macro="" textlink="">
      <xdr:nvSpPr>
        <xdr:cNvPr id="220" name="楕円 219"/>
        <xdr:cNvSpPr/>
      </xdr:nvSpPr>
      <xdr:spPr>
        <a:xfrm>
          <a:off x="1397000" y="1372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117947</xdr:rowOff>
    </xdr:from>
    <xdr:ext cx="762000" cy="259045"/>
    <xdr:sp macro="" textlink="">
      <xdr:nvSpPr>
        <xdr:cNvPr id="221" name="テキスト ボックス 220"/>
        <xdr:cNvSpPr txBox="1"/>
      </xdr:nvSpPr>
      <xdr:spPr>
        <a:xfrm>
          <a:off x="1066800" y="1349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全国市平均、全国町村平均を上回っている。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ラスパイレス指数が高い要因は、管理職への登用に関して、国においては採用時の職種によって限定されてくるが、上尾市の場合は本人の能力に応じた登用を行っているので、特に高卒で経験年数</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年以上の職員の給料水準が国より高くなっている。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給与適正化を図るため平成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月より高齢層職員の昇給停止、平成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月より昇給延伸を行った。今後も人事院勧告等を踏まえながら給与適正化を図っていく。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0" name="直線コネクタ 249"/>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1"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2" name="直線コネクタ 251"/>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3"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4" name="直線コネクタ 253"/>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87</xdr:row>
      <xdr:rowOff>10584</xdr:rowOff>
    </xdr:to>
    <xdr:cxnSp macro="">
      <xdr:nvCxnSpPr>
        <xdr:cNvPr id="255" name="直線コネクタ 254"/>
        <xdr:cNvCxnSpPr/>
      </xdr:nvCxnSpPr>
      <xdr:spPr>
        <a:xfrm flipV="1">
          <a:off x="16179800" y="1480608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50800</xdr:rowOff>
    </xdr:to>
    <xdr:cxnSp macro="">
      <xdr:nvCxnSpPr>
        <xdr:cNvPr id="258" name="直線コネクタ 257"/>
        <xdr:cNvCxnSpPr/>
      </xdr:nvCxnSpPr>
      <xdr:spPr>
        <a:xfrm flipV="1">
          <a:off x="15290800" y="149267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0" name="テキスト ボックス 259"/>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89</xdr:row>
      <xdr:rowOff>29634</xdr:rowOff>
    </xdr:to>
    <xdr:cxnSp macro="">
      <xdr:nvCxnSpPr>
        <xdr:cNvPr id="261" name="直線コネクタ 260"/>
        <xdr:cNvCxnSpPr/>
      </xdr:nvCxnSpPr>
      <xdr:spPr>
        <a:xfrm flipV="1">
          <a:off x="14401800" y="14966950"/>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63" name="テキスト ボックス 262"/>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29634</xdr:rowOff>
    </xdr:from>
    <xdr:to>
      <xdr:col>68</xdr:col>
      <xdr:colOff>152400</xdr:colOff>
      <xdr:row>89</xdr:row>
      <xdr:rowOff>49741</xdr:rowOff>
    </xdr:to>
    <xdr:cxnSp macro="">
      <xdr:nvCxnSpPr>
        <xdr:cNvPr id="264" name="直線コネクタ 263"/>
        <xdr:cNvCxnSpPr/>
      </xdr:nvCxnSpPr>
      <xdr:spPr>
        <a:xfrm flipV="1">
          <a:off x="13512800" y="152886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8" name="テキスト ボックス 267"/>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4" name="楕円 273"/>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5"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6" name="楕円 275"/>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7" name="テキスト ボックス 276"/>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8" name="楕円 277"/>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9" name="テキスト ボックス 278"/>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150284</xdr:rowOff>
    </xdr:from>
    <xdr:to>
      <xdr:col>68</xdr:col>
      <xdr:colOff>203200</xdr:colOff>
      <xdr:row>89</xdr:row>
      <xdr:rowOff>80434</xdr:rowOff>
    </xdr:to>
    <xdr:sp macro="" textlink="">
      <xdr:nvSpPr>
        <xdr:cNvPr id="280" name="楕円 279"/>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65211</xdr:rowOff>
    </xdr:from>
    <xdr:ext cx="762000" cy="259045"/>
    <xdr:sp macro="" textlink="">
      <xdr:nvSpPr>
        <xdr:cNvPr id="281" name="テキスト ボックス 280"/>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170391</xdr:rowOff>
    </xdr:from>
    <xdr:to>
      <xdr:col>64</xdr:col>
      <xdr:colOff>152400</xdr:colOff>
      <xdr:row>89</xdr:row>
      <xdr:rowOff>100541</xdr:rowOff>
    </xdr:to>
    <xdr:sp macro="" textlink="">
      <xdr:nvSpPr>
        <xdr:cNvPr id="282" name="楕円 281"/>
        <xdr:cNvSpPr/>
      </xdr:nvSpPr>
      <xdr:spPr>
        <a:xfrm>
          <a:off x="13462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85318</xdr:rowOff>
    </xdr:from>
    <xdr:ext cx="762000" cy="259045"/>
    <xdr:sp macro="" textlink="">
      <xdr:nvSpPr>
        <xdr:cNvPr id="283" name="テキスト ボックス 282"/>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年度から、本市の第</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次上尾市行政改革大綱に合わせ、国の定員モデル及び類似団体職員数の状況を踏まえた「上尾市定員管理計画」を策定している。本計画に基づき定員管理を行った結果、令和２年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日現在の普通会計ベースの実職員数は</a:t>
          </a:r>
          <a:r>
            <a:rPr kumimoji="1" lang="en-US" altLang="ja-JP" sz="1300">
              <a:latin typeface="ＭＳ Ｐゴシック" panose="020B0600070205080204" pitchFamily="50" charset="-128"/>
              <a:ea typeface="ＭＳ Ｐゴシック" panose="020B0600070205080204" pitchFamily="50" charset="-128"/>
            </a:rPr>
            <a:t>1,298</a:t>
          </a:r>
          <a:r>
            <a:rPr kumimoji="1" lang="ja-JP" altLang="en-US" sz="1300">
              <a:latin typeface="ＭＳ Ｐゴシック" panose="020B0600070205080204" pitchFamily="50" charset="-128"/>
              <a:ea typeface="ＭＳ Ｐゴシック" panose="020B0600070205080204" pitchFamily="50" charset="-128"/>
            </a:rPr>
            <a:t>人で、類似団体内平均以下を維持している。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35197</xdr:rowOff>
    </xdr:to>
    <xdr:cxnSp macro="">
      <xdr:nvCxnSpPr>
        <xdr:cNvPr id="315" name="直線コネクタ 314"/>
        <xdr:cNvCxnSpPr/>
      </xdr:nvCxnSpPr>
      <xdr:spPr>
        <a:xfrm flipV="1">
          <a:off x="17018000" y="1012280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7274</xdr:rowOff>
    </xdr:from>
    <xdr:ext cx="762000" cy="259045"/>
    <xdr:sp macro="" textlink="">
      <xdr:nvSpPr>
        <xdr:cNvPr id="316"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35197</xdr:rowOff>
    </xdr:from>
    <xdr:to>
      <xdr:col>81</xdr:col>
      <xdr:colOff>133350</xdr:colOff>
      <xdr:row>67</xdr:row>
      <xdr:rowOff>35197</xdr:rowOff>
    </xdr:to>
    <xdr:cxnSp macro="">
      <xdr:nvCxnSpPr>
        <xdr:cNvPr id="317" name="直線コネクタ 316"/>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8"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9" name="直線コネクタ 318"/>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46990</xdr:rowOff>
    </xdr:from>
    <xdr:to>
      <xdr:col>81</xdr:col>
      <xdr:colOff>44450</xdr:colOff>
      <xdr:row>61</xdr:row>
      <xdr:rowOff>60778</xdr:rowOff>
    </xdr:to>
    <xdr:cxnSp macro="">
      <xdr:nvCxnSpPr>
        <xdr:cNvPr id="320" name="直線コネクタ 319"/>
        <xdr:cNvCxnSpPr/>
      </xdr:nvCxnSpPr>
      <xdr:spPr>
        <a:xfrm flipV="1">
          <a:off x="16179800" y="10505440"/>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1"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2" name="フローチャート: 判断 321"/>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50437</xdr:rowOff>
    </xdr:from>
    <xdr:to>
      <xdr:col>77</xdr:col>
      <xdr:colOff>44450</xdr:colOff>
      <xdr:row>61</xdr:row>
      <xdr:rowOff>60778</xdr:rowOff>
    </xdr:to>
    <xdr:cxnSp macro="">
      <xdr:nvCxnSpPr>
        <xdr:cNvPr id="323" name="直線コネクタ 322"/>
        <xdr:cNvCxnSpPr/>
      </xdr:nvCxnSpPr>
      <xdr:spPr>
        <a:xfrm>
          <a:off x="15290800" y="1050888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130628</xdr:rowOff>
    </xdr:from>
    <xdr:to>
      <xdr:col>77</xdr:col>
      <xdr:colOff>95250</xdr:colOff>
      <xdr:row>62</xdr:row>
      <xdr:rowOff>60778</xdr:rowOff>
    </xdr:to>
    <xdr:sp macro="" textlink="">
      <xdr:nvSpPr>
        <xdr:cNvPr id="324" name="フローチャート: 判断 323"/>
        <xdr:cNvSpPr/>
      </xdr:nvSpPr>
      <xdr:spPr>
        <a:xfrm>
          <a:off x="16129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45555</xdr:rowOff>
    </xdr:from>
    <xdr:ext cx="736600" cy="259045"/>
    <xdr:sp macro="" textlink="">
      <xdr:nvSpPr>
        <xdr:cNvPr id="325" name="テキスト ボックス 324"/>
        <xdr:cNvSpPr txBox="1"/>
      </xdr:nvSpPr>
      <xdr:spPr>
        <a:xfrm>
          <a:off x="15798800" y="10675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50437</xdr:rowOff>
    </xdr:from>
    <xdr:to>
      <xdr:col>72</xdr:col>
      <xdr:colOff>203200</xdr:colOff>
      <xdr:row>61</xdr:row>
      <xdr:rowOff>50437</xdr:rowOff>
    </xdr:to>
    <xdr:cxnSp macro="">
      <xdr:nvCxnSpPr>
        <xdr:cNvPr id="326" name="直線コネクタ 325"/>
        <xdr:cNvCxnSpPr/>
      </xdr:nvCxnSpPr>
      <xdr:spPr>
        <a:xfrm>
          <a:off x="14401800" y="105088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120287</xdr:rowOff>
    </xdr:from>
    <xdr:to>
      <xdr:col>73</xdr:col>
      <xdr:colOff>44450</xdr:colOff>
      <xdr:row>62</xdr:row>
      <xdr:rowOff>50437</xdr:rowOff>
    </xdr:to>
    <xdr:sp macro="" textlink="">
      <xdr:nvSpPr>
        <xdr:cNvPr id="327" name="フローチャート: 判断 326"/>
        <xdr:cNvSpPr/>
      </xdr:nvSpPr>
      <xdr:spPr>
        <a:xfrm>
          <a:off x="15240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35214</xdr:rowOff>
    </xdr:from>
    <xdr:ext cx="762000" cy="259045"/>
    <xdr:sp macro="" textlink="">
      <xdr:nvSpPr>
        <xdr:cNvPr id="328" name="テキスト ボックス 327"/>
        <xdr:cNvSpPr txBox="1"/>
      </xdr:nvSpPr>
      <xdr:spPr>
        <a:xfrm>
          <a:off x="14909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50437</xdr:rowOff>
    </xdr:from>
    <xdr:to>
      <xdr:col>68</xdr:col>
      <xdr:colOff>152400</xdr:colOff>
      <xdr:row>61</xdr:row>
      <xdr:rowOff>53884</xdr:rowOff>
    </xdr:to>
    <xdr:cxnSp macro="">
      <xdr:nvCxnSpPr>
        <xdr:cNvPr id="329" name="直線コネクタ 328"/>
        <xdr:cNvCxnSpPr/>
      </xdr:nvCxnSpPr>
      <xdr:spPr>
        <a:xfrm flipV="1">
          <a:off x="13512800" y="1050888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0" name="フローチャート: 判断 329"/>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1" name="テキスト ボックス 330"/>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3" name="テキスト ボックス 332"/>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167640</xdr:rowOff>
    </xdr:from>
    <xdr:to>
      <xdr:col>81</xdr:col>
      <xdr:colOff>95250</xdr:colOff>
      <xdr:row>61</xdr:row>
      <xdr:rowOff>97790</xdr:rowOff>
    </xdr:to>
    <xdr:sp macro="" textlink="">
      <xdr:nvSpPr>
        <xdr:cNvPr id="339" name="楕円 338"/>
        <xdr:cNvSpPr/>
      </xdr:nvSpPr>
      <xdr:spPr>
        <a:xfrm>
          <a:off x="16967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12717</xdr:rowOff>
    </xdr:from>
    <xdr:ext cx="762000" cy="259045"/>
    <xdr:sp macro="" textlink="">
      <xdr:nvSpPr>
        <xdr:cNvPr id="340" name="定員管理の状況該当値テキスト"/>
        <xdr:cNvSpPr txBox="1"/>
      </xdr:nvSpPr>
      <xdr:spPr>
        <a:xfrm>
          <a:off x="17106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9978</xdr:rowOff>
    </xdr:from>
    <xdr:to>
      <xdr:col>77</xdr:col>
      <xdr:colOff>95250</xdr:colOff>
      <xdr:row>61</xdr:row>
      <xdr:rowOff>111578</xdr:rowOff>
    </xdr:to>
    <xdr:sp macro="" textlink="">
      <xdr:nvSpPr>
        <xdr:cNvPr id="341" name="楕円 340"/>
        <xdr:cNvSpPr/>
      </xdr:nvSpPr>
      <xdr:spPr>
        <a:xfrm>
          <a:off x="16129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121755</xdr:rowOff>
    </xdr:from>
    <xdr:ext cx="736600" cy="259045"/>
    <xdr:sp macro="" textlink="">
      <xdr:nvSpPr>
        <xdr:cNvPr id="342" name="テキスト ボックス 341"/>
        <xdr:cNvSpPr txBox="1"/>
      </xdr:nvSpPr>
      <xdr:spPr>
        <a:xfrm>
          <a:off x="15798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171087</xdr:rowOff>
    </xdr:from>
    <xdr:to>
      <xdr:col>73</xdr:col>
      <xdr:colOff>44450</xdr:colOff>
      <xdr:row>61</xdr:row>
      <xdr:rowOff>101237</xdr:rowOff>
    </xdr:to>
    <xdr:sp macro="" textlink="">
      <xdr:nvSpPr>
        <xdr:cNvPr id="343" name="楕円 342"/>
        <xdr:cNvSpPr/>
      </xdr:nvSpPr>
      <xdr:spPr>
        <a:xfrm>
          <a:off x="15240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111414</xdr:rowOff>
    </xdr:from>
    <xdr:ext cx="762000" cy="259045"/>
    <xdr:sp macro="" textlink="">
      <xdr:nvSpPr>
        <xdr:cNvPr id="344" name="テキスト ボックス 343"/>
        <xdr:cNvSpPr txBox="1"/>
      </xdr:nvSpPr>
      <xdr:spPr>
        <a:xfrm>
          <a:off x="14909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171087</xdr:rowOff>
    </xdr:from>
    <xdr:to>
      <xdr:col>68</xdr:col>
      <xdr:colOff>203200</xdr:colOff>
      <xdr:row>61</xdr:row>
      <xdr:rowOff>101237</xdr:rowOff>
    </xdr:to>
    <xdr:sp macro="" textlink="">
      <xdr:nvSpPr>
        <xdr:cNvPr id="345" name="楕円 344"/>
        <xdr:cNvSpPr/>
      </xdr:nvSpPr>
      <xdr:spPr>
        <a:xfrm>
          <a:off x="14351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111414</xdr:rowOff>
    </xdr:from>
    <xdr:ext cx="762000" cy="259045"/>
    <xdr:sp macro="" textlink="">
      <xdr:nvSpPr>
        <xdr:cNvPr id="346" name="テキスト ボックス 345"/>
        <xdr:cNvSpPr txBox="1"/>
      </xdr:nvSpPr>
      <xdr:spPr>
        <a:xfrm>
          <a:off x="14020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3084</xdr:rowOff>
    </xdr:from>
    <xdr:to>
      <xdr:col>64</xdr:col>
      <xdr:colOff>152400</xdr:colOff>
      <xdr:row>61</xdr:row>
      <xdr:rowOff>104684</xdr:rowOff>
    </xdr:to>
    <xdr:sp macro="" textlink="">
      <xdr:nvSpPr>
        <xdr:cNvPr id="347" name="楕円 346"/>
        <xdr:cNvSpPr/>
      </xdr:nvSpPr>
      <xdr:spPr>
        <a:xfrm>
          <a:off x="13462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114861</xdr:rowOff>
    </xdr:from>
    <xdr:ext cx="762000" cy="259045"/>
    <xdr:sp macro="" textlink="">
      <xdr:nvSpPr>
        <xdr:cNvPr id="348" name="テキスト ボックス 347"/>
        <xdr:cNvSpPr txBox="1"/>
      </xdr:nvSpPr>
      <xdr:spPr>
        <a:xfrm>
          <a:off x="13131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年度の算定値は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％となり、前年度を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ポイント上回った。これは、令和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年度と比較して、元利償還金の額が減り、さらに標準財政規模が増えたため、単年度の比率は改善したものの、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か年平均値としては前年度を上回ったものである。 </a:t>
          </a:r>
        </a:p>
        <a:p>
          <a:r>
            <a:rPr kumimoji="1" lang="ja-JP" altLang="en-US" sz="1300">
              <a:latin typeface="ＭＳ Ｐゴシック" panose="020B0600070205080204" pitchFamily="50" charset="-128"/>
              <a:ea typeface="ＭＳ Ｐゴシック" panose="020B0600070205080204" pitchFamily="50" charset="-128"/>
            </a:rPr>
            <a:t>　この結果は、早期健全化基準</a:t>
          </a:r>
          <a:r>
            <a:rPr kumimoji="1" lang="en-US" altLang="ja-JP" sz="1300">
              <a:latin typeface="ＭＳ Ｐゴシック" panose="020B0600070205080204" pitchFamily="50" charset="-128"/>
              <a:ea typeface="ＭＳ Ｐゴシック" panose="020B0600070205080204" pitchFamily="50" charset="-128"/>
            </a:rPr>
            <a:t>(25.0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や財政再生基準</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、地方債の発行について協議・許可が必要となる基準</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と照らして問題のない値となっている。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本市においては、銀行等引受債の借入には入札制度を導入しており、引き続き低利での資金調達を図り、公債費の縮減に努めていく。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41</xdr:row>
      <xdr:rowOff>13002</xdr:rowOff>
    </xdr:to>
    <xdr:cxnSp macro="">
      <xdr:nvCxnSpPr>
        <xdr:cNvPr id="383" name="直線コネクタ 382"/>
        <xdr:cNvCxnSpPr/>
      </xdr:nvCxnSpPr>
      <xdr:spPr>
        <a:xfrm>
          <a:off x="16179800" y="701947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137782</xdr:rowOff>
    </xdr:from>
    <xdr:ext cx="762000" cy="259045"/>
    <xdr:sp macro="" textlink="">
      <xdr:nvSpPr>
        <xdr:cNvPr id="384" name="公債費負担の状況平均値テキスト"/>
        <xdr:cNvSpPr txBox="1"/>
      </xdr:nvSpPr>
      <xdr:spPr>
        <a:xfrm>
          <a:off x="17106900" y="665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385" name="フローチャート: 判断 384"/>
        <xdr:cNvSpPr/>
      </xdr:nvSpPr>
      <xdr:spPr>
        <a:xfrm>
          <a:off x="169672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161472</xdr:rowOff>
    </xdr:to>
    <xdr:cxnSp macro="">
      <xdr:nvCxnSpPr>
        <xdr:cNvPr id="386" name="直線コネクタ 385"/>
        <xdr:cNvCxnSpPr/>
      </xdr:nvCxnSpPr>
      <xdr:spPr>
        <a:xfrm>
          <a:off x="15290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7" name="フローチャート: 判断 386"/>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88" name="テキスト ボックス 387"/>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115509</xdr:rowOff>
    </xdr:from>
    <xdr:to>
      <xdr:col>72</xdr:col>
      <xdr:colOff>203200</xdr:colOff>
      <xdr:row>40</xdr:row>
      <xdr:rowOff>127000</xdr:rowOff>
    </xdr:to>
    <xdr:cxnSp macro="">
      <xdr:nvCxnSpPr>
        <xdr:cNvPr id="389" name="直線コネクタ 388"/>
        <xdr:cNvCxnSpPr/>
      </xdr:nvCxnSpPr>
      <xdr:spPr>
        <a:xfrm>
          <a:off x="14401800" y="69735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0" name="フローチャート: 判断 389"/>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91" name="テキスト ボックス 390"/>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69548</xdr:rowOff>
    </xdr:from>
    <xdr:to>
      <xdr:col>68</xdr:col>
      <xdr:colOff>152400</xdr:colOff>
      <xdr:row>40</xdr:row>
      <xdr:rowOff>115509</xdr:rowOff>
    </xdr:to>
    <xdr:cxnSp macro="">
      <xdr:nvCxnSpPr>
        <xdr:cNvPr id="392" name="直線コネクタ 391"/>
        <xdr:cNvCxnSpPr/>
      </xdr:nvCxnSpPr>
      <xdr:spPr>
        <a:xfrm>
          <a:off x="13512800" y="69275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3" name="フローチャート: 判断 392"/>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4" name="テキスト ボックス 393"/>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5" name="フローチャート: 判断 394"/>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6" name="テキスト ボックス 395"/>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402" name="楕円 401"/>
        <xdr:cNvSpPr/>
      </xdr:nvSpPr>
      <xdr:spPr>
        <a:xfrm>
          <a:off x="16967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105729</xdr:rowOff>
    </xdr:from>
    <xdr:ext cx="762000" cy="259045"/>
    <xdr:sp macro="" textlink="">
      <xdr:nvSpPr>
        <xdr:cNvPr id="403" name="公債費負担の状況該当値テキスト"/>
        <xdr:cNvSpPr txBox="1"/>
      </xdr:nvSpPr>
      <xdr:spPr>
        <a:xfrm>
          <a:off x="17106900" y="696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110672</xdr:rowOff>
    </xdr:from>
    <xdr:to>
      <xdr:col>77</xdr:col>
      <xdr:colOff>95250</xdr:colOff>
      <xdr:row>41</xdr:row>
      <xdr:rowOff>40822</xdr:rowOff>
    </xdr:to>
    <xdr:sp macro="" textlink="">
      <xdr:nvSpPr>
        <xdr:cNvPr id="404" name="楕円 403"/>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405" name="テキスト ボックス 404"/>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6" name="楕円 405"/>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407" name="テキスト ボックス 406"/>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64709</xdr:rowOff>
    </xdr:from>
    <xdr:to>
      <xdr:col>68</xdr:col>
      <xdr:colOff>203200</xdr:colOff>
      <xdr:row>40</xdr:row>
      <xdr:rowOff>166309</xdr:rowOff>
    </xdr:to>
    <xdr:sp macro="" textlink="">
      <xdr:nvSpPr>
        <xdr:cNvPr id="408" name="楕円 407"/>
        <xdr:cNvSpPr/>
      </xdr:nvSpPr>
      <xdr:spPr>
        <a:xfrm>
          <a:off x="14351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151086</xdr:rowOff>
    </xdr:from>
    <xdr:ext cx="762000" cy="259045"/>
    <xdr:sp macro="" textlink="">
      <xdr:nvSpPr>
        <xdr:cNvPr id="409" name="テキスト ボックス 408"/>
        <xdr:cNvSpPr txBox="1"/>
      </xdr:nvSpPr>
      <xdr:spPr>
        <a:xfrm>
          <a:off x="140208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18748</xdr:rowOff>
    </xdr:from>
    <xdr:to>
      <xdr:col>64</xdr:col>
      <xdr:colOff>152400</xdr:colOff>
      <xdr:row>40</xdr:row>
      <xdr:rowOff>120348</xdr:rowOff>
    </xdr:to>
    <xdr:sp macro="" textlink="">
      <xdr:nvSpPr>
        <xdr:cNvPr id="410" name="楕円 409"/>
        <xdr:cNvSpPr/>
      </xdr:nvSpPr>
      <xdr:spPr>
        <a:xfrm>
          <a:off x="13462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105125</xdr:rowOff>
    </xdr:from>
    <xdr:ext cx="762000" cy="259045"/>
    <xdr:sp macro="" textlink="">
      <xdr:nvSpPr>
        <xdr:cNvPr id="411" name="テキスト ボックス 410"/>
        <xdr:cNvSpPr txBox="1"/>
      </xdr:nvSpPr>
      <xdr:spPr>
        <a:xfrm>
          <a:off x="131318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年度の算定値は</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ポイント改善した。これは、令和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年度中の元金償還額</a:t>
          </a:r>
          <a:r>
            <a:rPr kumimoji="1" lang="en-US" altLang="ja-JP" sz="1300">
              <a:latin typeface="ＭＳ Ｐゴシック" panose="020B0600070205080204" pitchFamily="50" charset="-128"/>
              <a:ea typeface="ＭＳ Ｐゴシック" panose="020B0600070205080204" pitchFamily="50" charset="-128"/>
            </a:rPr>
            <a:t>(62.0</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が市債発行額</a:t>
          </a:r>
          <a:r>
            <a:rPr kumimoji="1" lang="en-US" altLang="ja-JP" sz="1300">
              <a:latin typeface="ＭＳ Ｐゴシック" panose="020B0600070205080204" pitchFamily="50" charset="-128"/>
              <a:ea typeface="ＭＳ Ｐゴシック" panose="020B0600070205080204" pitchFamily="50" charset="-128"/>
            </a:rPr>
            <a:t>(47.2</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を上回ったことによる地方債現在高の減</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、標準財政規模の増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などの影響によるものである。この結果は、早期健全化基準</a:t>
          </a:r>
          <a:r>
            <a:rPr kumimoji="1" lang="en-US" altLang="ja-JP" sz="1300">
              <a:latin typeface="ＭＳ Ｐゴシック" panose="020B0600070205080204" pitchFamily="50" charset="-128"/>
              <a:ea typeface="ＭＳ Ｐゴシック" panose="020B0600070205080204" pitchFamily="50" charset="-128"/>
            </a:rPr>
            <a:t>(350.0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と照らして問題のない値となっている。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今後も地方債発行額と元利償還金額とのバランスを注視しつつ、主要基金の残高を念頭に置いた財政運営を図り、引き続き市債残高の減少等により、過度な財政負担が生じないように努めていく。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0" name="直線コネクタ 439"/>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1"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2" name="直線コネクタ 441"/>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116487</xdr:rowOff>
    </xdr:from>
    <xdr:to>
      <xdr:col>81</xdr:col>
      <xdr:colOff>44450</xdr:colOff>
      <xdr:row>14</xdr:row>
      <xdr:rowOff>141958</xdr:rowOff>
    </xdr:to>
    <xdr:cxnSp macro="">
      <xdr:nvCxnSpPr>
        <xdr:cNvPr id="445" name="直線コネクタ 444"/>
        <xdr:cNvCxnSpPr/>
      </xdr:nvCxnSpPr>
      <xdr:spPr>
        <a:xfrm flipV="1">
          <a:off x="16179800" y="2516787"/>
          <a:ext cx="8382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31273</xdr:rowOff>
    </xdr:from>
    <xdr:ext cx="762000" cy="259045"/>
    <xdr:sp macro="" textlink="">
      <xdr:nvSpPr>
        <xdr:cNvPr id="446" name="将来負担の状況平均値テキスト"/>
        <xdr:cNvSpPr txBox="1"/>
      </xdr:nvSpPr>
      <xdr:spPr>
        <a:xfrm>
          <a:off x="17106900" y="2260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14746</xdr:rowOff>
    </xdr:from>
    <xdr:to>
      <xdr:col>81</xdr:col>
      <xdr:colOff>95250</xdr:colOff>
      <xdr:row>14</xdr:row>
      <xdr:rowOff>116346</xdr:rowOff>
    </xdr:to>
    <xdr:sp macro="" textlink="">
      <xdr:nvSpPr>
        <xdr:cNvPr id="447" name="フローチャート: 判断 446"/>
        <xdr:cNvSpPr/>
      </xdr:nvSpPr>
      <xdr:spPr>
        <a:xfrm>
          <a:off x="16967200" y="241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141958</xdr:rowOff>
    </xdr:from>
    <xdr:to>
      <xdr:col>77</xdr:col>
      <xdr:colOff>44450</xdr:colOff>
      <xdr:row>14</xdr:row>
      <xdr:rowOff>163407</xdr:rowOff>
    </xdr:to>
    <xdr:cxnSp macro="">
      <xdr:nvCxnSpPr>
        <xdr:cNvPr id="448" name="直線コネクタ 447"/>
        <xdr:cNvCxnSpPr/>
      </xdr:nvCxnSpPr>
      <xdr:spPr>
        <a:xfrm flipV="1">
          <a:off x="15290800" y="2542258"/>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163407</xdr:rowOff>
    </xdr:from>
    <xdr:to>
      <xdr:col>72</xdr:col>
      <xdr:colOff>203200</xdr:colOff>
      <xdr:row>15</xdr:row>
      <xdr:rowOff>120650</xdr:rowOff>
    </xdr:to>
    <xdr:cxnSp macro="">
      <xdr:nvCxnSpPr>
        <xdr:cNvPr id="451" name="直線コネクタ 450"/>
        <xdr:cNvCxnSpPr/>
      </xdr:nvCxnSpPr>
      <xdr:spPr>
        <a:xfrm flipV="1">
          <a:off x="14401800" y="256370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81774</xdr:rowOff>
    </xdr:from>
    <xdr:to>
      <xdr:col>73</xdr:col>
      <xdr:colOff>44450</xdr:colOff>
      <xdr:row>15</xdr:row>
      <xdr:rowOff>11924</xdr:rowOff>
    </xdr:to>
    <xdr:sp macro="" textlink="">
      <xdr:nvSpPr>
        <xdr:cNvPr id="452" name="フローチャート: 判断 451"/>
        <xdr:cNvSpPr/>
      </xdr:nvSpPr>
      <xdr:spPr>
        <a:xfrm>
          <a:off x="15240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22101</xdr:rowOff>
    </xdr:from>
    <xdr:ext cx="762000" cy="259045"/>
    <xdr:sp macro="" textlink="">
      <xdr:nvSpPr>
        <xdr:cNvPr id="453" name="テキスト ボックス 452"/>
        <xdr:cNvSpPr txBox="1"/>
      </xdr:nvSpPr>
      <xdr:spPr>
        <a:xfrm>
          <a:off x="14909800" y="225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120650</xdr:rowOff>
    </xdr:from>
    <xdr:to>
      <xdr:col>68</xdr:col>
      <xdr:colOff>152400</xdr:colOff>
      <xdr:row>15</xdr:row>
      <xdr:rowOff>136737</xdr:rowOff>
    </xdr:to>
    <xdr:cxnSp macro="">
      <xdr:nvCxnSpPr>
        <xdr:cNvPr id="454" name="直線コネクタ 453"/>
        <xdr:cNvCxnSpPr/>
      </xdr:nvCxnSpPr>
      <xdr:spPr>
        <a:xfrm flipV="1">
          <a:off x="13512800" y="26924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152823</xdr:rowOff>
    </xdr:from>
    <xdr:to>
      <xdr:col>68</xdr:col>
      <xdr:colOff>203200</xdr:colOff>
      <xdr:row>15</xdr:row>
      <xdr:rowOff>82973</xdr:rowOff>
    </xdr:to>
    <xdr:sp macro="" textlink="">
      <xdr:nvSpPr>
        <xdr:cNvPr id="455" name="フローチャート: 判断 454"/>
        <xdr:cNvSpPr/>
      </xdr:nvSpPr>
      <xdr:spPr>
        <a:xfrm>
          <a:off x="14351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93150</xdr:rowOff>
    </xdr:from>
    <xdr:ext cx="762000" cy="259045"/>
    <xdr:sp macro="" textlink="">
      <xdr:nvSpPr>
        <xdr:cNvPr id="456" name="テキスト ボックス 455"/>
        <xdr:cNvSpPr txBox="1"/>
      </xdr:nvSpPr>
      <xdr:spPr>
        <a:xfrm>
          <a:off x="14020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142099</xdr:rowOff>
    </xdr:from>
    <xdr:to>
      <xdr:col>64</xdr:col>
      <xdr:colOff>152400</xdr:colOff>
      <xdr:row>15</xdr:row>
      <xdr:rowOff>72249</xdr:rowOff>
    </xdr:to>
    <xdr:sp macro="" textlink="">
      <xdr:nvSpPr>
        <xdr:cNvPr id="457" name="フローチャート: 判断 456"/>
        <xdr:cNvSpPr/>
      </xdr:nvSpPr>
      <xdr:spPr>
        <a:xfrm>
          <a:off x="13462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82426</xdr:rowOff>
    </xdr:from>
    <xdr:ext cx="762000" cy="259045"/>
    <xdr:sp macro="" textlink="">
      <xdr:nvSpPr>
        <xdr:cNvPr id="458" name="テキスト ボックス 457"/>
        <xdr:cNvSpPr txBox="1"/>
      </xdr:nvSpPr>
      <xdr:spPr>
        <a:xfrm>
          <a:off x="13131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65687</xdr:rowOff>
    </xdr:from>
    <xdr:to>
      <xdr:col>81</xdr:col>
      <xdr:colOff>95250</xdr:colOff>
      <xdr:row>14</xdr:row>
      <xdr:rowOff>167287</xdr:rowOff>
    </xdr:to>
    <xdr:sp macro="" textlink="">
      <xdr:nvSpPr>
        <xdr:cNvPr id="464" name="楕円 463"/>
        <xdr:cNvSpPr/>
      </xdr:nvSpPr>
      <xdr:spPr>
        <a:xfrm>
          <a:off x="16967200" y="24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37764</xdr:rowOff>
    </xdr:from>
    <xdr:ext cx="762000" cy="259045"/>
    <xdr:sp macro="" textlink="">
      <xdr:nvSpPr>
        <xdr:cNvPr id="465" name="将来負担の状況該当値テキスト"/>
        <xdr:cNvSpPr txBox="1"/>
      </xdr:nvSpPr>
      <xdr:spPr>
        <a:xfrm>
          <a:off x="17106900" y="243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91158</xdr:rowOff>
    </xdr:from>
    <xdr:to>
      <xdr:col>77</xdr:col>
      <xdr:colOff>95250</xdr:colOff>
      <xdr:row>15</xdr:row>
      <xdr:rowOff>21308</xdr:rowOff>
    </xdr:to>
    <xdr:sp macro="" textlink="">
      <xdr:nvSpPr>
        <xdr:cNvPr id="466" name="楕円 465"/>
        <xdr:cNvSpPr/>
      </xdr:nvSpPr>
      <xdr:spPr>
        <a:xfrm>
          <a:off x="16129000" y="249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6085</xdr:rowOff>
    </xdr:from>
    <xdr:ext cx="736600" cy="259045"/>
    <xdr:sp macro="" textlink="">
      <xdr:nvSpPr>
        <xdr:cNvPr id="467" name="テキスト ボックス 466"/>
        <xdr:cNvSpPr txBox="1"/>
      </xdr:nvSpPr>
      <xdr:spPr>
        <a:xfrm>
          <a:off x="15798800" y="2577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112607</xdr:rowOff>
    </xdr:from>
    <xdr:to>
      <xdr:col>73</xdr:col>
      <xdr:colOff>44450</xdr:colOff>
      <xdr:row>15</xdr:row>
      <xdr:rowOff>42757</xdr:rowOff>
    </xdr:to>
    <xdr:sp macro="" textlink="">
      <xdr:nvSpPr>
        <xdr:cNvPr id="468" name="楕円 467"/>
        <xdr:cNvSpPr/>
      </xdr:nvSpPr>
      <xdr:spPr>
        <a:xfrm>
          <a:off x="152400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27534</xdr:rowOff>
    </xdr:from>
    <xdr:ext cx="762000" cy="259045"/>
    <xdr:sp macro="" textlink="">
      <xdr:nvSpPr>
        <xdr:cNvPr id="469" name="テキスト ボックス 468"/>
        <xdr:cNvSpPr txBox="1"/>
      </xdr:nvSpPr>
      <xdr:spPr>
        <a:xfrm>
          <a:off x="14909800" y="25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69850</xdr:rowOff>
    </xdr:from>
    <xdr:to>
      <xdr:col>68</xdr:col>
      <xdr:colOff>203200</xdr:colOff>
      <xdr:row>16</xdr:row>
      <xdr:rowOff>0</xdr:rowOff>
    </xdr:to>
    <xdr:sp macro="" textlink="">
      <xdr:nvSpPr>
        <xdr:cNvPr id="470" name="楕円 469"/>
        <xdr:cNvSpPr/>
      </xdr:nvSpPr>
      <xdr:spPr>
        <a:xfrm>
          <a:off x="1435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156227</xdr:rowOff>
    </xdr:from>
    <xdr:ext cx="762000" cy="259045"/>
    <xdr:sp macro="" textlink="">
      <xdr:nvSpPr>
        <xdr:cNvPr id="471" name="テキスト ボックス 470"/>
        <xdr:cNvSpPr txBox="1"/>
      </xdr:nvSpPr>
      <xdr:spPr>
        <a:xfrm>
          <a:off x="14020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85937</xdr:rowOff>
    </xdr:from>
    <xdr:to>
      <xdr:col>64</xdr:col>
      <xdr:colOff>152400</xdr:colOff>
      <xdr:row>16</xdr:row>
      <xdr:rowOff>16087</xdr:rowOff>
    </xdr:to>
    <xdr:sp macro="" textlink="">
      <xdr:nvSpPr>
        <xdr:cNvPr id="472" name="楕円 471"/>
        <xdr:cNvSpPr/>
      </xdr:nvSpPr>
      <xdr:spPr>
        <a:xfrm>
          <a:off x="134620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864</xdr:rowOff>
    </xdr:from>
    <xdr:ext cx="762000" cy="259045"/>
    <xdr:sp macro="" textlink="">
      <xdr:nvSpPr>
        <xdr:cNvPr id="473" name="テキスト ボックス 472"/>
        <xdr:cNvSpPr txBox="1"/>
      </xdr:nvSpPr>
      <xdr:spPr>
        <a:xfrm>
          <a:off x="13131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229,517
225,613
45.51
92,075,026
88,537,954
3,346,910
39,453,163
54,822,343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人件費は会計年度任用職員人件費の皆増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などにより、前年度に比べ</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億円増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120.8</a:t>
          </a:r>
          <a:r>
            <a:rPr kumimoji="1" lang="ja-JP" altLang="en-US" sz="1300">
              <a:latin typeface="ＭＳ Ｐゴシック" panose="020B0600070205080204" pitchFamily="50" charset="-128"/>
              <a:ea typeface="ＭＳ Ｐゴシック" panose="020B0600070205080204" pitchFamily="50" charset="-128"/>
            </a:rPr>
            <a:t>億円となった。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人件費に係る経常収支比率は、前年度と同様に類似団体平均を上回っている。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今後も事業及び政策に注視しつつ職員数の適正化等を行い、人件費抑制に努めていく。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8890</xdr:rowOff>
    </xdr:to>
    <xdr:cxnSp macro="">
      <xdr:nvCxnSpPr>
        <xdr:cNvPr id="61" name="直線コネクタ 60"/>
        <xdr:cNvCxnSpPr/>
      </xdr:nvCxnSpPr>
      <xdr:spPr>
        <a:xfrm flipV="1">
          <a:off x="4826000" y="58343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119380</xdr:rowOff>
    </xdr:to>
    <xdr:cxnSp macro="">
      <xdr:nvCxnSpPr>
        <xdr:cNvPr id="66" name="直線コネクタ 65"/>
        <xdr:cNvCxnSpPr/>
      </xdr:nvCxnSpPr>
      <xdr:spPr>
        <a:xfrm>
          <a:off x="3987800" y="64820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119397</xdr:rowOff>
    </xdr:from>
    <xdr:ext cx="762000" cy="259045"/>
    <xdr:sp macro="" textlink="">
      <xdr:nvSpPr>
        <xdr:cNvPr id="67" name="人件費平均値テキスト"/>
        <xdr:cNvSpPr txBox="1"/>
      </xdr:nvSpPr>
      <xdr:spPr>
        <a:xfrm>
          <a:off x="4914900" y="6291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68" name="フローチャート: 判断 67"/>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37</xdr:row>
      <xdr:rowOff>161290</xdr:rowOff>
    </xdr:to>
    <xdr:cxnSp macro="">
      <xdr:nvCxnSpPr>
        <xdr:cNvPr id="69" name="直線コネクタ 68"/>
        <xdr:cNvCxnSpPr/>
      </xdr:nvCxnSpPr>
      <xdr:spPr>
        <a:xfrm flipV="1">
          <a:off x="3098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37</xdr:row>
      <xdr:rowOff>161290</xdr:rowOff>
    </xdr:to>
    <xdr:cxnSp macro="">
      <xdr:nvCxnSpPr>
        <xdr:cNvPr id="72" name="直線コネクタ 71"/>
        <xdr:cNvCxnSpPr/>
      </xdr:nvCxnSpPr>
      <xdr:spPr>
        <a:xfrm>
          <a:off x="2209800" y="6504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58420</xdr:rowOff>
    </xdr:to>
    <xdr:cxnSp macro="">
      <xdr:nvCxnSpPr>
        <xdr:cNvPr id="75" name="直線コネクタ 74"/>
        <xdr:cNvCxnSpPr/>
      </xdr:nvCxnSpPr>
      <xdr:spPr>
        <a:xfrm flipV="1">
          <a:off x="1320800" y="6504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27957</xdr:rowOff>
    </xdr:from>
    <xdr:ext cx="762000" cy="259045"/>
    <xdr:sp macro="" textlink="">
      <xdr:nvSpPr>
        <xdr:cNvPr id="79" name="テキスト ボックス 78"/>
        <xdr:cNvSpPr txBox="1"/>
      </xdr:nvSpPr>
      <xdr:spPr>
        <a:xfrm>
          <a:off x="939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68580</xdr:rowOff>
    </xdr:from>
    <xdr:to>
      <xdr:col>24</xdr:col>
      <xdr:colOff>76200</xdr:colOff>
      <xdr:row>38</xdr:row>
      <xdr:rowOff>170180</xdr:rowOff>
    </xdr:to>
    <xdr:sp macro="" textlink="">
      <xdr:nvSpPr>
        <xdr:cNvPr id="85" name="楕円 84"/>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40657</xdr:rowOff>
    </xdr:from>
    <xdr:ext cx="762000" cy="259045"/>
    <xdr:sp macro="" textlink="">
      <xdr:nvSpPr>
        <xdr:cNvPr id="86" name="人件費該当値テキスト"/>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90" name="テキスト ボックス 89"/>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91" name="楕円 90"/>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2" name="テキスト ボックス 91"/>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93" name="楕円 92"/>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93997</xdr:rowOff>
    </xdr:from>
    <xdr:ext cx="762000" cy="259045"/>
    <xdr:sp macro="" textlink="">
      <xdr:nvSpPr>
        <xdr:cNvPr id="94" name="テキスト ボックス 93"/>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物件費は、特別定額給付金給付事務委託料の皆増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などにより、前年度に比べ</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億円増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103.6</a:t>
          </a:r>
          <a:r>
            <a:rPr kumimoji="1" lang="ja-JP" altLang="en-US" sz="1300">
              <a:latin typeface="ＭＳ Ｐゴシック" panose="020B0600070205080204" pitchFamily="50" charset="-128"/>
              <a:ea typeface="ＭＳ Ｐゴシック" panose="020B0600070205080204" pitchFamily="50" charset="-128"/>
            </a:rPr>
            <a:t>億円となった。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65278</xdr:rowOff>
    </xdr:from>
    <xdr:to>
      <xdr:col>82</xdr:col>
      <xdr:colOff>107950</xdr:colOff>
      <xdr:row>19</xdr:row>
      <xdr:rowOff>110998</xdr:rowOff>
    </xdr:to>
    <xdr:cxnSp macro="">
      <xdr:nvCxnSpPr>
        <xdr:cNvPr id="120" name="直線コネクタ 119"/>
        <xdr:cNvCxnSpPr/>
      </xdr:nvCxnSpPr>
      <xdr:spPr>
        <a:xfrm flipV="1">
          <a:off x="16510000" y="22941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83075</xdr:rowOff>
    </xdr:from>
    <xdr:ext cx="762000" cy="259045"/>
    <xdr:sp macro="" textlink="">
      <xdr:nvSpPr>
        <xdr:cNvPr id="121" name="物件費最小値テキスト"/>
        <xdr:cNvSpPr txBox="1"/>
      </xdr:nvSpPr>
      <xdr:spPr>
        <a:xfrm>
          <a:off x="16598900" y="33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110998</xdr:rowOff>
    </xdr:from>
    <xdr:to>
      <xdr:col>82</xdr:col>
      <xdr:colOff>196850</xdr:colOff>
      <xdr:row>19</xdr:row>
      <xdr:rowOff>110998</xdr:rowOff>
    </xdr:to>
    <xdr:cxnSp macro="">
      <xdr:nvCxnSpPr>
        <xdr:cNvPr id="122" name="直線コネクタ 121"/>
        <xdr:cNvCxnSpPr/>
      </xdr:nvCxnSpPr>
      <xdr:spPr>
        <a:xfrm>
          <a:off x="16421100" y="336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151655</xdr:rowOff>
    </xdr:from>
    <xdr:ext cx="762000" cy="259045"/>
    <xdr:sp macro="" textlink="">
      <xdr:nvSpPr>
        <xdr:cNvPr id="123" name="物件費最大値テキスト"/>
        <xdr:cNvSpPr txBox="1"/>
      </xdr:nvSpPr>
      <xdr:spPr>
        <a:xfrm>
          <a:off x="16598900" y="203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65278</xdr:rowOff>
    </xdr:from>
    <xdr:to>
      <xdr:col>82</xdr:col>
      <xdr:colOff>196850</xdr:colOff>
      <xdr:row>13</xdr:row>
      <xdr:rowOff>65278</xdr:rowOff>
    </xdr:to>
    <xdr:cxnSp macro="">
      <xdr:nvCxnSpPr>
        <xdr:cNvPr id="124" name="直線コネクタ 123"/>
        <xdr:cNvCxnSpPr/>
      </xdr:nvCxnSpPr>
      <xdr:spPr>
        <a:xfrm>
          <a:off x="16421100" y="229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49276</xdr:rowOff>
    </xdr:from>
    <xdr:to>
      <xdr:col>82</xdr:col>
      <xdr:colOff>107950</xdr:colOff>
      <xdr:row>16</xdr:row>
      <xdr:rowOff>76708</xdr:rowOff>
    </xdr:to>
    <xdr:cxnSp macro="">
      <xdr:nvCxnSpPr>
        <xdr:cNvPr id="125" name="直線コネクタ 124"/>
        <xdr:cNvCxnSpPr/>
      </xdr:nvCxnSpPr>
      <xdr:spPr>
        <a:xfrm flipV="1">
          <a:off x="15671800" y="27924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16</xdr:row>
      <xdr:rowOff>94996</xdr:rowOff>
    </xdr:to>
    <xdr:cxnSp macro="">
      <xdr:nvCxnSpPr>
        <xdr:cNvPr id="128" name="直線コネクタ 127"/>
        <xdr:cNvCxnSpPr/>
      </xdr:nvCxnSpPr>
      <xdr:spPr>
        <a:xfrm flipV="1">
          <a:off x="14782800" y="2819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72136</xdr:rowOff>
    </xdr:from>
    <xdr:to>
      <xdr:col>73</xdr:col>
      <xdr:colOff>180975</xdr:colOff>
      <xdr:row>16</xdr:row>
      <xdr:rowOff>94996</xdr:rowOff>
    </xdr:to>
    <xdr:cxnSp macro="">
      <xdr:nvCxnSpPr>
        <xdr:cNvPr id="131" name="直線コネクタ 130"/>
        <xdr:cNvCxnSpPr/>
      </xdr:nvCxnSpPr>
      <xdr:spPr>
        <a:xfrm>
          <a:off x="13893800" y="2815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23622</xdr:rowOff>
    </xdr:from>
    <xdr:to>
      <xdr:col>74</xdr:col>
      <xdr:colOff>31750</xdr:colOff>
      <xdr:row>15</xdr:row>
      <xdr:rowOff>125222</xdr:rowOff>
    </xdr:to>
    <xdr:sp macro="" textlink="">
      <xdr:nvSpPr>
        <xdr:cNvPr id="132" name="フローチャート: 判断 131"/>
        <xdr:cNvSpPr/>
      </xdr:nvSpPr>
      <xdr:spPr>
        <a:xfrm>
          <a:off x="14732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135399</xdr:rowOff>
    </xdr:from>
    <xdr:ext cx="762000" cy="259045"/>
    <xdr:sp macro="" textlink="">
      <xdr:nvSpPr>
        <xdr:cNvPr id="133" name="テキスト ボックス 132"/>
        <xdr:cNvSpPr txBox="1"/>
      </xdr:nvSpPr>
      <xdr:spPr>
        <a:xfrm>
          <a:off x="14401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72136</xdr:rowOff>
    </xdr:from>
    <xdr:to>
      <xdr:col>69</xdr:col>
      <xdr:colOff>92075</xdr:colOff>
      <xdr:row>16</xdr:row>
      <xdr:rowOff>90424</xdr:rowOff>
    </xdr:to>
    <xdr:cxnSp macro="">
      <xdr:nvCxnSpPr>
        <xdr:cNvPr id="134" name="直線コネクタ 133"/>
        <xdr:cNvCxnSpPr/>
      </xdr:nvCxnSpPr>
      <xdr:spPr>
        <a:xfrm flipV="1">
          <a:off x="13004800" y="2815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37" name="フローチャート: 判断 136"/>
        <xdr:cNvSpPr/>
      </xdr:nvSpPr>
      <xdr:spPr>
        <a:xfrm>
          <a:off x="12954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149115</xdr:rowOff>
    </xdr:from>
    <xdr:ext cx="762000" cy="259045"/>
    <xdr:sp macro="" textlink="">
      <xdr:nvSpPr>
        <xdr:cNvPr id="138" name="テキスト ボックス 137"/>
        <xdr:cNvSpPr txBox="1"/>
      </xdr:nvSpPr>
      <xdr:spPr>
        <a:xfrm>
          <a:off x="12623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169926</xdr:rowOff>
    </xdr:from>
    <xdr:to>
      <xdr:col>82</xdr:col>
      <xdr:colOff>158750</xdr:colOff>
      <xdr:row>16</xdr:row>
      <xdr:rowOff>100076</xdr:rowOff>
    </xdr:to>
    <xdr:sp macro="" textlink="">
      <xdr:nvSpPr>
        <xdr:cNvPr id="144" name="楕円 143"/>
        <xdr:cNvSpPr/>
      </xdr:nvSpPr>
      <xdr:spPr>
        <a:xfrm>
          <a:off x="164592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142003</xdr:rowOff>
    </xdr:from>
    <xdr:ext cx="762000" cy="259045"/>
    <xdr:sp macro="" textlink="">
      <xdr:nvSpPr>
        <xdr:cNvPr id="145" name="物件費該当値テキスト"/>
        <xdr:cNvSpPr txBox="1"/>
      </xdr:nvSpPr>
      <xdr:spPr>
        <a:xfrm>
          <a:off x="16598900" y="271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6" name="楕円 145"/>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112285</xdr:rowOff>
    </xdr:from>
    <xdr:ext cx="736600" cy="259045"/>
    <xdr:sp macro="" textlink="">
      <xdr:nvSpPr>
        <xdr:cNvPr id="147" name="テキスト ボックス 146"/>
        <xdr:cNvSpPr txBox="1"/>
      </xdr:nvSpPr>
      <xdr:spPr>
        <a:xfrm>
          <a:off x="15290800" y="285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44196</xdr:rowOff>
    </xdr:from>
    <xdr:to>
      <xdr:col>74</xdr:col>
      <xdr:colOff>31750</xdr:colOff>
      <xdr:row>16</xdr:row>
      <xdr:rowOff>145796</xdr:rowOff>
    </xdr:to>
    <xdr:sp macro="" textlink="">
      <xdr:nvSpPr>
        <xdr:cNvPr id="148" name="楕円 147"/>
        <xdr:cNvSpPr/>
      </xdr:nvSpPr>
      <xdr:spPr>
        <a:xfrm>
          <a:off x="14732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130573</xdr:rowOff>
    </xdr:from>
    <xdr:ext cx="762000" cy="259045"/>
    <xdr:sp macro="" textlink="">
      <xdr:nvSpPr>
        <xdr:cNvPr id="149" name="テキスト ボックス 148"/>
        <xdr:cNvSpPr txBox="1"/>
      </xdr:nvSpPr>
      <xdr:spPr>
        <a:xfrm>
          <a:off x="1440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21336</xdr:rowOff>
    </xdr:from>
    <xdr:to>
      <xdr:col>69</xdr:col>
      <xdr:colOff>142875</xdr:colOff>
      <xdr:row>16</xdr:row>
      <xdr:rowOff>122936</xdr:rowOff>
    </xdr:to>
    <xdr:sp macro="" textlink="">
      <xdr:nvSpPr>
        <xdr:cNvPr id="150" name="楕円 149"/>
        <xdr:cNvSpPr/>
      </xdr:nvSpPr>
      <xdr:spPr>
        <a:xfrm>
          <a:off x="13843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107713</xdr:rowOff>
    </xdr:from>
    <xdr:ext cx="762000" cy="259045"/>
    <xdr:sp macro="" textlink="">
      <xdr:nvSpPr>
        <xdr:cNvPr id="151" name="テキスト ボックス 150"/>
        <xdr:cNvSpPr txBox="1"/>
      </xdr:nvSpPr>
      <xdr:spPr>
        <a:xfrm>
          <a:off x="13512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39624</xdr:rowOff>
    </xdr:from>
    <xdr:to>
      <xdr:col>65</xdr:col>
      <xdr:colOff>53975</xdr:colOff>
      <xdr:row>16</xdr:row>
      <xdr:rowOff>141224</xdr:rowOff>
    </xdr:to>
    <xdr:sp macro="" textlink="">
      <xdr:nvSpPr>
        <xdr:cNvPr id="152" name="楕円 151"/>
        <xdr:cNvSpPr/>
      </xdr:nvSpPr>
      <xdr:spPr>
        <a:xfrm>
          <a:off x="12954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126001</xdr:rowOff>
    </xdr:from>
    <xdr:ext cx="762000" cy="259045"/>
    <xdr:sp macro="" textlink="">
      <xdr:nvSpPr>
        <xdr:cNvPr id="153" name="テキスト ボックス 152"/>
        <xdr:cNvSpPr txBox="1"/>
      </xdr:nvSpPr>
      <xdr:spPr>
        <a:xfrm>
          <a:off x="126238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扶助費は障害者自立支援等給付費の増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や子育て世帯への臨時特別給付金の皆増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などにより、前年度に比べ</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億円増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196.1</a:t>
          </a:r>
          <a:r>
            <a:rPr kumimoji="1" lang="ja-JP" altLang="en-US" sz="1300">
              <a:latin typeface="ＭＳ Ｐゴシック" panose="020B0600070205080204" pitchFamily="50" charset="-128"/>
              <a:ea typeface="ＭＳ Ｐゴシック" panose="020B0600070205080204" pitchFamily="50" charset="-128"/>
            </a:rPr>
            <a:t>億円となった。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今後も待機児童解消のための子育て支援施策に係る費用の増、高齢者人口増加に伴う介護関連費用の増により、増加が予想される。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31750</xdr:rowOff>
    </xdr:to>
    <xdr:cxnSp macro="">
      <xdr:nvCxnSpPr>
        <xdr:cNvPr id="181" name="直線コネクタ 180"/>
        <xdr:cNvCxnSpPr/>
      </xdr:nvCxnSpPr>
      <xdr:spPr>
        <a:xfrm flipV="1">
          <a:off x="4826000" y="90233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2"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3" name="直線コネクタ 182"/>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59</xdr:row>
      <xdr:rowOff>69850</xdr:rowOff>
    </xdr:to>
    <xdr:cxnSp macro="">
      <xdr:nvCxnSpPr>
        <xdr:cNvPr id="186" name="直線コネクタ 185"/>
        <xdr:cNvCxnSpPr/>
      </xdr:nvCxnSpPr>
      <xdr:spPr>
        <a:xfrm flipV="1">
          <a:off x="3987800" y="976630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86377</xdr:rowOff>
    </xdr:from>
    <xdr:ext cx="762000" cy="259045"/>
    <xdr:sp macro="" textlink="">
      <xdr:nvSpPr>
        <xdr:cNvPr id="187" name="扶助費平均値テキスト"/>
        <xdr:cNvSpPr txBox="1"/>
      </xdr:nvSpPr>
      <xdr:spPr>
        <a:xfrm>
          <a:off x="4914900" y="985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188" name="フローチャート: 判断 187"/>
        <xdr:cNvSpPr/>
      </xdr:nvSpPr>
      <xdr:spPr>
        <a:xfrm>
          <a:off x="4775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146050</xdr:rowOff>
    </xdr:from>
    <xdr:to>
      <xdr:col>19</xdr:col>
      <xdr:colOff>187325</xdr:colOff>
      <xdr:row>59</xdr:row>
      <xdr:rowOff>69850</xdr:rowOff>
    </xdr:to>
    <xdr:cxnSp macro="">
      <xdr:nvCxnSpPr>
        <xdr:cNvPr id="189" name="直線コネクタ 188"/>
        <xdr:cNvCxnSpPr/>
      </xdr:nvCxnSpPr>
      <xdr:spPr>
        <a:xfrm>
          <a:off x="3098800" y="10090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0" name="フローチャート: 判断 189"/>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191" name="テキスト ボックス 190"/>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146050</xdr:rowOff>
    </xdr:from>
    <xdr:to>
      <xdr:col>15</xdr:col>
      <xdr:colOff>98425</xdr:colOff>
      <xdr:row>58</xdr:row>
      <xdr:rowOff>146050</xdr:rowOff>
    </xdr:to>
    <xdr:cxnSp macro="">
      <xdr:nvCxnSpPr>
        <xdr:cNvPr id="192" name="直線コネクタ 191"/>
        <xdr:cNvCxnSpPr/>
      </xdr:nvCxnSpPr>
      <xdr:spPr>
        <a:xfrm>
          <a:off x="2209800" y="10090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3" name="フローチャート: 判断 192"/>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4" name="テキスト ボックス 193"/>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146050</xdr:rowOff>
    </xdr:to>
    <xdr:cxnSp macro="">
      <xdr:nvCxnSpPr>
        <xdr:cNvPr id="195" name="直線コネクタ 194"/>
        <xdr:cNvCxnSpPr/>
      </xdr:nvCxnSpPr>
      <xdr:spPr>
        <a:xfrm>
          <a:off x="1320800" y="98425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6" name="フローチャート: 判断 195"/>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7" name="テキスト ボックス 196"/>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198" name="フローチャート: 判断 197"/>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199" name="テキスト ボックス 198"/>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5" name="楕円 204"/>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6" name="扶助費該当値テキスト"/>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7" name="楕円 206"/>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08" name="テキスト ボックス 207"/>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95250</xdr:rowOff>
    </xdr:from>
    <xdr:to>
      <xdr:col>15</xdr:col>
      <xdr:colOff>149225</xdr:colOff>
      <xdr:row>59</xdr:row>
      <xdr:rowOff>25400</xdr:rowOff>
    </xdr:to>
    <xdr:sp macro="" textlink="">
      <xdr:nvSpPr>
        <xdr:cNvPr id="209" name="楕円 208"/>
        <xdr:cNvSpPr/>
      </xdr:nvSpPr>
      <xdr:spPr>
        <a:xfrm>
          <a:off x="3048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10177</xdr:rowOff>
    </xdr:from>
    <xdr:ext cx="762000" cy="259045"/>
    <xdr:sp macro="" textlink="">
      <xdr:nvSpPr>
        <xdr:cNvPr id="210" name="テキスト ボックス 209"/>
        <xdr:cNvSpPr txBox="1"/>
      </xdr:nvSpPr>
      <xdr:spPr>
        <a:xfrm>
          <a:off x="2717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95250</xdr:rowOff>
    </xdr:from>
    <xdr:to>
      <xdr:col>11</xdr:col>
      <xdr:colOff>60325</xdr:colOff>
      <xdr:row>59</xdr:row>
      <xdr:rowOff>25400</xdr:rowOff>
    </xdr:to>
    <xdr:sp macro="" textlink="">
      <xdr:nvSpPr>
        <xdr:cNvPr id="211" name="楕円 210"/>
        <xdr:cNvSpPr/>
      </xdr:nvSpPr>
      <xdr:spPr>
        <a:xfrm>
          <a:off x="2159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10177</xdr:rowOff>
    </xdr:from>
    <xdr:ext cx="762000" cy="259045"/>
    <xdr:sp macro="" textlink="">
      <xdr:nvSpPr>
        <xdr:cNvPr id="212" name="テキスト ボックス 211"/>
        <xdr:cNvSpPr txBox="1"/>
      </xdr:nvSpPr>
      <xdr:spPr>
        <a:xfrm>
          <a:off x="1828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3" name="楕円 212"/>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4" name="テキスト ボックス 213"/>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積立金は、一般廃棄物処理施設建設等基金積立金の増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などにより、前年度に比べ</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億円増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1,155.3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億円となった。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その他に係る経常収支比率は、類似団体、全国と同程度となっており、県平均はやや下回っている。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引き続き主要基金の残高を念頭に置いた財政運営を努めていく。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120650</xdr:rowOff>
    </xdr:to>
    <xdr:cxnSp macro="">
      <xdr:nvCxnSpPr>
        <xdr:cNvPr id="242" name="直線コネクタ 241"/>
        <xdr:cNvCxnSpPr/>
      </xdr:nvCxnSpPr>
      <xdr:spPr>
        <a:xfrm flipV="1">
          <a:off x="16510000" y="90805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3"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4" name="直線コネクタ 243"/>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5"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6" name="直線コネクタ 245"/>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158750</xdr:rowOff>
    </xdr:from>
    <xdr:to>
      <xdr:col>82</xdr:col>
      <xdr:colOff>107950</xdr:colOff>
      <xdr:row>58</xdr:row>
      <xdr:rowOff>25400</xdr:rowOff>
    </xdr:to>
    <xdr:cxnSp macro="">
      <xdr:nvCxnSpPr>
        <xdr:cNvPr id="247" name="直線コネクタ 246"/>
        <xdr:cNvCxnSpPr/>
      </xdr:nvCxnSpPr>
      <xdr:spPr>
        <a:xfrm flipV="1">
          <a:off x="15671800" y="9931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48"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49" name="フローチャート: 判断 248"/>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25400</xdr:rowOff>
    </xdr:from>
    <xdr:to>
      <xdr:col>78</xdr:col>
      <xdr:colOff>69850</xdr:colOff>
      <xdr:row>58</xdr:row>
      <xdr:rowOff>50800</xdr:rowOff>
    </xdr:to>
    <xdr:cxnSp macro="">
      <xdr:nvCxnSpPr>
        <xdr:cNvPr id="250" name="直線コネクタ 249"/>
        <xdr:cNvCxnSpPr/>
      </xdr:nvCxnSpPr>
      <xdr:spPr>
        <a:xfrm flipV="1">
          <a:off x="14782800" y="9969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1" name="フローチャート: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2" name="テキスト ボックス 251"/>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120650</xdr:rowOff>
    </xdr:from>
    <xdr:to>
      <xdr:col>73</xdr:col>
      <xdr:colOff>180975</xdr:colOff>
      <xdr:row>58</xdr:row>
      <xdr:rowOff>50800</xdr:rowOff>
    </xdr:to>
    <xdr:cxnSp macro="">
      <xdr:nvCxnSpPr>
        <xdr:cNvPr id="253" name="直線コネクタ 252"/>
        <xdr:cNvCxnSpPr/>
      </xdr:nvCxnSpPr>
      <xdr:spPr>
        <a:xfrm>
          <a:off x="13893800" y="9893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44450</xdr:rowOff>
    </xdr:from>
    <xdr:to>
      <xdr:col>69</xdr:col>
      <xdr:colOff>92075</xdr:colOff>
      <xdr:row>57</xdr:row>
      <xdr:rowOff>120650</xdr:rowOff>
    </xdr:to>
    <xdr:cxnSp macro="">
      <xdr:nvCxnSpPr>
        <xdr:cNvPr id="256" name="直線コネクタ 255"/>
        <xdr:cNvCxnSpPr/>
      </xdr:nvCxnSpPr>
      <xdr:spPr>
        <a:xfrm>
          <a:off x="13004800" y="9817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59" name="フローチャート: 判断 258"/>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0" name="テキスト ボックス 259"/>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66" name="楕円 265"/>
        <xdr:cNvSpPr/>
      </xdr:nvSpPr>
      <xdr:spPr>
        <a:xfrm>
          <a:off x="16459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67"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146050</xdr:rowOff>
    </xdr:from>
    <xdr:to>
      <xdr:col>78</xdr:col>
      <xdr:colOff>120650</xdr:colOff>
      <xdr:row>58</xdr:row>
      <xdr:rowOff>76200</xdr:rowOff>
    </xdr:to>
    <xdr:sp macro="" textlink="">
      <xdr:nvSpPr>
        <xdr:cNvPr id="268" name="楕円 267"/>
        <xdr:cNvSpPr/>
      </xdr:nvSpPr>
      <xdr:spPr>
        <a:xfrm>
          <a:off x="15621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86377</xdr:rowOff>
    </xdr:from>
    <xdr:ext cx="736600" cy="259045"/>
    <xdr:sp macro="" textlink="">
      <xdr:nvSpPr>
        <xdr:cNvPr id="269" name="テキスト ボックス 268"/>
        <xdr:cNvSpPr txBox="1"/>
      </xdr:nvSpPr>
      <xdr:spPr>
        <a:xfrm>
          <a:off x="15290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0" name="楕円 269"/>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111777</xdr:rowOff>
    </xdr:from>
    <xdr:ext cx="762000" cy="259045"/>
    <xdr:sp macro="" textlink="">
      <xdr:nvSpPr>
        <xdr:cNvPr id="271" name="テキスト ボックス 270"/>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69850</xdr:rowOff>
    </xdr:from>
    <xdr:to>
      <xdr:col>69</xdr:col>
      <xdr:colOff>142875</xdr:colOff>
      <xdr:row>58</xdr:row>
      <xdr:rowOff>0</xdr:rowOff>
    </xdr:to>
    <xdr:sp macro="" textlink="">
      <xdr:nvSpPr>
        <xdr:cNvPr id="272" name="楕円 271"/>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73" name="テキスト ボックス 272"/>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165100</xdr:rowOff>
    </xdr:from>
    <xdr:to>
      <xdr:col>65</xdr:col>
      <xdr:colOff>53975</xdr:colOff>
      <xdr:row>57</xdr:row>
      <xdr:rowOff>95250</xdr:rowOff>
    </xdr:to>
    <xdr:sp macro="" textlink="">
      <xdr:nvSpPr>
        <xdr:cNvPr id="274" name="楕円 273"/>
        <xdr:cNvSpPr/>
      </xdr:nvSpPr>
      <xdr:spPr>
        <a:xfrm>
          <a:off x="12954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75" name="テキスト ボックス 274"/>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補助費等は、特別定額給付金の皆増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228.8</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などにより、前年度に比べ</a:t>
          </a:r>
          <a:r>
            <a:rPr kumimoji="1" lang="en-US" altLang="ja-JP" sz="1300">
              <a:latin typeface="ＭＳ Ｐゴシック" panose="020B0600070205080204" pitchFamily="50" charset="-128"/>
              <a:ea typeface="ＭＳ Ｐゴシック" panose="020B0600070205080204" pitchFamily="50" charset="-128"/>
            </a:rPr>
            <a:t>237.6</a:t>
          </a:r>
          <a:r>
            <a:rPr kumimoji="1" lang="ja-JP" altLang="en-US" sz="1300">
              <a:latin typeface="ＭＳ Ｐゴシック" panose="020B0600070205080204" pitchFamily="50" charset="-128"/>
              <a:ea typeface="ＭＳ Ｐゴシック" panose="020B0600070205080204" pitchFamily="50" charset="-128"/>
            </a:rPr>
            <a:t>億円増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450.6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290.3</a:t>
          </a:r>
          <a:r>
            <a:rPr kumimoji="1" lang="ja-JP" altLang="en-US" sz="1300">
              <a:latin typeface="ＭＳ Ｐゴシック" panose="020B0600070205080204" pitchFamily="50" charset="-128"/>
              <a:ea typeface="ＭＳ Ｐゴシック" panose="020B0600070205080204" pitchFamily="50" charset="-128"/>
            </a:rPr>
            <a:t>億円となった。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補助費等に係る経常収支比率は、類似団体、全国、県平均を下回っている。引き続き、補助・負担金等の適性化を図っていく。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58964</xdr:rowOff>
    </xdr:from>
    <xdr:to>
      <xdr:col>82</xdr:col>
      <xdr:colOff>107950</xdr:colOff>
      <xdr:row>41</xdr:row>
      <xdr:rowOff>58965</xdr:rowOff>
    </xdr:to>
    <xdr:cxnSp macro="">
      <xdr:nvCxnSpPr>
        <xdr:cNvPr id="305" name="直線コネクタ 304"/>
        <xdr:cNvCxnSpPr/>
      </xdr:nvCxnSpPr>
      <xdr:spPr>
        <a:xfrm flipV="1">
          <a:off x="16510000" y="57168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06"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07" name="直線コネクタ 306"/>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145341</xdr:rowOff>
    </xdr:from>
    <xdr:ext cx="762000" cy="259045"/>
    <xdr:sp macro="" textlink="">
      <xdr:nvSpPr>
        <xdr:cNvPr id="308" name="補助費等最大値テキスト"/>
        <xdr:cNvSpPr txBox="1"/>
      </xdr:nvSpPr>
      <xdr:spPr>
        <a:xfrm>
          <a:off x="16598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58964</xdr:rowOff>
    </xdr:from>
    <xdr:to>
      <xdr:col>82</xdr:col>
      <xdr:colOff>196850</xdr:colOff>
      <xdr:row>33</xdr:row>
      <xdr:rowOff>58964</xdr:rowOff>
    </xdr:to>
    <xdr:cxnSp macro="">
      <xdr:nvCxnSpPr>
        <xdr:cNvPr id="309" name="直線コネクタ 308"/>
        <xdr:cNvCxnSpPr/>
      </xdr:nvCxnSpPr>
      <xdr:spPr>
        <a:xfrm>
          <a:off x="16421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58964</xdr:rowOff>
    </xdr:from>
    <xdr:to>
      <xdr:col>82</xdr:col>
      <xdr:colOff>107950</xdr:colOff>
      <xdr:row>33</xdr:row>
      <xdr:rowOff>58964</xdr:rowOff>
    </xdr:to>
    <xdr:cxnSp macro="">
      <xdr:nvCxnSpPr>
        <xdr:cNvPr id="310" name="直線コネクタ 309"/>
        <xdr:cNvCxnSpPr/>
      </xdr:nvCxnSpPr>
      <xdr:spPr>
        <a:xfrm>
          <a:off x="15671800" y="5716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53720</xdr:rowOff>
    </xdr:from>
    <xdr:ext cx="762000" cy="259045"/>
    <xdr:sp macro="" textlink="">
      <xdr:nvSpPr>
        <xdr:cNvPr id="311" name="補助費等平均値テキスト"/>
        <xdr:cNvSpPr txBox="1"/>
      </xdr:nvSpPr>
      <xdr:spPr>
        <a:xfrm>
          <a:off x="16598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12" name="フローチャート: 判断 311"/>
        <xdr:cNvSpPr/>
      </xdr:nvSpPr>
      <xdr:spPr>
        <a:xfrm>
          <a:off x="16459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15422</xdr:rowOff>
    </xdr:from>
    <xdr:to>
      <xdr:col>78</xdr:col>
      <xdr:colOff>69850</xdr:colOff>
      <xdr:row>33</xdr:row>
      <xdr:rowOff>58964</xdr:rowOff>
    </xdr:to>
    <xdr:cxnSp macro="">
      <xdr:nvCxnSpPr>
        <xdr:cNvPr id="313" name="直線コネクタ 312"/>
        <xdr:cNvCxnSpPr/>
      </xdr:nvCxnSpPr>
      <xdr:spPr>
        <a:xfrm>
          <a:off x="14782800" y="56732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48986</xdr:rowOff>
    </xdr:from>
    <xdr:to>
      <xdr:col>78</xdr:col>
      <xdr:colOff>120650</xdr:colOff>
      <xdr:row>36</xdr:row>
      <xdr:rowOff>150586</xdr:rowOff>
    </xdr:to>
    <xdr:sp macro="" textlink="">
      <xdr:nvSpPr>
        <xdr:cNvPr id="314" name="フローチャート: 判断 313"/>
        <xdr:cNvSpPr/>
      </xdr:nvSpPr>
      <xdr:spPr>
        <a:xfrm>
          <a:off x="15621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135363</xdr:rowOff>
    </xdr:from>
    <xdr:ext cx="736600" cy="259045"/>
    <xdr:sp macro="" textlink="">
      <xdr:nvSpPr>
        <xdr:cNvPr id="315" name="テキスト ボックス 314"/>
        <xdr:cNvSpPr txBox="1"/>
      </xdr:nvSpPr>
      <xdr:spPr>
        <a:xfrm>
          <a:off x="15290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15422</xdr:rowOff>
    </xdr:from>
    <xdr:to>
      <xdr:col>73</xdr:col>
      <xdr:colOff>180975</xdr:colOff>
      <xdr:row>33</xdr:row>
      <xdr:rowOff>15422</xdr:rowOff>
    </xdr:to>
    <xdr:cxnSp macro="">
      <xdr:nvCxnSpPr>
        <xdr:cNvPr id="316" name="直線コネクタ 315"/>
        <xdr:cNvCxnSpPr/>
      </xdr:nvCxnSpPr>
      <xdr:spPr>
        <a:xfrm>
          <a:off x="13893800" y="5673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7" name="フローチャート: 判断 316"/>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18" name="テキスト ボックス 317"/>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15422</xdr:rowOff>
    </xdr:from>
    <xdr:to>
      <xdr:col>69</xdr:col>
      <xdr:colOff>92075</xdr:colOff>
      <xdr:row>33</xdr:row>
      <xdr:rowOff>37193</xdr:rowOff>
    </xdr:to>
    <xdr:cxnSp macro="">
      <xdr:nvCxnSpPr>
        <xdr:cNvPr id="319" name="直線コネクタ 318"/>
        <xdr:cNvCxnSpPr/>
      </xdr:nvCxnSpPr>
      <xdr:spPr>
        <a:xfrm flipV="1">
          <a:off x="13004800" y="5673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70049</xdr:rowOff>
    </xdr:from>
    <xdr:ext cx="762000" cy="259045"/>
    <xdr:sp macro="" textlink="">
      <xdr:nvSpPr>
        <xdr:cNvPr id="321" name="テキスト ボックス 320"/>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22" name="フローチャート: 判断 321"/>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80934</xdr:rowOff>
    </xdr:from>
    <xdr:ext cx="762000" cy="259045"/>
    <xdr:sp macro="" textlink="">
      <xdr:nvSpPr>
        <xdr:cNvPr id="323" name="テキスト ボックス 322"/>
        <xdr:cNvSpPr txBox="1"/>
      </xdr:nvSpPr>
      <xdr:spPr>
        <a:xfrm>
          <a:off x="12623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8164</xdr:rowOff>
    </xdr:from>
    <xdr:to>
      <xdr:col>82</xdr:col>
      <xdr:colOff>158750</xdr:colOff>
      <xdr:row>33</xdr:row>
      <xdr:rowOff>109764</xdr:rowOff>
    </xdr:to>
    <xdr:sp macro="" textlink="">
      <xdr:nvSpPr>
        <xdr:cNvPr id="329" name="楕円 328"/>
        <xdr:cNvSpPr/>
      </xdr:nvSpPr>
      <xdr:spPr>
        <a:xfrm>
          <a:off x="164592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88191</xdr:rowOff>
    </xdr:from>
    <xdr:ext cx="762000" cy="259045"/>
    <xdr:sp macro="" textlink="">
      <xdr:nvSpPr>
        <xdr:cNvPr id="330" name="補助費等該当値テキスト"/>
        <xdr:cNvSpPr txBox="1"/>
      </xdr:nvSpPr>
      <xdr:spPr>
        <a:xfrm>
          <a:off x="16598900" y="557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8164</xdr:rowOff>
    </xdr:from>
    <xdr:to>
      <xdr:col>78</xdr:col>
      <xdr:colOff>120650</xdr:colOff>
      <xdr:row>33</xdr:row>
      <xdr:rowOff>109764</xdr:rowOff>
    </xdr:to>
    <xdr:sp macro="" textlink="">
      <xdr:nvSpPr>
        <xdr:cNvPr id="331" name="楕円 330"/>
        <xdr:cNvSpPr/>
      </xdr:nvSpPr>
      <xdr:spPr>
        <a:xfrm>
          <a:off x="15621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119941</xdr:rowOff>
    </xdr:from>
    <xdr:ext cx="736600" cy="259045"/>
    <xdr:sp macro="" textlink="">
      <xdr:nvSpPr>
        <xdr:cNvPr id="332" name="テキスト ボックス 331"/>
        <xdr:cNvSpPr txBox="1"/>
      </xdr:nvSpPr>
      <xdr:spPr>
        <a:xfrm>
          <a:off x="15290800" y="543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136072</xdr:rowOff>
    </xdr:from>
    <xdr:to>
      <xdr:col>74</xdr:col>
      <xdr:colOff>31750</xdr:colOff>
      <xdr:row>33</xdr:row>
      <xdr:rowOff>66222</xdr:rowOff>
    </xdr:to>
    <xdr:sp macro="" textlink="">
      <xdr:nvSpPr>
        <xdr:cNvPr id="333" name="楕円 332"/>
        <xdr:cNvSpPr/>
      </xdr:nvSpPr>
      <xdr:spPr>
        <a:xfrm>
          <a:off x="14732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76399</xdr:rowOff>
    </xdr:from>
    <xdr:ext cx="762000" cy="259045"/>
    <xdr:sp macro="" textlink="">
      <xdr:nvSpPr>
        <xdr:cNvPr id="334" name="テキスト ボックス 333"/>
        <xdr:cNvSpPr txBox="1"/>
      </xdr:nvSpPr>
      <xdr:spPr>
        <a:xfrm>
          <a:off x="14401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136072</xdr:rowOff>
    </xdr:from>
    <xdr:to>
      <xdr:col>69</xdr:col>
      <xdr:colOff>142875</xdr:colOff>
      <xdr:row>33</xdr:row>
      <xdr:rowOff>66222</xdr:rowOff>
    </xdr:to>
    <xdr:sp macro="" textlink="">
      <xdr:nvSpPr>
        <xdr:cNvPr id="335" name="楕円 334"/>
        <xdr:cNvSpPr/>
      </xdr:nvSpPr>
      <xdr:spPr>
        <a:xfrm>
          <a:off x="13843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76399</xdr:rowOff>
    </xdr:from>
    <xdr:ext cx="762000" cy="259045"/>
    <xdr:sp macro="" textlink="">
      <xdr:nvSpPr>
        <xdr:cNvPr id="336" name="テキスト ボックス 335"/>
        <xdr:cNvSpPr txBox="1"/>
      </xdr:nvSpPr>
      <xdr:spPr>
        <a:xfrm>
          <a:off x="13512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157843</xdr:rowOff>
    </xdr:from>
    <xdr:to>
      <xdr:col>65</xdr:col>
      <xdr:colOff>53975</xdr:colOff>
      <xdr:row>33</xdr:row>
      <xdr:rowOff>87993</xdr:rowOff>
    </xdr:to>
    <xdr:sp macro="" textlink="">
      <xdr:nvSpPr>
        <xdr:cNvPr id="337" name="楕円 336"/>
        <xdr:cNvSpPr/>
      </xdr:nvSpPr>
      <xdr:spPr>
        <a:xfrm>
          <a:off x="12954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98170</xdr:rowOff>
    </xdr:from>
    <xdr:ext cx="762000" cy="259045"/>
    <xdr:sp macro="" textlink="">
      <xdr:nvSpPr>
        <xdr:cNvPr id="338" name="テキスト ボックス 337"/>
        <xdr:cNvSpPr txBox="1"/>
      </xdr:nvSpPr>
      <xdr:spPr>
        <a:xfrm>
          <a:off x="12623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公債費に係る経常収支比率は、前年度に繰上償還を実施したことに伴う元金償還金の減</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などにより、前年度に比べ</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億円減</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64.2</a:t>
          </a:r>
          <a:r>
            <a:rPr kumimoji="1" lang="ja-JP" altLang="en-US" sz="1300">
              <a:latin typeface="ＭＳ Ｐゴシック" panose="020B0600070205080204" pitchFamily="50" charset="-128"/>
              <a:ea typeface="ＭＳ Ｐゴシック" panose="020B0600070205080204" pitchFamily="50" charset="-128"/>
            </a:rPr>
            <a:t>億円となったが、引き続き類似団体の平均を上回っている。</a:t>
          </a:r>
        </a:p>
        <a:p>
          <a:r>
            <a:rPr kumimoji="1" lang="ja-JP" altLang="en-US" sz="1300">
              <a:latin typeface="ＭＳ Ｐゴシック" panose="020B0600070205080204" pitchFamily="50" charset="-128"/>
              <a:ea typeface="ＭＳ Ｐゴシック" panose="020B0600070205080204" pitchFamily="50" charset="-128"/>
            </a:rPr>
            <a:t>　今後も市債の新規発行について精査を行い、適正化に努めていく。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54611</xdr:rowOff>
    </xdr:to>
    <xdr:cxnSp macro="">
      <xdr:nvCxnSpPr>
        <xdr:cNvPr id="366" name="直線コネクタ 365"/>
        <xdr:cNvCxnSpPr/>
      </xdr:nvCxnSpPr>
      <xdr:spPr>
        <a:xfrm flipV="1">
          <a:off x="4826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7"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8" name="直線コネクタ 367"/>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69"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0" name="直線コネクタ 369"/>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153670</xdr:rowOff>
    </xdr:from>
    <xdr:to>
      <xdr:col>24</xdr:col>
      <xdr:colOff>25400</xdr:colOff>
      <xdr:row>78</xdr:row>
      <xdr:rowOff>20320</xdr:rowOff>
    </xdr:to>
    <xdr:cxnSp macro="">
      <xdr:nvCxnSpPr>
        <xdr:cNvPr id="371" name="直線コネクタ 370"/>
        <xdr:cNvCxnSpPr/>
      </xdr:nvCxnSpPr>
      <xdr:spPr>
        <a:xfrm flipV="1">
          <a:off x="3987800" y="13355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16527</xdr:rowOff>
    </xdr:from>
    <xdr:ext cx="762000" cy="259045"/>
    <xdr:sp macro="" textlink="">
      <xdr:nvSpPr>
        <xdr:cNvPr id="372" name="公債費平均値テキスト"/>
        <xdr:cNvSpPr txBox="1"/>
      </xdr:nvSpPr>
      <xdr:spPr>
        <a:xfrm>
          <a:off x="4914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3" name="フローチャート: 判断 372"/>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20320</xdr:rowOff>
    </xdr:from>
    <xdr:to>
      <xdr:col>19</xdr:col>
      <xdr:colOff>187325</xdr:colOff>
      <xdr:row>78</xdr:row>
      <xdr:rowOff>58420</xdr:rowOff>
    </xdr:to>
    <xdr:cxnSp macro="">
      <xdr:nvCxnSpPr>
        <xdr:cNvPr id="374" name="直線コネクタ 373"/>
        <xdr:cNvCxnSpPr/>
      </xdr:nvCxnSpPr>
      <xdr:spPr>
        <a:xfrm flipV="1">
          <a:off x="3098800" y="13393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5" name="フローチャート: 判断 374"/>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6" name="テキスト ボックス 375"/>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58420</xdr:rowOff>
    </xdr:to>
    <xdr:cxnSp macro="">
      <xdr:nvCxnSpPr>
        <xdr:cNvPr id="377" name="直線コネクタ 376"/>
        <xdr:cNvCxnSpPr/>
      </xdr:nvCxnSpPr>
      <xdr:spPr>
        <a:xfrm>
          <a:off x="2209800" y="1338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8" name="フローチャート: 判断 377"/>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9" name="テキスト ボックス 378"/>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73661</xdr:rowOff>
    </xdr:to>
    <xdr:cxnSp macro="">
      <xdr:nvCxnSpPr>
        <xdr:cNvPr id="380" name="直線コネクタ 379"/>
        <xdr:cNvCxnSpPr/>
      </xdr:nvCxnSpPr>
      <xdr:spPr>
        <a:xfrm flipV="1">
          <a:off x="1320800" y="133858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81" name="フローチャート: 判断 380"/>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82" name="テキスト ボックス 381"/>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3" name="フローチャート: 判断 382"/>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4" name="テキスト ボックス 383"/>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90" name="楕円 389"/>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74947</xdr:rowOff>
    </xdr:from>
    <xdr:ext cx="762000" cy="259045"/>
    <xdr:sp macro="" textlink="">
      <xdr:nvSpPr>
        <xdr:cNvPr id="391" name="公債費該当値テキスト"/>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140970</xdr:rowOff>
    </xdr:from>
    <xdr:to>
      <xdr:col>20</xdr:col>
      <xdr:colOff>38100</xdr:colOff>
      <xdr:row>78</xdr:row>
      <xdr:rowOff>71120</xdr:rowOff>
    </xdr:to>
    <xdr:sp macro="" textlink="">
      <xdr:nvSpPr>
        <xdr:cNvPr id="392" name="楕円 391"/>
        <xdr:cNvSpPr/>
      </xdr:nvSpPr>
      <xdr:spPr>
        <a:xfrm>
          <a:off x="3937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55897</xdr:rowOff>
    </xdr:from>
    <xdr:ext cx="736600" cy="259045"/>
    <xdr:sp macro="" textlink="">
      <xdr:nvSpPr>
        <xdr:cNvPr id="393" name="テキスト ボックス 392"/>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94" name="楕円 393"/>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95" name="テキスト ボックス 394"/>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96" name="楕円 395"/>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97" name="テキスト ボックス 396"/>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98" name="楕円 397"/>
        <xdr:cNvSpPr/>
      </xdr:nvSpPr>
      <xdr:spPr>
        <a:xfrm>
          <a:off x="1270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99" name="テキスト ボックス 398"/>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a:t>
          </a:r>
          <a:r>
            <a:rPr kumimoji="1" lang="en-US" altLang="ja-JP" sz="1300">
              <a:latin typeface="ＭＳ Ｐゴシック" panose="020B0600070205080204" pitchFamily="50" charset="-128"/>
              <a:ea typeface="ＭＳ Ｐゴシック" panose="020B0600070205080204" pitchFamily="50" charset="-128"/>
            </a:rPr>
            <a:t>79.1</a:t>
          </a:r>
          <a:r>
            <a:rPr kumimoji="1" lang="ja-JP" altLang="en-US" sz="1300">
              <a:latin typeface="ＭＳ Ｐゴシック" panose="020B0600070205080204" pitchFamily="50" charset="-128"/>
              <a:ea typeface="ＭＳ Ｐゴシック" panose="020B0600070205080204" pitchFamily="50" charset="-128"/>
            </a:rPr>
            <a:t>％となっており、県平均を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％下回った。</a:t>
          </a:r>
        </a:p>
        <a:p>
          <a:r>
            <a:rPr kumimoji="1" lang="ja-JP" altLang="en-US" sz="1300">
              <a:latin typeface="ＭＳ Ｐゴシック" panose="020B0600070205080204" pitchFamily="50" charset="-128"/>
              <a:ea typeface="ＭＳ Ｐゴシック" panose="020B0600070205080204" pitchFamily="50" charset="-128"/>
            </a:rPr>
            <a:t>　引き続き歳出の抑制に努めていく。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81</xdr:row>
      <xdr:rowOff>39370</xdr:rowOff>
    </xdr:to>
    <xdr:cxnSp macro="">
      <xdr:nvCxnSpPr>
        <xdr:cNvPr id="427" name="直線コネクタ 426"/>
        <xdr:cNvCxnSpPr/>
      </xdr:nvCxnSpPr>
      <xdr:spPr>
        <a:xfrm flipV="1">
          <a:off x="16510000" y="126390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8"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9" name="直線コネクタ 428"/>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30"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31" name="直線コネクタ 430"/>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85089</xdr:rowOff>
    </xdr:to>
    <xdr:cxnSp macro="">
      <xdr:nvCxnSpPr>
        <xdr:cNvPr id="432" name="直線コネクタ 431"/>
        <xdr:cNvCxnSpPr/>
      </xdr:nvCxnSpPr>
      <xdr:spPr>
        <a:xfrm flipV="1">
          <a:off x="15671800" y="132029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52088</xdr:rowOff>
    </xdr:from>
    <xdr:ext cx="762000" cy="259045"/>
    <xdr:sp macro="" textlink="">
      <xdr:nvSpPr>
        <xdr:cNvPr id="433" name="公債費以外平均値テキスト"/>
        <xdr:cNvSpPr txBox="1"/>
      </xdr:nvSpPr>
      <xdr:spPr>
        <a:xfrm>
          <a:off x="16598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34" name="フローチャート: 判断 433"/>
        <xdr:cNvSpPr/>
      </xdr:nvSpPr>
      <xdr:spPr>
        <a:xfrm>
          <a:off x="16459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85089</xdr:rowOff>
    </xdr:from>
    <xdr:to>
      <xdr:col>78</xdr:col>
      <xdr:colOff>69850</xdr:colOff>
      <xdr:row>77</xdr:row>
      <xdr:rowOff>85089</xdr:rowOff>
    </xdr:to>
    <xdr:cxnSp macro="">
      <xdr:nvCxnSpPr>
        <xdr:cNvPr id="435" name="直線コネクタ 434"/>
        <xdr:cNvCxnSpPr/>
      </xdr:nvCxnSpPr>
      <xdr:spPr>
        <a:xfrm>
          <a:off x="14782800" y="13286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6" name="フローチャート: 判断 435"/>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7" name="テキスト ボックス 436"/>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157480</xdr:rowOff>
    </xdr:from>
    <xdr:to>
      <xdr:col>73</xdr:col>
      <xdr:colOff>180975</xdr:colOff>
      <xdr:row>77</xdr:row>
      <xdr:rowOff>85089</xdr:rowOff>
    </xdr:to>
    <xdr:cxnSp macro="">
      <xdr:nvCxnSpPr>
        <xdr:cNvPr id="438" name="直線コネクタ 437"/>
        <xdr:cNvCxnSpPr/>
      </xdr:nvCxnSpPr>
      <xdr:spPr>
        <a:xfrm>
          <a:off x="13893800" y="131876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49530</xdr:rowOff>
    </xdr:from>
    <xdr:to>
      <xdr:col>74</xdr:col>
      <xdr:colOff>31750</xdr:colOff>
      <xdr:row>77</xdr:row>
      <xdr:rowOff>151130</xdr:rowOff>
    </xdr:to>
    <xdr:sp macro="" textlink="">
      <xdr:nvSpPr>
        <xdr:cNvPr id="439" name="フローチャート: 判断 438"/>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40" name="テキスト ボックス 439"/>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76</xdr:row>
      <xdr:rowOff>157480</xdr:rowOff>
    </xdr:to>
    <xdr:cxnSp macro="">
      <xdr:nvCxnSpPr>
        <xdr:cNvPr id="441" name="直線コネクタ 440"/>
        <xdr:cNvCxnSpPr/>
      </xdr:nvCxnSpPr>
      <xdr:spPr>
        <a:xfrm>
          <a:off x="13004800" y="13157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42" name="フローチャート: 判断 441"/>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67327</xdr:rowOff>
    </xdr:from>
    <xdr:ext cx="762000" cy="259045"/>
    <xdr:sp macro="" textlink="">
      <xdr:nvSpPr>
        <xdr:cNvPr id="443" name="テキスト ボックス 442"/>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4" name="フローチャート: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51" name="楕円 450"/>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138447</xdr:rowOff>
    </xdr:from>
    <xdr:ext cx="762000" cy="259045"/>
    <xdr:sp macro="" textlink="">
      <xdr:nvSpPr>
        <xdr:cNvPr id="452"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34289</xdr:rowOff>
    </xdr:from>
    <xdr:to>
      <xdr:col>78</xdr:col>
      <xdr:colOff>120650</xdr:colOff>
      <xdr:row>77</xdr:row>
      <xdr:rowOff>135889</xdr:rowOff>
    </xdr:to>
    <xdr:sp macro="" textlink="">
      <xdr:nvSpPr>
        <xdr:cNvPr id="453" name="楕円 452"/>
        <xdr:cNvSpPr/>
      </xdr:nvSpPr>
      <xdr:spPr>
        <a:xfrm>
          <a:off x="15621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146066</xdr:rowOff>
    </xdr:from>
    <xdr:ext cx="736600" cy="259045"/>
    <xdr:sp macro="" textlink="">
      <xdr:nvSpPr>
        <xdr:cNvPr id="454" name="テキスト ボックス 453"/>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34289</xdr:rowOff>
    </xdr:from>
    <xdr:to>
      <xdr:col>74</xdr:col>
      <xdr:colOff>31750</xdr:colOff>
      <xdr:row>77</xdr:row>
      <xdr:rowOff>135889</xdr:rowOff>
    </xdr:to>
    <xdr:sp macro="" textlink="">
      <xdr:nvSpPr>
        <xdr:cNvPr id="455" name="楕円 454"/>
        <xdr:cNvSpPr/>
      </xdr:nvSpPr>
      <xdr:spPr>
        <a:xfrm>
          <a:off x="14732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146066</xdr:rowOff>
    </xdr:from>
    <xdr:ext cx="762000" cy="259045"/>
    <xdr:sp macro="" textlink="">
      <xdr:nvSpPr>
        <xdr:cNvPr id="456" name="テキスト ボックス 455"/>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106680</xdr:rowOff>
    </xdr:from>
    <xdr:to>
      <xdr:col>69</xdr:col>
      <xdr:colOff>142875</xdr:colOff>
      <xdr:row>77</xdr:row>
      <xdr:rowOff>36830</xdr:rowOff>
    </xdr:to>
    <xdr:sp macro="" textlink="">
      <xdr:nvSpPr>
        <xdr:cNvPr id="457" name="楕円 456"/>
        <xdr:cNvSpPr/>
      </xdr:nvSpPr>
      <xdr:spPr>
        <a:xfrm>
          <a:off x="13843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47007</xdr:rowOff>
    </xdr:from>
    <xdr:ext cx="762000" cy="259045"/>
    <xdr:sp macro="" textlink="">
      <xdr:nvSpPr>
        <xdr:cNvPr id="458" name="テキスト ボックス 457"/>
        <xdr:cNvSpPr txBox="1"/>
      </xdr:nvSpPr>
      <xdr:spPr>
        <a:xfrm>
          <a:off x="13512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9" name="楕円 458"/>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60" name="テキスト ボックス 459"/>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92100</xdr:rowOff>
    </xdr:from>
    <xdr:to>
      <xdr:col>29</xdr:col>
      <xdr:colOff>127000</xdr:colOff>
      <xdr:row>20</xdr:row>
      <xdr:rowOff>49169</xdr:rowOff>
    </xdr:to>
    <xdr:cxnSp macro="">
      <xdr:nvCxnSpPr>
        <xdr:cNvPr id="43" name="直線コネクタ 42"/>
        <xdr:cNvCxnSpPr/>
      </xdr:nvCxnSpPr>
      <xdr:spPr bwMode="auto">
        <a:xfrm flipV="1">
          <a:off x="5651500" y="2025675"/>
          <a:ext cx="0" cy="15001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21246</xdr:rowOff>
    </xdr:from>
    <xdr:ext cx="762000" cy="259045"/>
    <xdr:sp macro="" textlink="">
      <xdr:nvSpPr>
        <xdr:cNvPr id="44" name="人口1人当たり決算額の推移最小値テキスト130"/>
        <xdr:cNvSpPr txBox="1"/>
      </xdr:nvSpPr>
      <xdr:spPr>
        <a:xfrm>
          <a:off x="5740400" y="3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49169</xdr:rowOff>
    </xdr:from>
    <xdr:to>
      <xdr:col>30</xdr:col>
      <xdr:colOff>25400</xdr:colOff>
      <xdr:row>20</xdr:row>
      <xdr:rowOff>49169</xdr:rowOff>
    </xdr:to>
    <xdr:cxnSp macro="">
      <xdr:nvCxnSpPr>
        <xdr:cNvPr id="45" name="直線コネクタ 44"/>
        <xdr:cNvCxnSpPr/>
      </xdr:nvCxnSpPr>
      <xdr:spPr bwMode="auto">
        <a:xfrm>
          <a:off x="5562600" y="352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7027</xdr:rowOff>
    </xdr:from>
    <xdr:ext cx="762000" cy="259045"/>
    <xdr:sp macro="" textlink="">
      <xdr:nvSpPr>
        <xdr:cNvPr id="46" name="人口1人当たり決算額の推移最大値テキスト130"/>
        <xdr:cNvSpPr txBox="1"/>
      </xdr:nvSpPr>
      <xdr:spPr>
        <a:xfrm>
          <a:off x="5740400" y="176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92100</xdr:rowOff>
    </xdr:from>
    <xdr:to>
      <xdr:col>30</xdr:col>
      <xdr:colOff>25400</xdr:colOff>
      <xdr:row>11</xdr:row>
      <xdr:rowOff>92100</xdr:rowOff>
    </xdr:to>
    <xdr:cxnSp macro="">
      <xdr:nvCxnSpPr>
        <xdr:cNvPr id="47" name="直線コネクタ 46"/>
        <xdr:cNvCxnSpPr/>
      </xdr:nvCxnSpPr>
      <xdr:spPr bwMode="auto">
        <a:xfrm>
          <a:off x="5562600" y="2025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59548</xdr:rowOff>
    </xdr:from>
    <xdr:to>
      <xdr:col>29</xdr:col>
      <xdr:colOff>127000</xdr:colOff>
      <xdr:row>19</xdr:row>
      <xdr:rowOff>92466</xdr:rowOff>
    </xdr:to>
    <xdr:cxnSp macro="">
      <xdr:nvCxnSpPr>
        <xdr:cNvPr id="48" name="直線コネクタ 47"/>
        <xdr:cNvCxnSpPr/>
      </xdr:nvCxnSpPr>
      <xdr:spPr bwMode="auto">
        <a:xfrm flipV="1">
          <a:off x="5003800" y="3364723"/>
          <a:ext cx="647700" cy="32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60571</xdr:rowOff>
    </xdr:from>
    <xdr:ext cx="762000" cy="259045"/>
    <xdr:sp macro="" textlink="">
      <xdr:nvSpPr>
        <xdr:cNvPr id="49" name="人口1人当たり決算額の推移平均値テキスト130"/>
        <xdr:cNvSpPr txBox="1"/>
      </xdr:nvSpPr>
      <xdr:spPr>
        <a:xfrm>
          <a:off x="5740400" y="267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44044</xdr:rowOff>
    </xdr:from>
    <xdr:to>
      <xdr:col>29</xdr:col>
      <xdr:colOff>177800</xdr:colOff>
      <xdr:row>16</xdr:row>
      <xdr:rowOff>145644</xdr:rowOff>
    </xdr:to>
    <xdr:sp macro="" textlink="">
      <xdr:nvSpPr>
        <xdr:cNvPr id="50" name="フローチャート: 判断 49"/>
        <xdr:cNvSpPr/>
      </xdr:nvSpPr>
      <xdr:spPr bwMode="auto">
        <a:xfrm>
          <a:off x="5600700" y="283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92466</xdr:rowOff>
    </xdr:from>
    <xdr:to>
      <xdr:col>26</xdr:col>
      <xdr:colOff>50800</xdr:colOff>
      <xdr:row>19</xdr:row>
      <xdr:rowOff>140381</xdr:rowOff>
    </xdr:to>
    <xdr:cxnSp macro="">
      <xdr:nvCxnSpPr>
        <xdr:cNvPr id="51" name="直線コネクタ 50"/>
        <xdr:cNvCxnSpPr/>
      </xdr:nvCxnSpPr>
      <xdr:spPr bwMode="auto">
        <a:xfrm flipV="1">
          <a:off x="4305300" y="3397641"/>
          <a:ext cx="698500" cy="47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97033</xdr:rowOff>
    </xdr:from>
    <xdr:to>
      <xdr:col>26</xdr:col>
      <xdr:colOff>101600</xdr:colOff>
      <xdr:row>17</xdr:row>
      <xdr:rowOff>27183</xdr:rowOff>
    </xdr:to>
    <xdr:sp macro="" textlink="">
      <xdr:nvSpPr>
        <xdr:cNvPr id="52" name="フローチャート: 判断 51"/>
        <xdr:cNvSpPr/>
      </xdr:nvSpPr>
      <xdr:spPr bwMode="auto">
        <a:xfrm>
          <a:off x="49530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37360</xdr:rowOff>
    </xdr:from>
    <xdr:ext cx="736600" cy="259045"/>
    <xdr:sp macro="" textlink="">
      <xdr:nvSpPr>
        <xdr:cNvPr id="53" name="テキスト ボックス 52"/>
        <xdr:cNvSpPr txBox="1"/>
      </xdr:nvSpPr>
      <xdr:spPr>
        <a:xfrm>
          <a:off x="4622800" y="2656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140381</xdr:rowOff>
    </xdr:from>
    <xdr:to>
      <xdr:col>22</xdr:col>
      <xdr:colOff>114300</xdr:colOff>
      <xdr:row>19</xdr:row>
      <xdr:rowOff>149799</xdr:rowOff>
    </xdr:to>
    <xdr:cxnSp macro="">
      <xdr:nvCxnSpPr>
        <xdr:cNvPr id="54" name="直線コネクタ 53"/>
        <xdr:cNvCxnSpPr/>
      </xdr:nvCxnSpPr>
      <xdr:spPr bwMode="auto">
        <a:xfrm flipV="1">
          <a:off x="3606800" y="3445556"/>
          <a:ext cx="698500" cy="9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125974</xdr:rowOff>
    </xdr:from>
    <xdr:to>
      <xdr:col>22</xdr:col>
      <xdr:colOff>165100</xdr:colOff>
      <xdr:row>17</xdr:row>
      <xdr:rowOff>56124</xdr:rowOff>
    </xdr:to>
    <xdr:sp macro="" textlink="">
      <xdr:nvSpPr>
        <xdr:cNvPr id="55" name="フローチャート: 判断 54"/>
        <xdr:cNvSpPr/>
      </xdr:nvSpPr>
      <xdr:spPr bwMode="auto">
        <a:xfrm>
          <a:off x="42545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66301</xdr:rowOff>
    </xdr:from>
    <xdr:ext cx="762000" cy="259045"/>
    <xdr:sp macro="" textlink="">
      <xdr:nvSpPr>
        <xdr:cNvPr id="56" name="テキスト ボックス 55"/>
        <xdr:cNvSpPr txBox="1"/>
      </xdr:nvSpPr>
      <xdr:spPr>
        <a:xfrm>
          <a:off x="3924300" y="268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149799</xdr:rowOff>
    </xdr:from>
    <xdr:to>
      <xdr:col>18</xdr:col>
      <xdr:colOff>177800</xdr:colOff>
      <xdr:row>20</xdr:row>
      <xdr:rowOff>18354</xdr:rowOff>
    </xdr:to>
    <xdr:cxnSp macro="">
      <xdr:nvCxnSpPr>
        <xdr:cNvPr id="57" name="直線コネクタ 56"/>
        <xdr:cNvCxnSpPr/>
      </xdr:nvCxnSpPr>
      <xdr:spPr bwMode="auto">
        <a:xfrm flipV="1">
          <a:off x="2908300" y="3454974"/>
          <a:ext cx="698500" cy="40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86426</xdr:rowOff>
    </xdr:from>
    <xdr:to>
      <xdr:col>19</xdr:col>
      <xdr:colOff>38100</xdr:colOff>
      <xdr:row>17</xdr:row>
      <xdr:rowOff>16576</xdr:rowOff>
    </xdr:to>
    <xdr:sp macro="" textlink="">
      <xdr:nvSpPr>
        <xdr:cNvPr id="58" name="フローチャート: 判断 57"/>
        <xdr:cNvSpPr/>
      </xdr:nvSpPr>
      <xdr:spPr bwMode="auto">
        <a:xfrm>
          <a:off x="3556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26753</xdr:rowOff>
    </xdr:from>
    <xdr:ext cx="762000" cy="259045"/>
    <xdr:sp macro="" textlink="">
      <xdr:nvSpPr>
        <xdr:cNvPr id="59" name="テキスト ボックス 58"/>
        <xdr:cNvSpPr txBox="1"/>
      </xdr:nvSpPr>
      <xdr:spPr>
        <a:xfrm>
          <a:off x="3225800" y="26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106177</xdr:rowOff>
    </xdr:from>
    <xdr:to>
      <xdr:col>15</xdr:col>
      <xdr:colOff>101600</xdr:colOff>
      <xdr:row>17</xdr:row>
      <xdr:rowOff>36327</xdr:rowOff>
    </xdr:to>
    <xdr:sp macro="" textlink="">
      <xdr:nvSpPr>
        <xdr:cNvPr id="60" name="フローチャート: 判断 59"/>
        <xdr:cNvSpPr/>
      </xdr:nvSpPr>
      <xdr:spPr bwMode="auto">
        <a:xfrm>
          <a:off x="2857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46504</xdr:rowOff>
    </xdr:from>
    <xdr:ext cx="762000" cy="259045"/>
    <xdr:sp macro="" textlink="">
      <xdr:nvSpPr>
        <xdr:cNvPr id="61" name="テキスト ボックス 60"/>
        <xdr:cNvSpPr txBox="1"/>
      </xdr:nvSpPr>
      <xdr:spPr>
        <a:xfrm>
          <a:off x="25273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8748</xdr:rowOff>
    </xdr:from>
    <xdr:to>
      <xdr:col>29</xdr:col>
      <xdr:colOff>177800</xdr:colOff>
      <xdr:row>19</xdr:row>
      <xdr:rowOff>110348</xdr:rowOff>
    </xdr:to>
    <xdr:sp macro="" textlink="">
      <xdr:nvSpPr>
        <xdr:cNvPr id="67" name="楕円 66"/>
        <xdr:cNvSpPr/>
      </xdr:nvSpPr>
      <xdr:spPr bwMode="auto">
        <a:xfrm>
          <a:off x="5600700" y="3313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152275</xdr:rowOff>
    </xdr:from>
    <xdr:ext cx="762000" cy="259045"/>
    <xdr:sp macro="" textlink="">
      <xdr:nvSpPr>
        <xdr:cNvPr id="68" name="人口1人当たり決算額の推移該当値テキスト130"/>
        <xdr:cNvSpPr txBox="1"/>
      </xdr:nvSpPr>
      <xdr:spPr>
        <a:xfrm>
          <a:off x="5740400" y="328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41666</xdr:rowOff>
    </xdr:from>
    <xdr:to>
      <xdr:col>26</xdr:col>
      <xdr:colOff>101600</xdr:colOff>
      <xdr:row>19</xdr:row>
      <xdr:rowOff>143266</xdr:rowOff>
    </xdr:to>
    <xdr:sp macro="" textlink="">
      <xdr:nvSpPr>
        <xdr:cNvPr id="69" name="楕円 68"/>
        <xdr:cNvSpPr/>
      </xdr:nvSpPr>
      <xdr:spPr bwMode="auto">
        <a:xfrm>
          <a:off x="4953000" y="3346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128043</xdr:rowOff>
    </xdr:from>
    <xdr:ext cx="736600" cy="259045"/>
    <xdr:sp macro="" textlink="">
      <xdr:nvSpPr>
        <xdr:cNvPr id="70" name="テキスト ボックス 69"/>
        <xdr:cNvSpPr txBox="1"/>
      </xdr:nvSpPr>
      <xdr:spPr>
        <a:xfrm>
          <a:off x="4622800" y="3433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89581</xdr:rowOff>
    </xdr:from>
    <xdr:to>
      <xdr:col>22</xdr:col>
      <xdr:colOff>165100</xdr:colOff>
      <xdr:row>20</xdr:row>
      <xdr:rowOff>19731</xdr:rowOff>
    </xdr:to>
    <xdr:sp macro="" textlink="">
      <xdr:nvSpPr>
        <xdr:cNvPr id="71" name="楕円 70"/>
        <xdr:cNvSpPr/>
      </xdr:nvSpPr>
      <xdr:spPr bwMode="auto">
        <a:xfrm>
          <a:off x="4254500" y="3394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4508</xdr:rowOff>
    </xdr:from>
    <xdr:ext cx="762000" cy="259045"/>
    <xdr:sp macro="" textlink="">
      <xdr:nvSpPr>
        <xdr:cNvPr id="72" name="テキスト ボックス 71"/>
        <xdr:cNvSpPr txBox="1"/>
      </xdr:nvSpPr>
      <xdr:spPr>
        <a:xfrm>
          <a:off x="3924300" y="34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98999</xdr:rowOff>
    </xdr:from>
    <xdr:to>
      <xdr:col>19</xdr:col>
      <xdr:colOff>38100</xdr:colOff>
      <xdr:row>20</xdr:row>
      <xdr:rowOff>29149</xdr:rowOff>
    </xdr:to>
    <xdr:sp macro="" textlink="">
      <xdr:nvSpPr>
        <xdr:cNvPr id="73" name="楕円 72"/>
        <xdr:cNvSpPr/>
      </xdr:nvSpPr>
      <xdr:spPr bwMode="auto">
        <a:xfrm>
          <a:off x="3556000" y="3404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13926</xdr:rowOff>
    </xdr:from>
    <xdr:ext cx="762000" cy="259045"/>
    <xdr:sp macro="" textlink="">
      <xdr:nvSpPr>
        <xdr:cNvPr id="74" name="テキスト ボックス 73"/>
        <xdr:cNvSpPr txBox="1"/>
      </xdr:nvSpPr>
      <xdr:spPr>
        <a:xfrm>
          <a:off x="3225800" y="349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139004</xdr:rowOff>
    </xdr:from>
    <xdr:to>
      <xdr:col>15</xdr:col>
      <xdr:colOff>101600</xdr:colOff>
      <xdr:row>20</xdr:row>
      <xdr:rowOff>69154</xdr:rowOff>
    </xdr:to>
    <xdr:sp macro="" textlink="">
      <xdr:nvSpPr>
        <xdr:cNvPr id="75" name="楕円 74"/>
        <xdr:cNvSpPr/>
      </xdr:nvSpPr>
      <xdr:spPr bwMode="auto">
        <a:xfrm>
          <a:off x="2857500" y="3444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53931</xdr:rowOff>
    </xdr:from>
    <xdr:ext cx="762000" cy="259045"/>
    <xdr:sp macro="" textlink="">
      <xdr:nvSpPr>
        <xdr:cNvPr id="76" name="テキスト ボックス 75"/>
        <xdr:cNvSpPr txBox="1"/>
      </xdr:nvSpPr>
      <xdr:spPr>
        <a:xfrm>
          <a:off x="2527300" y="353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207048</xdr:rowOff>
    </xdr:from>
    <xdr:to>
      <xdr:col>29</xdr:col>
      <xdr:colOff>127000</xdr:colOff>
      <xdr:row>37</xdr:row>
      <xdr:rowOff>233909</xdr:rowOff>
    </xdr:to>
    <xdr:cxnSp macro="">
      <xdr:nvCxnSpPr>
        <xdr:cNvPr id="104" name="直線コネクタ 103"/>
        <xdr:cNvCxnSpPr/>
      </xdr:nvCxnSpPr>
      <xdr:spPr bwMode="auto">
        <a:xfrm flipV="1">
          <a:off x="5651500" y="6131598"/>
          <a:ext cx="0" cy="12270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205986</xdr:rowOff>
    </xdr:from>
    <xdr:ext cx="762000" cy="259045"/>
    <xdr:sp macro="" textlink="">
      <xdr:nvSpPr>
        <xdr:cNvPr id="105" name="人口1人当たり決算額の推移最小値テキスト445"/>
        <xdr:cNvSpPr txBox="1"/>
      </xdr:nvSpPr>
      <xdr:spPr>
        <a:xfrm>
          <a:off x="5740400" y="733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233909</xdr:rowOff>
    </xdr:from>
    <xdr:to>
      <xdr:col>30</xdr:col>
      <xdr:colOff>25400</xdr:colOff>
      <xdr:row>37</xdr:row>
      <xdr:rowOff>233909</xdr:rowOff>
    </xdr:to>
    <xdr:cxnSp macro="">
      <xdr:nvCxnSpPr>
        <xdr:cNvPr id="106" name="直線コネクタ 105"/>
        <xdr:cNvCxnSpPr/>
      </xdr:nvCxnSpPr>
      <xdr:spPr bwMode="auto">
        <a:xfrm>
          <a:off x="5562600" y="735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121975</xdr:rowOff>
    </xdr:from>
    <xdr:ext cx="762000" cy="259045"/>
    <xdr:sp macro="" textlink="">
      <xdr:nvSpPr>
        <xdr:cNvPr id="107" name="人口1人当たり決算額の推移最大値テキスト445"/>
        <xdr:cNvSpPr txBox="1"/>
      </xdr:nvSpPr>
      <xdr:spPr>
        <a:xfrm>
          <a:off x="5740400" y="587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207048</xdr:rowOff>
    </xdr:from>
    <xdr:to>
      <xdr:col>30</xdr:col>
      <xdr:colOff>25400</xdr:colOff>
      <xdr:row>33</xdr:row>
      <xdr:rowOff>207048</xdr:rowOff>
    </xdr:to>
    <xdr:cxnSp macro="">
      <xdr:nvCxnSpPr>
        <xdr:cNvPr id="108" name="直線コネクタ 107"/>
        <xdr:cNvCxnSpPr/>
      </xdr:nvCxnSpPr>
      <xdr:spPr bwMode="auto">
        <a:xfrm>
          <a:off x="5562600" y="6131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255930</xdr:rowOff>
    </xdr:from>
    <xdr:to>
      <xdr:col>29</xdr:col>
      <xdr:colOff>127000</xdr:colOff>
      <xdr:row>35</xdr:row>
      <xdr:rowOff>287554</xdr:rowOff>
    </xdr:to>
    <xdr:cxnSp macro="">
      <xdr:nvCxnSpPr>
        <xdr:cNvPr id="109" name="直線コネクタ 108"/>
        <xdr:cNvCxnSpPr/>
      </xdr:nvCxnSpPr>
      <xdr:spPr bwMode="auto">
        <a:xfrm>
          <a:off x="5003800" y="6866280"/>
          <a:ext cx="647700" cy="31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272331</xdr:rowOff>
    </xdr:from>
    <xdr:ext cx="762000" cy="259045"/>
    <xdr:sp macro="" textlink="">
      <xdr:nvSpPr>
        <xdr:cNvPr id="110" name="人口1人当たり決算額の推移平均値テキスト445"/>
        <xdr:cNvSpPr txBox="1"/>
      </xdr:nvSpPr>
      <xdr:spPr>
        <a:xfrm>
          <a:off x="5740400" y="6882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278854</xdr:rowOff>
    </xdr:from>
    <xdr:to>
      <xdr:col>29</xdr:col>
      <xdr:colOff>177800</xdr:colOff>
      <xdr:row>36</xdr:row>
      <xdr:rowOff>37554</xdr:rowOff>
    </xdr:to>
    <xdr:sp macro="" textlink="">
      <xdr:nvSpPr>
        <xdr:cNvPr id="111" name="フローチャート: 判断 110"/>
        <xdr:cNvSpPr/>
      </xdr:nvSpPr>
      <xdr:spPr bwMode="auto">
        <a:xfrm>
          <a:off x="56007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255930</xdr:rowOff>
    </xdr:from>
    <xdr:to>
      <xdr:col>26</xdr:col>
      <xdr:colOff>50800</xdr:colOff>
      <xdr:row>35</xdr:row>
      <xdr:rowOff>282601</xdr:rowOff>
    </xdr:to>
    <xdr:cxnSp macro="">
      <xdr:nvCxnSpPr>
        <xdr:cNvPr id="112" name="直線コネクタ 111"/>
        <xdr:cNvCxnSpPr/>
      </xdr:nvCxnSpPr>
      <xdr:spPr bwMode="auto">
        <a:xfrm flipV="1">
          <a:off x="4305300" y="6866280"/>
          <a:ext cx="698500" cy="26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267348</xdr:rowOff>
    </xdr:from>
    <xdr:to>
      <xdr:col>26</xdr:col>
      <xdr:colOff>101600</xdr:colOff>
      <xdr:row>36</xdr:row>
      <xdr:rowOff>26048</xdr:rowOff>
    </xdr:to>
    <xdr:sp macro="" textlink="">
      <xdr:nvSpPr>
        <xdr:cNvPr id="113" name="フローチャート: 判断 112"/>
        <xdr:cNvSpPr/>
      </xdr:nvSpPr>
      <xdr:spPr bwMode="auto">
        <a:xfrm>
          <a:off x="4953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10825</xdr:rowOff>
    </xdr:from>
    <xdr:ext cx="736600" cy="259045"/>
    <xdr:sp macro="" textlink="">
      <xdr:nvSpPr>
        <xdr:cNvPr id="114" name="テキスト ボックス 113"/>
        <xdr:cNvSpPr txBox="1"/>
      </xdr:nvSpPr>
      <xdr:spPr>
        <a:xfrm>
          <a:off x="4622800" y="696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282601</xdr:rowOff>
    </xdr:from>
    <xdr:to>
      <xdr:col>22</xdr:col>
      <xdr:colOff>114300</xdr:colOff>
      <xdr:row>35</xdr:row>
      <xdr:rowOff>325120</xdr:rowOff>
    </xdr:to>
    <xdr:cxnSp macro="">
      <xdr:nvCxnSpPr>
        <xdr:cNvPr id="115" name="直線コネクタ 114"/>
        <xdr:cNvCxnSpPr/>
      </xdr:nvCxnSpPr>
      <xdr:spPr bwMode="auto">
        <a:xfrm flipV="1">
          <a:off x="3606800" y="6892951"/>
          <a:ext cx="698500" cy="42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279044</xdr:rowOff>
    </xdr:from>
    <xdr:to>
      <xdr:col>22</xdr:col>
      <xdr:colOff>165100</xdr:colOff>
      <xdr:row>36</xdr:row>
      <xdr:rowOff>37744</xdr:rowOff>
    </xdr:to>
    <xdr:sp macro="" textlink="">
      <xdr:nvSpPr>
        <xdr:cNvPr id="116" name="フローチャート: 判断 115"/>
        <xdr:cNvSpPr/>
      </xdr:nvSpPr>
      <xdr:spPr bwMode="auto">
        <a:xfrm>
          <a:off x="4254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22521</xdr:rowOff>
    </xdr:from>
    <xdr:ext cx="762000" cy="259045"/>
    <xdr:sp macro="" textlink="">
      <xdr:nvSpPr>
        <xdr:cNvPr id="117" name="テキスト ボックス 116"/>
        <xdr:cNvSpPr txBox="1"/>
      </xdr:nvSpPr>
      <xdr:spPr>
        <a:xfrm>
          <a:off x="3924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314719</xdr:rowOff>
    </xdr:from>
    <xdr:to>
      <xdr:col>18</xdr:col>
      <xdr:colOff>177800</xdr:colOff>
      <xdr:row>35</xdr:row>
      <xdr:rowOff>325120</xdr:rowOff>
    </xdr:to>
    <xdr:cxnSp macro="">
      <xdr:nvCxnSpPr>
        <xdr:cNvPr id="118" name="直線コネクタ 117"/>
        <xdr:cNvCxnSpPr/>
      </xdr:nvCxnSpPr>
      <xdr:spPr bwMode="auto">
        <a:xfrm>
          <a:off x="2908300" y="6925069"/>
          <a:ext cx="698500" cy="10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274548</xdr:rowOff>
    </xdr:from>
    <xdr:to>
      <xdr:col>19</xdr:col>
      <xdr:colOff>38100</xdr:colOff>
      <xdr:row>36</xdr:row>
      <xdr:rowOff>33248</xdr:rowOff>
    </xdr:to>
    <xdr:sp macro="" textlink="">
      <xdr:nvSpPr>
        <xdr:cNvPr id="119" name="フローチャート: 判断 118"/>
        <xdr:cNvSpPr/>
      </xdr:nvSpPr>
      <xdr:spPr bwMode="auto">
        <a:xfrm>
          <a:off x="3556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18025</xdr:rowOff>
    </xdr:from>
    <xdr:ext cx="762000" cy="259045"/>
    <xdr:sp macro="" textlink="">
      <xdr:nvSpPr>
        <xdr:cNvPr id="120" name="テキスト ボックス 119"/>
        <xdr:cNvSpPr txBox="1"/>
      </xdr:nvSpPr>
      <xdr:spPr>
        <a:xfrm>
          <a:off x="32258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272948</xdr:rowOff>
    </xdr:from>
    <xdr:to>
      <xdr:col>15</xdr:col>
      <xdr:colOff>101600</xdr:colOff>
      <xdr:row>36</xdr:row>
      <xdr:rowOff>31648</xdr:rowOff>
    </xdr:to>
    <xdr:sp macro="" textlink="">
      <xdr:nvSpPr>
        <xdr:cNvPr id="121" name="フローチャート: 判断 120"/>
        <xdr:cNvSpPr/>
      </xdr:nvSpPr>
      <xdr:spPr bwMode="auto">
        <a:xfrm>
          <a:off x="2857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16425</xdr:rowOff>
    </xdr:from>
    <xdr:ext cx="762000" cy="259045"/>
    <xdr:sp macro="" textlink="">
      <xdr:nvSpPr>
        <xdr:cNvPr id="122" name="テキスト ボックス 121"/>
        <xdr:cNvSpPr txBox="1"/>
      </xdr:nvSpPr>
      <xdr:spPr>
        <a:xfrm>
          <a:off x="25273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236754</xdr:rowOff>
    </xdr:from>
    <xdr:to>
      <xdr:col>29</xdr:col>
      <xdr:colOff>177800</xdr:colOff>
      <xdr:row>35</xdr:row>
      <xdr:rowOff>338354</xdr:rowOff>
    </xdr:to>
    <xdr:sp macro="" textlink="">
      <xdr:nvSpPr>
        <xdr:cNvPr id="128" name="楕円 127"/>
        <xdr:cNvSpPr/>
      </xdr:nvSpPr>
      <xdr:spPr bwMode="auto">
        <a:xfrm>
          <a:off x="5600700" y="6847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81831</xdr:rowOff>
    </xdr:from>
    <xdr:ext cx="762000" cy="259045"/>
    <xdr:sp macro="" textlink="">
      <xdr:nvSpPr>
        <xdr:cNvPr id="129" name="人口1人当たり決算額の推移該当値テキスト445"/>
        <xdr:cNvSpPr txBox="1"/>
      </xdr:nvSpPr>
      <xdr:spPr>
        <a:xfrm>
          <a:off x="5740400" y="669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205130</xdr:rowOff>
    </xdr:from>
    <xdr:to>
      <xdr:col>26</xdr:col>
      <xdr:colOff>101600</xdr:colOff>
      <xdr:row>35</xdr:row>
      <xdr:rowOff>306730</xdr:rowOff>
    </xdr:to>
    <xdr:sp macro="" textlink="">
      <xdr:nvSpPr>
        <xdr:cNvPr id="130" name="楕円 129"/>
        <xdr:cNvSpPr/>
      </xdr:nvSpPr>
      <xdr:spPr bwMode="auto">
        <a:xfrm>
          <a:off x="4953000" y="6815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316907</xdr:rowOff>
    </xdr:from>
    <xdr:ext cx="736600" cy="259045"/>
    <xdr:sp macro="" textlink="">
      <xdr:nvSpPr>
        <xdr:cNvPr id="131" name="テキスト ボックス 130"/>
        <xdr:cNvSpPr txBox="1"/>
      </xdr:nvSpPr>
      <xdr:spPr>
        <a:xfrm>
          <a:off x="4622800" y="658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231801</xdr:rowOff>
    </xdr:from>
    <xdr:to>
      <xdr:col>22</xdr:col>
      <xdr:colOff>165100</xdr:colOff>
      <xdr:row>35</xdr:row>
      <xdr:rowOff>333401</xdr:rowOff>
    </xdr:to>
    <xdr:sp macro="" textlink="">
      <xdr:nvSpPr>
        <xdr:cNvPr id="132" name="楕円 131"/>
        <xdr:cNvSpPr/>
      </xdr:nvSpPr>
      <xdr:spPr bwMode="auto">
        <a:xfrm>
          <a:off x="4254500" y="6842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678</xdr:rowOff>
    </xdr:from>
    <xdr:ext cx="762000" cy="259045"/>
    <xdr:sp macro="" textlink="">
      <xdr:nvSpPr>
        <xdr:cNvPr id="133" name="テキスト ボックス 132"/>
        <xdr:cNvSpPr txBox="1"/>
      </xdr:nvSpPr>
      <xdr:spPr>
        <a:xfrm>
          <a:off x="3924300" y="661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274320</xdr:rowOff>
    </xdr:from>
    <xdr:to>
      <xdr:col>19</xdr:col>
      <xdr:colOff>38100</xdr:colOff>
      <xdr:row>36</xdr:row>
      <xdr:rowOff>33020</xdr:rowOff>
    </xdr:to>
    <xdr:sp macro="" textlink="">
      <xdr:nvSpPr>
        <xdr:cNvPr id="134" name="楕円 133"/>
        <xdr:cNvSpPr/>
      </xdr:nvSpPr>
      <xdr:spPr bwMode="auto">
        <a:xfrm>
          <a:off x="3556000" y="6884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43197</xdr:rowOff>
    </xdr:from>
    <xdr:ext cx="762000" cy="259045"/>
    <xdr:sp macro="" textlink="">
      <xdr:nvSpPr>
        <xdr:cNvPr id="135" name="テキスト ボックス 134"/>
        <xdr:cNvSpPr txBox="1"/>
      </xdr:nvSpPr>
      <xdr:spPr>
        <a:xfrm>
          <a:off x="3225800" y="665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263919</xdr:rowOff>
    </xdr:from>
    <xdr:to>
      <xdr:col>15</xdr:col>
      <xdr:colOff>101600</xdr:colOff>
      <xdr:row>36</xdr:row>
      <xdr:rowOff>22619</xdr:rowOff>
    </xdr:to>
    <xdr:sp macro="" textlink="">
      <xdr:nvSpPr>
        <xdr:cNvPr id="136" name="楕円 135"/>
        <xdr:cNvSpPr/>
      </xdr:nvSpPr>
      <xdr:spPr bwMode="auto">
        <a:xfrm>
          <a:off x="2857500" y="687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32796</xdr:rowOff>
    </xdr:from>
    <xdr:ext cx="762000" cy="259045"/>
    <xdr:sp macro="" textlink="">
      <xdr:nvSpPr>
        <xdr:cNvPr id="137" name="テキスト ボックス 136"/>
        <xdr:cNvSpPr txBox="1"/>
      </xdr:nvSpPr>
      <xdr:spPr>
        <a:xfrm>
          <a:off x="2527300" y="664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229,517
225,613
45.51
92,075,026
88,537,954
3,346,910
39,453,163
54,822,343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166599</xdr:rowOff>
    </xdr:from>
    <xdr:to>
      <xdr:col>24</xdr:col>
      <xdr:colOff>62865</xdr:colOff>
      <xdr:row>38</xdr:row>
      <xdr:rowOff>10999</xdr:rowOff>
    </xdr:to>
    <xdr:cxnSp macro="">
      <xdr:nvCxnSpPr>
        <xdr:cNvPr id="56" name="直線コネクタ 55"/>
        <xdr:cNvCxnSpPr/>
      </xdr:nvCxnSpPr>
      <xdr:spPr>
        <a:xfrm flipV="1">
          <a:off x="4633595" y="5138649"/>
          <a:ext cx="1270" cy="13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14826</xdr:rowOff>
    </xdr:from>
    <xdr:ext cx="534377" cy="259045"/>
    <xdr:sp macro="" textlink="">
      <xdr:nvSpPr>
        <xdr:cNvPr id="57" name="人件費最小値テキスト"/>
        <xdr:cNvSpPr txBox="1"/>
      </xdr:nvSpPr>
      <xdr:spPr>
        <a:xfrm>
          <a:off x="4686300" y="65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10999</xdr:rowOff>
    </xdr:from>
    <xdr:to>
      <xdr:col>24</xdr:col>
      <xdr:colOff>152400</xdr:colOff>
      <xdr:row>38</xdr:row>
      <xdr:rowOff>10999</xdr:rowOff>
    </xdr:to>
    <xdr:cxnSp macro="">
      <xdr:nvCxnSpPr>
        <xdr:cNvPr id="58" name="直線コネクタ 57"/>
        <xdr:cNvCxnSpPr/>
      </xdr:nvCxnSpPr>
      <xdr:spPr>
        <a:xfrm>
          <a:off x="4546600" y="65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113276</xdr:rowOff>
    </xdr:from>
    <xdr:ext cx="534377" cy="259045"/>
    <xdr:sp macro="" textlink="">
      <xdr:nvSpPr>
        <xdr:cNvPr id="59" name="人件費最大値テキスト"/>
        <xdr:cNvSpPr txBox="1"/>
      </xdr:nvSpPr>
      <xdr:spPr>
        <a:xfrm>
          <a:off x="4686300" y="491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166599</xdr:rowOff>
    </xdr:from>
    <xdr:to>
      <xdr:col>24</xdr:col>
      <xdr:colOff>152400</xdr:colOff>
      <xdr:row>29</xdr:row>
      <xdr:rowOff>166599</xdr:rowOff>
    </xdr:to>
    <xdr:cxnSp macro="">
      <xdr:nvCxnSpPr>
        <xdr:cNvPr id="60" name="直線コネクタ 59"/>
        <xdr:cNvCxnSpPr/>
      </xdr:nvCxnSpPr>
      <xdr:spPr>
        <a:xfrm>
          <a:off x="4546600" y="513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86208</xdr:rowOff>
    </xdr:from>
    <xdr:to>
      <xdr:col>24</xdr:col>
      <xdr:colOff>63500</xdr:colOff>
      <xdr:row>37</xdr:row>
      <xdr:rowOff>54204</xdr:rowOff>
    </xdr:to>
    <xdr:cxnSp macro="">
      <xdr:nvCxnSpPr>
        <xdr:cNvPr id="61" name="直線コネクタ 60"/>
        <xdr:cNvCxnSpPr/>
      </xdr:nvCxnSpPr>
      <xdr:spPr>
        <a:xfrm flipV="1">
          <a:off x="3797300" y="6258408"/>
          <a:ext cx="8382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85145</xdr:rowOff>
    </xdr:from>
    <xdr:ext cx="534377" cy="259045"/>
    <xdr:sp macro="" textlink="">
      <xdr:nvSpPr>
        <xdr:cNvPr id="62" name="人件費平均値テキスト"/>
        <xdr:cNvSpPr txBox="1"/>
      </xdr:nvSpPr>
      <xdr:spPr>
        <a:xfrm>
          <a:off x="4686300" y="5742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62268</xdr:rowOff>
    </xdr:from>
    <xdr:to>
      <xdr:col>24</xdr:col>
      <xdr:colOff>114300</xdr:colOff>
      <xdr:row>34</xdr:row>
      <xdr:rowOff>163868</xdr:rowOff>
    </xdr:to>
    <xdr:sp macro="" textlink="">
      <xdr:nvSpPr>
        <xdr:cNvPr id="63" name="フローチャート: 判断 62"/>
        <xdr:cNvSpPr/>
      </xdr:nvSpPr>
      <xdr:spPr>
        <a:xfrm>
          <a:off x="4584700" y="589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54204</xdr:rowOff>
    </xdr:from>
    <xdr:to>
      <xdr:col>19</xdr:col>
      <xdr:colOff>177800</xdr:colOff>
      <xdr:row>37</xdr:row>
      <xdr:rowOff>66548</xdr:rowOff>
    </xdr:to>
    <xdr:cxnSp macro="">
      <xdr:nvCxnSpPr>
        <xdr:cNvPr id="64" name="直線コネクタ 63"/>
        <xdr:cNvCxnSpPr/>
      </xdr:nvCxnSpPr>
      <xdr:spPr>
        <a:xfrm flipV="1">
          <a:off x="2908300" y="6397854"/>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62040</xdr:rowOff>
    </xdr:from>
    <xdr:to>
      <xdr:col>20</xdr:col>
      <xdr:colOff>38100</xdr:colOff>
      <xdr:row>35</xdr:row>
      <xdr:rowOff>163640</xdr:rowOff>
    </xdr:to>
    <xdr:sp macro="" textlink="">
      <xdr:nvSpPr>
        <xdr:cNvPr id="65" name="フローチャート: 判断 64"/>
        <xdr:cNvSpPr/>
      </xdr:nvSpPr>
      <xdr:spPr>
        <a:xfrm>
          <a:off x="37465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8717</xdr:rowOff>
    </xdr:from>
    <xdr:ext cx="534377" cy="259045"/>
    <xdr:sp macro="" textlink="">
      <xdr:nvSpPr>
        <xdr:cNvPr id="66" name="テキスト ボックス 65"/>
        <xdr:cNvSpPr txBox="1"/>
      </xdr:nvSpPr>
      <xdr:spPr>
        <a:xfrm>
          <a:off x="3530111" y="583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66548</xdr:rowOff>
    </xdr:from>
    <xdr:to>
      <xdr:col>15</xdr:col>
      <xdr:colOff>50800</xdr:colOff>
      <xdr:row>37</xdr:row>
      <xdr:rowOff>67043</xdr:rowOff>
    </xdr:to>
    <xdr:cxnSp macro="">
      <xdr:nvCxnSpPr>
        <xdr:cNvPr id="67" name="直線コネクタ 66"/>
        <xdr:cNvCxnSpPr/>
      </xdr:nvCxnSpPr>
      <xdr:spPr>
        <a:xfrm flipV="1">
          <a:off x="2019300" y="6410198"/>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66878</xdr:rowOff>
    </xdr:from>
    <xdr:to>
      <xdr:col>15</xdr:col>
      <xdr:colOff>101600</xdr:colOff>
      <xdr:row>35</xdr:row>
      <xdr:rowOff>168478</xdr:rowOff>
    </xdr:to>
    <xdr:sp macro="" textlink="">
      <xdr:nvSpPr>
        <xdr:cNvPr id="68" name="フローチャート: 判断 67"/>
        <xdr:cNvSpPr/>
      </xdr:nvSpPr>
      <xdr:spPr>
        <a:xfrm>
          <a:off x="2857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13555</xdr:rowOff>
    </xdr:from>
    <xdr:ext cx="534377" cy="259045"/>
    <xdr:sp macro="" textlink="">
      <xdr:nvSpPr>
        <xdr:cNvPr id="69" name="テキスト ボックス 68"/>
        <xdr:cNvSpPr txBox="1"/>
      </xdr:nvSpPr>
      <xdr:spPr>
        <a:xfrm>
          <a:off x="2641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58128</xdr:rowOff>
    </xdr:from>
    <xdr:to>
      <xdr:col>10</xdr:col>
      <xdr:colOff>114300</xdr:colOff>
      <xdr:row>37</xdr:row>
      <xdr:rowOff>67043</xdr:rowOff>
    </xdr:to>
    <xdr:cxnSp macro="">
      <xdr:nvCxnSpPr>
        <xdr:cNvPr id="70" name="直線コネクタ 69"/>
        <xdr:cNvCxnSpPr/>
      </xdr:nvCxnSpPr>
      <xdr:spPr>
        <a:xfrm>
          <a:off x="1130300" y="6401778"/>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65392</xdr:rowOff>
    </xdr:from>
    <xdr:to>
      <xdr:col>10</xdr:col>
      <xdr:colOff>165100</xdr:colOff>
      <xdr:row>35</xdr:row>
      <xdr:rowOff>166992</xdr:rowOff>
    </xdr:to>
    <xdr:sp macro="" textlink="">
      <xdr:nvSpPr>
        <xdr:cNvPr id="71" name="フローチャート: 判断 70"/>
        <xdr:cNvSpPr/>
      </xdr:nvSpPr>
      <xdr:spPr>
        <a:xfrm>
          <a:off x="1968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12069</xdr:rowOff>
    </xdr:from>
    <xdr:ext cx="534377" cy="259045"/>
    <xdr:sp macro="" textlink="">
      <xdr:nvSpPr>
        <xdr:cNvPr id="72" name="テキスト ボックス 71"/>
        <xdr:cNvSpPr txBox="1"/>
      </xdr:nvSpPr>
      <xdr:spPr>
        <a:xfrm>
          <a:off x="1752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62763</xdr:rowOff>
    </xdr:from>
    <xdr:to>
      <xdr:col>6</xdr:col>
      <xdr:colOff>38100</xdr:colOff>
      <xdr:row>35</xdr:row>
      <xdr:rowOff>164363</xdr:rowOff>
    </xdr:to>
    <xdr:sp macro="" textlink="">
      <xdr:nvSpPr>
        <xdr:cNvPr id="73" name="フローチャート: 判断 72"/>
        <xdr:cNvSpPr/>
      </xdr:nvSpPr>
      <xdr:spPr>
        <a:xfrm>
          <a:off x="1079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9440</xdr:rowOff>
    </xdr:from>
    <xdr:ext cx="534377" cy="259045"/>
    <xdr:sp macro="" textlink="">
      <xdr:nvSpPr>
        <xdr:cNvPr id="74" name="テキスト ボックス 73"/>
        <xdr:cNvSpPr txBox="1"/>
      </xdr:nvSpPr>
      <xdr:spPr>
        <a:xfrm>
          <a:off x="863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35408</xdr:rowOff>
    </xdr:from>
    <xdr:to>
      <xdr:col>24</xdr:col>
      <xdr:colOff>114300</xdr:colOff>
      <xdr:row>36</xdr:row>
      <xdr:rowOff>137008</xdr:rowOff>
    </xdr:to>
    <xdr:sp macro="" textlink="">
      <xdr:nvSpPr>
        <xdr:cNvPr id="80" name="楕円 79"/>
        <xdr:cNvSpPr/>
      </xdr:nvSpPr>
      <xdr:spPr>
        <a:xfrm>
          <a:off x="4584700" y="62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13835</xdr:rowOff>
    </xdr:from>
    <xdr:ext cx="534377" cy="259045"/>
    <xdr:sp macro="" textlink="">
      <xdr:nvSpPr>
        <xdr:cNvPr id="81" name="人件費該当値テキスト"/>
        <xdr:cNvSpPr txBox="1"/>
      </xdr:nvSpPr>
      <xdr:spPr>
        <a:xfrm>
          <a:off x="4686300" y="618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3404</xdr:rowOff>
    </xdr:from>
    <xdr:to>
      <xdr:col>20</xdr:col>
      <xdr:colOff>38100</xdr:colOff>
      <xdr:row>37</xdr:row>
      <xdr:rowOff>105004</xdr:rowOff>
    </xdr:to>
    <xdr:sp macro="" textlink="">
      <xdr:nvSpPr>
        <xdr:cNvPr id="82" name="楕円 81"/>
        <xdr:cNvSpPr/>
      </xdr:nvSpPr>
      <xdr:spPr>
        <a:xfrm>
          <a:off x="3746500" y="63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96131</xdr:rowOff>
    </xdr:from>
    <xdr:ext cx="534377" cy="259045"/>
    <xdr:sp macro="" textlink="">
      <xdr:nvSpPr>
        <xdr:cNvPr id="83" name="テキスト ボックス 82"/>
        <xdr:cNvSpPr txBox="1"/>
      </xdr:nvSpPr>
      <xdr:spPr>
        <a:xfrm>
          <a:off x="3530111" y="643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15748</xdr:rowOff>
    </xdr:from>
    <xdr:to>
      <xdr:col>15</xdr:col>
      <xdr:colOff>101600</xdr:colOff>
      <xdr:row>37</xdr:row>
      <xdr:rowOff>117348</xdr:rowOff>
    </xdr:to>
    <xdr:sp macro="" textlink="">
      <xdr:nvSpPr>
        <xdr:cNvPr id="84" name="楕円 83"/>
        <xdr:cNvSpPr/>
      </xdr:nvSpPr>
      <xdr:spPr>
        <a:xfrm>
          <a:off x="28575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108475</xdr:rowOff>
    </xdr:from>
    <xdr:ext cx="534377" cy="259045"/>
    <xdr:sp macro="" textlink="">
      <xdr:nvSpPr>
        <xdr:cNvPr id="85" name="テキスト ボックス 84"/>
        <xdr:cNvSpPr txBox="1"/>
      </xdr:nvSpPr>
      <xdr:spPr>
        <a:xfrm>
          <a:off x="2641111" y="64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16243</xdr:rowOff>
    </xdr:from>
    <xdr:to>
      <xdr:col>10</xdr:col>
      <xdr:colOff>165100</xdr:colOff>
      <xdr:row>37</xdr:row>
      <xdr:rowOff>117843</xdr:rowOff>
    </xdr:to>
    <xdr:sp macro="" textlink="">
      <xdr:nvSpPr>
        <xdr:cNvPr id="86" name="楕円 85"/>
        <xdr:cNvSpPr/>
      </xdr:nvSpPr>
      <xdr:spPr>
        <a:xfrm>
          <a:off x="1968500" y="63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108970</xdr:rowOff>
    </xdr:from>
    <xdr:ext cx="534377" cy="259045"/>
    <xdr:sp macro="" textlink="">
      <xdr:nvSpPr>
        <xdr:cNvPr id="87" name="テキスト ボックス 86"/>
        <xdr:cNvSpPr txBox="1"/>
      </xdr:nvSpPr>
      <xdr:spPr>
        <a:xfrm>
          <a:off x="1752111" y="645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7328</xdr:rowOff>
    </xdr:from>
    <xdr:to>
      <xdr:col>6</xdr:col>
      <xdr:colOff>38100</xdr:colOff>
      <xdr:row>37</xdr:row>
      <xdr:rowOff>108928</xdr:rowOff>
    </xdr:to>
    <xdr:sp macro="" textlink="">
      <xdr:nvSpPr>
        <xdr:cNvPr id="88" name="楕円 87"/>
        <xdr:cNvSpPr/>
      </xdr:nvSpPr>
      <xdr:spPr>
        <a:xfrm>
          <a:off x="1079500" y="635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100055</xdr:rowOff>
    </xdr:from>
    <xdr:ext cx="534377" cy="259045"/>
    <xdr:sp macro="" textlink="">
      <xdr:nvSpPr>
        <xdr:cNvPr id="89" name="テキスト ボックス 88"/>
        <xdr:cNvSpPr txBox="1"/>
      </xdr:nvSpPr>
      <xdr:spPr>
        <a:xfrm>
          <a:off x="863111" y="64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140075</xdr:rowOff>
    </xdr:from>
    <xdr:to>
      <xdr:col>24</xdr:col>
      <xdr:colOff>62865</xdr:colOff>
      <xdr:row>58</xdr:row>
      <xdr:rowOff>67805</xdr:rowOff>
    </xdr:to>
    <xdr:cxnSp macro="">
      <xdr:nvCxnSpPr>
        <xdr:cNvPr id="116" name="直線コネクタ 115"/>
        <xdr:cNvCxnSpPr/>
      </xdr:nvCxnSpPr>
      <xdr:spPr>
        <a:xfrm flipV="1">
          <a:off x="4633595" y="8712575"/>
          <a:ext cx="1270" cy="1299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71632</xdr:rowOff>
    </xdr:from>
    <xdr:ext cx="534377" cy="259045"/>
    <xdr:sp macro="" textlink="">
      <xdr:nvSpPr>
        <xdr:cNvPr id="117" name="物件費最小値テキスト"/>
        <xdr:cNvSpPr txBox="1"/>
      </xdr:nvSpPr>
      <xdr:spPr>
        <a:xfrm>
          <a:off x="4686300" y="100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67805</xdr:rowOff>
    </xdr:from>
    <xdr:to>
      <xdr:col>24</xdr:col>
      <xdr:colOff>152400</xdr:colOff>
      <xdr:row>58</xdr:row>
      <xdr:rowOff>67805</xdr:rowOff>
    </xdr:to>
    <xdr:cxnSp macro="">
      <xdr:nvCxnSpPr>
        <xdr:cNvPr id="118" name="直線コネクタ 117"/>
        <xdr:cNvCxnSpPr/>
      </xdr:nvCxnSpPr>
      <xdr:spPr>
        <a:xfrm>
          <a:off x="4546600" y="1001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86752</xdr:rowOff>
    </xdr:from>
    <xdr:ext cx="599010" cy="259045"/>
    <xdr:sp macro="" textlink="">
      <xdr:nvSpPr>
        <xdr:cNvPr id="119" name="物件費最大値テキスト"/>
        <xdr:cNvSpPr txBox="1"/>
      </xdr:nvSpPr>
      <xdr:spPr>
        <a:xfrm>
          <a:off x="4686300" y="84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140075</xdr:rowOff>
    </xdr:from>
    <xdr:to>
      <xdr:col>24</xdr:col>
      <xdr:colOff>152400</xdr:colOff>
      <xdr:row>50</xdr:row>
      <xdr:rowOff>140075</xdr:rowOff>
    </xdr:to>
    <xdr:cxnSp macro="">
      <xdr:nvCxnSpPr>
        <xdr:cNvPr id="120" name="直線コネクタ 119"/>
        <xdr:cNvCxnSpPr/>
      </xdr:nvCxnSpPr>
      <xdr:spPr>
        <a:xfrm>
          <a:off x="4546600" y="87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32062</xdr:rowOff>
    </xdr:from>
    <xdr:to>
      <xdr:col>24</xdr:col>
      <xdr:colOff>63500</xdr:colOff>
      <xdr:row>57</xdr:row>
      <xdr:rowOff>66303</xdr:rowOff>
    </xdr:to>
    <xdr:cxnSp macro="">
      <xdr:nvCxnSpPr>
        <xdr:cNvPr id="121" name="直線コネクタ 120"/>
        <xdr:cNvCxnSpPr/>
      </xdr:nvCxnSpPr>
      <xdr:spPr>
        <a:xfrm flipV="1">
          <a:off x="3797300" y="9804712"/>
          <a:ext cx="838200" cy="3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154574</xdr:rowOff>
    </xdr:from>
    <xdr:ext cx="534377" cy="259045"/>
    <xdr:sp macro="" textlink="">
      <xdr:nvSpPr>
        <xdr:cNvPr id="122" name="物件費平均値テキスト"/>
        <xdr:cNvSpPr txBox="1"/>
      </xdr:nvSpPr>
      <xdr:spPr>
        <a:xfrm>
          <a:off x="4686300" y="9412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131697</xdr:rowOff>
    </xdr:from>
    <xdr:to>
      <xdr:col>24</xdr:col>
      <xdr:colOff>114300</xdr:colOff>
      <xdr:row>56</xdr:row>
      <xdr:rowOff>61847</xdr:rowOff>
    </xdr:to>
    <xdr:sp macro="" textlink="">
      <xdr:nvSpPr>
        <xdr:cNvPr id="123" name="フローチャート: 判断 122"/>
        <xdr:cNvSpPr/>
      </xdr:nvSpPr>
      <xdr:spPr>
        <a:xfrm>
          <a:off x="4584700" y="956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66303</xdr:rowOff>
    </xdr:from>
    <xdr:to>
      <xdr:col>19</xdr:col>
      <xdr:colOff>177800</xdr:colOff>
      <xdr:row>57</xdr:row>
      <xdr:rowOff>88902</xdr:rowOff>
    </xdr:to>
    <xdr:cxnSp macro="">
      <xdr:nvCxnSpPr>
        <xdr:cNvPr id="124" name="直線コネクタ 123"/>
        <xdr:cNvCxnSpPr/>
      </xdr:nvCxnSpPr>
      <xdr:spPr>
        <a:xfrm flipV="1">
          <a:off x="2908300" y="9838953"/>
          <a:ext cx="889000" cy="2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22475</xdr:rowOff>
    </xdr:from>
    <xdr:to>
      <xdr:col>20</xdr:col>
      <xdr:colOff>38100</xdr:colOff>
      <xdr:row>56</xdr:row>
      <xdr:rowOff>124075</xdr:rowOff>
    </xdr:to>
    <xdr:sp macro="" textlink="">
      <xdr:nvSpPr>
        <xdr:cNvPr id="125" name="フローチャート: 判断 124"/>
        <xdr:cNvSpPr/>
      </xdr:nvSpPr>
      <xdr:spPr>
        <a:xfrm>
          <a:off x="37465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140602</xdr:rowOff>
    </xdr:from>
    <xdr:ext cx="534377" cy="259045"/>
    <xdr:sp macro="" textlink="">
      <xdr:nvSpPr>
        <xdr:cNvPr id="126" name="テキスト ボックス 125"/>
        <xdr:cNvSpPr txBox="1"/>
      </xdr:nvSpPr>
      <xdr:spPr>
        <a:xfrm>
          <a:off x="3530111" y="93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88902</xdr:rowOff>
    </xdr:from>
    <xdr:to>
      <xdr:col>15</xdr:col>
      <xdr:colOff>50800</xdr:colOff>
      <xdr:row>57</xdr:row>
      <xdr:rowOff>94453</xdr:rowOff>
    </xdr:to>
    <xdr:cxnSp macro="">
      <xdr:nvCxnSpPr>
        <xdr:cNvPr id="127" name="直線コネクタ 126"/>
        <xdr:cNvCxnSpPr/>
      </xdr:nvCxnSpPr>
      <xdr:spPr>
        <a:xfrm flipV="1">
          <a:off x="2019300" y="9861552"/>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67640</xdr:rowOff>
    </xdr:from>
    <xdr:to>
      <xdr:col>15</xdr:col>
      <xdr:colOff>101600</xdr:colOff>
      <xdr:row>56</xdr:row>
      <xdr:rowOff>169240</xdr:rowOff>
    </xdr:to>
    <xdr:sp macro="" textlink="">
      <xdr:nvSpPr>
        <xdr:cNvPr id="128" name="フローチャート: 判断 127"/>
        <xdr:cNvSpPr/>
      </xdr:nvSpPr>
      <xdr:spPr>
        <a:xfrm>
          <a:off x="2857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14317</xdr:rowOff>
    </xdr:from>
    <xdr:ext cx="534377" cy="259045"/>
    <xdr:sp macro="" textlink="">
      <xdr:nvSpPr>
        <xdr:cNvPr id="129" name="テキスト ボックス 128"/>
        <xdr:cNvSpPr txBox="1"/>
      </xdr:nvSpPr>
      <xdr:spPr>
        <a:xfrm>
          <a:off x="2641111" y="94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80738</xdr:rowOff>
    </xdr:from>
    <xdr:to>
      <xdr:col>10</xdr:col>
      <xdr:colOff>114300</xdr:colOff>
      <xdr:row>57</xdr:row>
      <xdr:rowOff>94453</xdr:rowOff>
    </xdr:to>
    <xdr:cxnSp macro="">
      <xdr:nvCxnSpPr>
        <xdr:cNvPr id="130" name="直線コネクタ 129"/>
        <xdr:cNvCxnSpPr/>
      </xdr:nvCxnSpPr>
      <xdr:spPr>
        <a:xfrm>
          <a:off x="1130300" y="985338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156663</xdr:rowOff>
    </xdr:from>
    <xdr:to>
      <xdr:col>10</xdr:col>
      <xdr:colOff>165100</xdr:colOff>
      <xdr:row>56</xdr:row>
      <xdr:rowOff>86813</xdr:rowOff>
    </xdr:to>
    <xdr:sp macro="" textlink="">
      <xdr:nvSpPr>
        <xdr:cNvPr id="131" name="フローチャート: 判断 130"/>
        <xdr:cNvSpPr/>
      </xdr:nvSpPr>
      <xdr:spPr>
        <a:xfrm>
          <a:off x="1968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103340</xdr:rowOff>
    </xdr:from>
    <xdr:ext cx="534377" cy="259045"/>
    <xdr:sp macro="" textlink="">
      <xdr:nvSpPr>
        <xdr:cNvPr id="132" name="テキスト ボックス 131"/>
        <xdr:cNvSpPr txBox="1"/>
      </xdr:nvSpPr>
      <xdr:spPr>
        <a:xfrm>
          <a:off x="1752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42804</xdr:rowOff>
    </xdr:from>
    <xdr:to>
      <xdr:col>6</xdr:col>
      <xdr:colOff>38100</xdr:colOff>
      <xdr:row>55</xdr:row>
      <xdr:rowOff>144404</xdr:rowOff>
    </xdr:to>
    <xdr:sp macro="" textlink="">
      <xdr:nvSpPr>
        <xdr:cNvPr id="133" name="フローチャート: 判断 132"/>
        <xdr:cNvSpPr/>
      </xdr:nvSpPr>
      <xdr:spPr>
        <a:xfrm>
          <a:off x="1079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160931</xdr:rowOff>
    </xdr:from>
    <xdr:ext cx="534377" cy="259045"/>
    <xdr:sp macro="" textlink="">
      <xdr:nvSpPr>
        <xdr:cNvPr id="134" name="テキスト ボックス 133"/>
        <xdr:cNvSpPr txBox="1"/>
      </xdr:nvSpPr>
      <xdr:spPr>
        <a:xfrm>
          <a:off x="863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152712</xdr:rowOff>
    </xdr:from>
    <xdr:to>
      <xdr:col>24</xdr:col>
      <xdr:colOff>114300</xdr:colOff>
      <xdr:row>57</xdr:row>
      <xdr:rowOff>82862</xdr:rowOff>
    </xdr:to>
    <xdr:sp macro="" textlink="">
      <xdr:nvSpPr>
        <xdr:cNvPr id="140" name="楕円 139"/>
        <xdr:cNvSpPr/>
      </xdr:nvSpPr>
      <xdr:spPr>
        <a:xfrm>
          <a:off x="4584700" y="97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131139</xdr:rowOff>
    </xdr:from>
    <xdr:ext cx="534377" cy="259045"/>
    <xdr:sp macro="" textlink="">
      <xdr:nvSpPr>
        <xdr:cNvPr id="141" name="物件費該当値テキスト"/>
        <xdr:cNvSpPr txBox="1"/>
      </xdr:nvSpPr>
      <xdr:spPr>
        <a:xfrm>
          <a:off x="4686300" y="973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15503</xdr:rowOff>
    </xdr:from>
    <xdr:to>
      <xdr:col>20</xdr:col>
      <xdr:colOff>38100</xdr:colOff>
      <xdr:row>57</xdr:row>
      <xdr:rowOff>117103</xdr:rowOff>
    </xdr:to>
    <xdr:sp macro="" textlink="">
      <xdr:nvSpPr>
        <xdr:cNvPr id="142" name="楕円 141"/>
        <xdr:cNvSpPr/>
      </xdr:nvSpPr>
      <xdr:spPr>
        <a:xfrm>
          <a:off x="3746500" y="978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108230</xdr:rowOff>
    </xdr:from>
    <xdr:ext cx="534377" cy="259045"/>
    <xdr:sp macro="" textlink="">
      <xdr:nvSpPr>
        <xdr:cNvPr id="143" name="テキスト ボックス 142"/>
        <xdr:cNvSpPr txBox="1"/>
      </xdr:nvSpPr>
      <xdr:spPr>
        <a:xfrm>
          <a:off x="3530111" y="98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38102</xdr:rowOff>
    </xdr:from>
    <xdr:to>
      <xdr:col>15</xdr:col>
      <xdr:colOff>101600</xdr:colOff>
      <xdr:row>57</xdr:row>
      <xdr:rowOff>139702</xdr:rowOff>
    </xdr:to>
    <xdr:sp macro="" textlink="">
      <xdr:nvSpPr>
        <xdr:cNvPr id="144" name="楕円 143"/>
        <xdr:cNvSpPr/>
      </xdr:nvSpPr>
      <xdr:spPr>
        <a:xfrm>
          <a:off x="2857500" y="981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130829</xdr:rowOff>
    </xdr:from>
    <xdr:ext cx="534377" cy="259045"/>
    <xdr:sp macro="" textlink="">
      <xdr:nvSpPr>
        <xdr:cNvPr id="145" name="テキスト ボックス 144"/>
        <xdr:cNvSpPr txBox="1"/>
      </xdr:nvSpPr>
      <xdr:spPr>
        <a:xfrm>
          <a:off x="2641111" y="990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43653</xdr:rowOff>
    </xdr:from>
    <xdr:to>
      <xdr:col>10</xdr:col>
      <xdr:colOff>165100</xdr:colOff>
      <xdr:row>57</xdr:row>
      <xdr:rowOff>145253</xdr:rowOff>
    </xdr:to>
    <xdr:sp macro="" textlink="">
      <xdr:nvSpPr>
        <xdr:cNvPr id="146" name="楕円 145"/>
        <xdr:cNvSpPr/>
      </xdr:nvSpPr>
      <xdr:spPr>
        <a:xfrm>
          <a:off x="1968500" y="981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136380</xdr:rowOff>
    </xdr:from>
    <xdr:ext cx="534377" cy="259045"/>
    <xdr:sp macro="" textlink="">
      <xdr:nvSpPr>
        <xdr:cNvPr id="147" name="テキスト ボックス 146"/>
        <xdr:cNvSpPr txBox="1"/>
      </xdr:nvSpPr>
      <xdr:spPr>
        <a:xfrm>
          <a:off x="1752111" y="990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29938</xdr:rowOff>
    </xdr:from>
    <xdr:to>
      <xdr:col>6</xdr:col>
      <xdr:colOff>38100</xdr:colOff>
      <xdr:row>57</xdr:row>
      <xdr:rowOff>131538</xdr:rowOff>
    </xdr:to>
    <xdr:sp macro="" textlink="">
      <xdr:nvSpPr>
        <xdr:cNvPr id="148" name="楕円 147"/>
        <xdr:cNvSpPr/>
      </xdr:nvSpPr>
      <xdr:spPr>
        <a:xfrm>
          <a:off x="1079500" y="980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122665</xdr:rowOff>
    </xdr:from>
    <xdr:ext cx="534377" cy="259045"/>
    <xdr:sp macro="" textlink="">
      <xdr:nvSpPr>
        <xdr:cNvPr id="149" name="テキスト ボックス 148"/>
        <xdr:cNvSpPr txBox="1"/>
      </xdr:nvSpPr>
      <xdr:spPr>
        <a:xfrm>
          <a:off x="863111" y="989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12011</xdr:rowOff>
    </xdr:from>
    <xdr:to>
      <xdr:col>24</xdr:col>
      <xdr:colOff>62865</xdr:colOff>
      <xdr:row>79</xdr:row>
      <xdr:rowOff>48151</xdr:rowOff>
    </xdr:to>
    <xdr:cxnSp macro="">
      <xdr:nvCxnSpPr>
        <xdr:cNvPr id="175" name="直線コネクタ 174"/>
        <xdr:cNvCxnSpPr/>
      </xdr:nvCxnSpPr>
      <xdr:spPr>
        <a:xfrm flipV="1">
          <a:off x="4633595" y="12184961"/>
          <a:ext cx="1270" cy="140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51978</xdr:rowOff>
    </xdr:from>
    <xdr:ext cx="378565" cy="259045"/>
    <xdr:sp macro="" textlink="">
      <xdr:nvSpPr>
        <xdr:cNvPr id="176" name="維持補修費最小値テキスト"/>
        <xdr:cNvSpPr txBox="1"/>
      </xdr:nvSpPr>
      <xdr:spPr>
        <a:xfrm>
          <a:off x="4686300" y="1359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48151</xdr:rowOff>
    </xdr:from>
    <xdr:to>
      <xdr:col>24</xdr:col>
      <xdr:colOff>152400</xdr:colOff>
      <xdr:row>79</xdr:row>
      <xdr:rowOff>48151</xdr:rowOff>
    </xdr:to>
    <xdr:cxnSp macro="">
      <xdr:nvCxnSpPr>
        <xdr:cNvPr id="177" name="直線コネクタ 176"/>
        <xdr:cNvCxnSpPr/>
      </xdr:nvCxnSpPr>
      <xdr:spPr>
        <a:xfrm>
          <a:off x="4546600" y="1359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130138</xdr:rowOff>
    </xdr:from>
    <xdr:ext cx="534377" cy="259045"/>
    <xdr:sp macro="" textlink="">
      <xdr:nvSpPr>
        <xdr:cNvPr id="178" name="維持補修費最大値テキスト"/>
        <xdr:cNvSpPr txBox="1"/>
      </xdr:nvSpPr>
      <xdr:spPr>
        <a:xfrm>
          <a:off x="4686300" y="119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12011</xdr:rowOff>
    </xdr:from>
    <xdr:to>
      <xdr:col>24</xdr:col>
      <xdr:colOff>152400</xdr:colOff>
      <xdr:row>71</xdr:row>
      <xdr:rowOff>12011</xdr:rowOff>
    </xdr:to>
    <xdr:cxnSp macro="">
      <xdr:nvCxnSpPr>
        <xdr:cNvPr id="179" name="直線コネクタ 178"/>
        <xdr:cNvCxnSpPr/>
      </xdr:nvCxnSpPr>
      <xdr:spPr>
        <a:xfrm>
          <a:off x="4546600" y="1218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40749</xdr:rowOff>
    </xdr:from>
    <xdr:to>
      <xdr:col>24</xdr:col>
      <xdr:colOff>63500</xdr:colOff>
      <xdr:row>79</xdr:row>
      <xdr:rowOff>57840</xdr:rowOff>
    </xdr:to>
    <xdr:cxnSp macro="">
      <xdr:nvCxnSpPr>
        <xdr:cNvPr id="180" name="直線コネクタ 179"/>
        <xdr:cNvCxnSpPr/>
      </xdr:nvCxnSpPr>
      <xdr:spPr>
        <a:xfrm flipV="1">
          <a:off x="3797300" y="13585299"/>
          <a:ext cx="838200" cy="1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85979</xdr:rowOff>
    </xdr:from>
    <xdr:ext cx="469744" cy="259045"/>
    <xdr:sp macro="" textlink="">
      <xdr:nvSpPr>
        <xdr:cNvPr id="181" name="維持補修費平均値テキスト"/>
        <xdr:cNvSpPr txBox="1"/>
      </xdr:nvSpPr>
      <xdr:spPr>
        <a:xfrm>
          <a:off x="4686300" y="1311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63102</xdr:rowOff>
    </xdr:from>
    <xdr:to>
      <xdr:col>24</xdr:col>
      <xdr:colOff>114300</xdr:colOff>
      <xdr:row>77</xdr:row>
      <xdr:rowOff>164702</xdr:rowOff>
    </xdr:to>
    <xdr:sp macro="" textlink="">
      <xdr:nvSpPr>
        <xdr:cNvPr id="182" name="フローチャート: 判断 181"/>
        <xdr:cNvSpPr/>
      </xdr:nvSpPr>
      <xdr:spPr>
        <a:xfrm>
          <a:off x="4584700" y="1326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54356</xdr:rowOff>
    </xdr:from>
    <xdr:to>
      <xdr:col>19</xdr:col>
      <xdr:colOff>177800</xdr:colOff>
      <xdr:row>79</xdr:row>
      <xdr:rowOff>57840</xdr:rowOff>
    </xdr:to>
    <xdr:cxnSp macro="">
      <xdr:nvCxnSpPr>
        <xdr:cNvPr id="183" name="直線コネクタ 182"/>
        <xdr:cNvCxnSpPr/>
      </xdr:nvCxnSpPr>
      <xdr:spPr>
        <a:xfrm>
          <a:off x="2908300" y="13598906"/>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65387</xdr:rowOff>
    </xdr:from>
    <xdr:to>
      <xdr:col>20</xdr:col>
      <xdr:colOff>38100</xdr:colOff>
      <xdr:row>77</xdr:row>
      <xdr:rowOff>166987</xdr:rowOff>
    </xdr:to>
    <xdr:sp macro="" textlink="">
      <xdr:nvSpPr>
        <xdr:cNvPr id="184" name="フローチャート: 判断 183"/>
        <xdr:cNvSpPr/>
      </xdr:nvSpPr>
      <xdr:spPr>
        <a:xfrm>
          <a:off x="37465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12064</xdr:rowOff>
    </xdr:from>
    <xdr:ext cx="469744" cy="259045"/>
    <xdr:sp macro="" textlink="">
      <xdr:nvSpPr>
        <xdr:cNvPr id="185" name="テキスト ボックス 184"/>
        <xdr:cNvSpPr txBox="1"/>
      </xdr:nvSpPr>
      <xdr:spPr>
        <a:xfrm>
          <a:off x="3562428" y="1304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36612</xdr:rowOff>
    </xdr:from>
    <xdr:to>
      <xdr:col>15</xdr:col>
      <xdr:colOff>50800</xdr:colOff>
      <xdr:row>79</xdr:row>
      <xdr:rowOff>54356</xdr:rowOff>
    </xdr:to>
    <xdr:cxnSp macro="">
      <xdr:nvCxnSpPr>
        <xdr:cNvPr id="186" name="直線コネクタ 185"/>
        <xdr:cNvCxnSpPr/>
      </xdr:nvCxnSpPr>
      <xdr:spPr>
        <a:xfrm>
          <a:off x="2019300" y="13581162"/>
          <a:ext cx="889000" cy="1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73442</xdr:rowOff>
    </xdr:from>
    <xdr:to>
      <xdr:col>15</xdr:col>
      <xdr:colOff>101600</xdr:colOff>
      <xdr:row>78</xdr:row>
      <xdr:rowOff>3592</xdr:rowOff>
    </xdr:to>
    <xdr:sp macro="" textlink="">
      <xdr:nvSpPr>
        <xdr:cNvPr id="187" name="フローチャート: 判断 186"/>
        <xdr:cNvSpPr/>
      </xdr:nvSpPr>
      <xdr:spPr>
        <a:xfrm>
          <a:off x="2857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20119</xdr:rowOff>
    </xdr:from>
    <xdr:ext cx="469744" cy="259045"/>
    <xdr:sp macro="" textlink="">
      <xdr:nvSpPr>
        <xdr:cNvPr id="188" name="テキスト ボックス 187"/>
        <xdr:cNvSpPr txBox="1"/>
      </xdr:nvSpPr>
      <xdr:spPr>
        <a:xfrm>
          <a:off x="2673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36612</xdr:rowOff>
    </xdr:from>
    <xdr:to>
      <xdr:col>10</xdr:col>
      <xdr:colOff>114300</xdr:colOff>
      <xdr:row>79</xdr:row>
      <xdr:rowOff>51853</xdr:rowOff>
    </xdr:to>
    <xdr:cxnSp macro="">
      <xdr:nvCxnSpPr>
        <xdr:cNvPr id="189" name="直線コネクタ 188"/>
        <xdr:cNvCxnSpPr/>
      </xdr:nvCxnSpPr>
      <xdr:spPr>
        <a:xfrm flipV="1">
          <a:off x="1130300" y="13581162"/>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50256</xdr:rowOff>
    </xdr:from>
    <xdr:to>
      <xdr:col>10</xdr:col>
      <xdr:colOff>165100</xdr:colOff>
      <xdr:row>77</xdr:row>
      <xdr:rowOff>151856</xdr:rowOff>
    </xdr:to>
    <xdr:sp macro="" textlink="">
      <xdr:nvSpPr>
        <xdr:cNvPr id="190" name="フローチャート: 判断 189"/>
        <xdr:cNvSpPr/>
      </xdr:nvSpPr>
      <xdr:spPr>
        <a:xfrm>
          <a:off x="1968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168383</xdr:rowOff>
    </xdr:from>
    <xdr:ext cx="469744" cy="259045"/>
    <xdr:sp macro="" textlink="">
      <xdr:nvSpPr>
        <xdr:cNvPr id="191" name="テキスト ボックス 190"/>
        <xdr:cNvSpPr txBox="1"/>
      </xdr:nvSpPr>
      <xdr:spPr>
        <a:xfrm>
          <a:off x="1784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35561</xdr:rowOff>
    </xdr:from>
    <xdr:to>
      <xdr:col>6</xdr:col>
      <xdr:colOff>38100</xdr:colOff>
      <xdr:row>77</xdr:row>
      <xdr:rowOff>137161</xdr:rowOff>
    </xdr:to>
    <xdr:sp macro="" textlink="">
      <xdr:nvSpPr>
        <xdr:cNvPr id="192" name="フローチャート: 判断 191"/>
        <xdr:cNvSpPr/>
      </xdr:nvSpPr>
      <xdr:spPr>
        <a:xfrm>
          <a:off x="1079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153688</xdr:rowOff>
    </xdr:from>
    <xdr:ext cx="469744" cy="259045"/>
    <xdr:sp macro="" textlink="">
      <xdr:nvSpPr>
        <xdr:cNvPr id="193" name="テキスト ボックス 192"/>
        <xdr:cNvSpPr txBox="1"/>
      </xdr:nvSpPr>
      <xdr:spPr>
        <a:xfrm>
          <a:off x="895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161399</xdr:rowOff>
    </xdr:from>
    <xdr:to>
      <xdr:col>24</xdr:col>
      <xdr:colOff>114300</xdr:colOff>
      <xdr:row>79</xdr:row>
      <xdr:rowOff>91549</xdr:rowOff>
    </xdr:to>
    <xdr:sp macro="" textlink="">
      <xdr:nvSpPr>
        <xdr:cNvPr id="199" name="楕円 198"/>
        <xdr:cNvSpPr/>
      </xdr:nvSpPr>
      <xdr:spPr>
        <a:xfrm>
          <a:off x="4584700" y="135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76326</xdr:rowOff>
    </xdr:from>
    <xdr:ext cx="378565" cy="259045"/>
    <xdr:sp macro="" textlink="">
      <xdr:nvSpPr>
        <xdr:cNvPr id="200" name="維持補修費該当値テキスト"/>
        <xdr:cNvSpPr txBox="1"/>
      </xdr:nvSpPr>
      <xdr:spPr>
        <a:xfrm>
          <a:off x="4686300" y="13449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7040</xdr:rowOff>
    </xdr:from>
    <xdr:to>
      <xdr:col>20</xdr:col>
      <xdr:colOff>38100</xdr:colOff>
      <xdr:row>79</xdr:row>
      <xdr:rowOff>108640</xdr:rowOff>
    </xdr:to>
    <xdr:sp macro="" textlink="">
      <xdr:nvSpPr>
        <xdr:cNvPr id="201" name="楕円 200"/>
        <xdr:cNvSpPr/>
      </xdr:nvSpPr>
      <xdr:spPr>
        <a:xfrm>
          <a:off x="3746500" y="1355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99767</xdr:rowOff>
    </xdr:from>
    <xdr:ext cx="378565" cy="259045"/>
    <xdr:sp macro="" textlink="">
      <xdr:nvSpPr>
        <xdr:cNvPr id="202" name="テキスト ボックス 201"/>
        <xdr:cNvSpPr txBox="1"/>
      </xdr:nvSpPr>
      <xdr:spPr>
        <a:xfrm>
          <a:off x="3608017" y="13644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3556</xdr:rowOff>
    </xdr:from>
    <xdr:to>
      <xdr:col>15</xdr:col>
      <xdr:colOff>101600</xdr:colOff>
      <xdr:row>79</xdr:row>
      <xdr:rowOff>105156</xdr:rowOff>
    </xdr:to>
    <xdr:sp macro="" textlink="">
      <xdr:nvSpPr>
        <xdr:cNvPr id="203" name="楕円 202"/>
        <xdr:cNvSpPr/>
      </xdr:nvSpPr>
      <xdr:spPr>
        <a:xfrm>
          <a:off x="2857500" y="1354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96283</xdr:rowOff>
    </xdr:from>
    <xdr:ext cx="378565" cy="259045"/>
    <xdr:sp macro="" textlink="">
      <xdr:nvSpPr>
        <xdr:cNvPr id="204" name="テキスト ボックス 203"/>
        <xdr:cNvSpPr txBox="1"/>
      </xdr:nvSpPr>
      <xdr:spPr>
        <a:xfrm>
          <a:off x="2719017" y="13640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157262</xdr:rowOff>
    </xdr:from>
    <xdr:to>
      <xdr:col>10</xdr:col>
      <xdr:colOff>165100</xdr:colOff>
      <xdr:row>79</xdr:row>
      <xdr:rowOff>87412</xdr:rowOff>
    </xdr:to>
    <xdr:sp macro="" textlink="">
      <xdr:nvSpPr>
        <xdr:cNvPr id="205" name="楕円 204"/>
        <xdr:cNvSpPr/>
      </xdr:nvSpPr>
      <xdr:spPr>
        <a:xfrm>
          <a:off x="1968500" y="1353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78539</xdr:rowOff>
    </xdr:from>
    <xdr:ext cx="378565" cy="259045"/>
    <xdr:sp macro="" textlink="">
      <xdr:nvSpPr>
        <xdr:cNvPr id="206" name="テキスト ボックス 205"/>
        <xdr:cNvSpPr txBox="1"/>
      </xdr:nvSpPr>
      <xdr:spPr>
        <a:xfrm>
          <a:off x="1830017" y="13623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1053</xdr:rowOff>
    </xdr:from>
    <xdr:to>
      <xdr:col>6</xdr:col>
      <xdr:colOff>38100</xdr:colOff>
      <xdr:row>79</xdr:row>
      <xdr:rowOff>102653</xdr:rowOff>
    </xdr:to>
    <xdr:sp macro="" textlink="">
      <xdr:nvSpPr>
        <xdr:cNvPr id="207" name="楕円 206"/>
        <xdr:cNvSpPr/>
      </xdr:nvSpPr>
      <xdr:spPr>
        <a:xfrm>
          <a:off x="1079500" y="1354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93780</xdr:rowOff>
    </xdr:from>
    <xdr:ext cx="378565" cy="259045"/>
    <xdr:sp macro="" textlink="">
      <xdr:nvSpPr>
        <xdr:cNvPr id="208" name="テキスト ボックス 207"/>
        <xdr:cNvSpPr txBox="1"/>
      </xdr:nvSpPr>
      <xdr:spPr>
        <a:xfrm>
          <a:off x="941017" y="13638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5" name="テキスト ボックス 224"/>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63190</xdr:rowOff>
    </xdr:from>
    <xdr:to>
      <xdr:col>24</xdr:col>
      <xdr:colOff>62865</xdr:colOff>
      <xdr:row>98</xdr:row>
      <xdr:rowOff>92923</xdr:rowOff>
    </xdr:to>
    <xdr:cxnSp macro="">
      <xdr:nvCxnSpPr>
        <xdr:cNvPr id="237" name="直線コネクタ 236"/>
        <xdr:cNvCxnSpPr/>
      </xdr:nvCxnSpPr>
      <xdr:spPr>
        <a:xfrm flipV="1">
          <a:off x="4633595" y="15493690"/>
          <a:ext cx="1270" cy="1401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96750</xdr:rowOff>
    </xdr:from>
    <xdr:ext cx="534377" cy="259045"/>
    <xdr:sp macro="" textlink="">
      <xdr:nvSpPr>
        <xdr:cNvPr id="238" name="扶助費最小値テキスト"/>
        <xdr:cNvSpPr txBox="1"/>
      </xdr:nvSpPr>
      <xdr:spPr>
        <a:xfrm>
          <a:off x="4686300" y="1689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92923</xdr:rowOff>
    </xdr:from>
    <xdr:to>
      <xdr:col>24</xdr:col>
      <xdr:colOff>152400</xdr:colOff>
      <xdr:row>98</xdr:row>
      <xdr:rowOff>92923</xdr:rowOff>
    </xdr:to>
    <xdr:cxnSp macro="">
      <xdr:nvCxnSpPr>
        <xdr:cNvPr id="239" name="直線コネクタ 238"/>
        <xdr:cNvCxnSpPr/>
      </xdr:nvCxnSpPr>
      <xdr:spPr>
        <a:xfrm>
          <a:off x="4546600" y="1689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9867</xdr:rowOff>
    </xdr:from>
    <xdr:ext cx="599010" cy="259045"/>
    <xdr:sp macro="" textlink="">
      <xdr:nvSpPr>
        <xdr:cNvPr id="240" name="扶助費最大値テキスト"/>
        <xdr:cNvSpPr txBox="1"/>
      </xdr:nvSpPr>
      <xdr:spPr>
        <a:xfrm>
          <a:off x="4686300" y="1526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63190</xdr:rowOff>
    </xdr:from>
    <xdr:to>
      <xdr:col>24</xdr:col>
      <xdr:colOff>152400</xdr:colOff>
      <xdr:row>90</xdr:row>
      <xdr:rowOff>63190</xdr:rowOff>
    </xdr:to>
    <xdr:cxnSp macro="">
      <xdr:nvCxnSpPr>
        <xdr:cNvPr id="241" name="直線コネクタ 240"/>
        <xdr:cNvCxnSpPr/>
      </xdr:nvCxnSpPr>
      <xdr:spPr>
        <a:xfrm>
          <a:off x="4546600" y="1549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118883</xdr:rowOff>
    </xdr:from>
    <xdr:to>
      <xdr:col>24</xdr:col>
      <xdr:colOff>63500</xdr:colOff>
      <xdr:row>97</xdr:row>
      <xdr:rowOff>151259</xdr:rowOff>
    </xdr:to>
    <xdr:cxnSp macro="">
      <xdr:nvCxnSpPr>
        <xdr:cNvPr id="242" name="直線コネクタ 241"/>
        <xdr:cNvCxnSpPr/>
      </xdr:nvCxnSpPr>
      <xdr:spPr>
        <a:xfrm flipV="1">
          <a:off x="3797300" y="16749533"/>
          <a:ext cx="838200" cy="3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121621</xdr:rowOff>
    </xdr:from>
    <xdr:ext cx="599010" cy="259045"/>
    <xdr:sp macro="" textlink="">
      <xdr:nvSpPr>
        <xdr:cNvPr id="243" name="扶助費平均値テキスト"/>
        <xdr:cNvSpPr txBox="1"/>
      </xdr:nvSpPr>
      <xdr:spPr>
        <a:xfrm>
          <a:off x="4686300" y="16237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98744</xdr:rowOff>
    </xdr:from>
    <xdr:to>
      <xdr:col>24</xdr:col>
      <xdr:colOff>114300</xdr:colOff>
      <xdr:row>96</xdr:row>
      <xdr:rowOff>28894</xdr:rowOff>
    </xdr:to>
    <xdr:sp macro="" textlink="">
      <xdr:nvSpPr>
        <xdr:cNvPr id="244" name="フローチャート: 判断 243"/>
        <xdr:cNvSpPr/>
      </xdr:nvSpPr>
      <xdr:spPr>
        <a:xfrm>
          <a:off x="4584700" y="1638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151259</xdr:rowOff>
    </xdr:from>
    <xdr:to>
      <xdr:col>19</xdr:col>
      <xdr:colOff>177800</xdr:colOff>
      <xdr:row>98</xdr:row>
      <xdr:rowOff>47360</xdr:rowOff>
    </xdr:to>
    <xdr:cxnSp macro="">
      <xdr:nvCxnSpPr>
        <xdr:cNvPr id="245" name="直線コネクタ 244"/>
        <xdr:cNvCxnSpPr/>
      </xdr:nvCxnSpPr>
      <xdr:spPr>
        <a:xfrm flipV="1">
          <a:off x="2908300" y="16781909"/>
          <a:ext cx="889000" cy="6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171253</xdr:rowOff>
    </xdr:from>
    <xdr:to>
      <xdr:col>20</xdr:col>
      <xdr:colOff>38100</xdr:colOff>
      <xdr:row>96</xdr:row>
      <xdr:rowOff>101403</xdr:rowOff>
    </xdr:to>
    <xdr:sp macro="" textlink="">
      <xdr:nvSpPr>
        <xdr:cNvPr id="246" name="フローチャート: 判断 245"/>
        <xdr:cNvSpPr/>
      </xdr:nvSpPr>
      <xdr:spPr>
        <a:xfrm>
          <a:off x="3746500" y="164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117930</xdr:rowOff>
    </xdr:from>
    <xdr:ext cx="599010" cy="259045"/>
    <xdr:sp macro="" textlink="">
      <xdr:nvSpPr>
        <xdr:cNvPr id="247" name="テキスト ボックス 246"/>
        <xdr:cNvSpPr txBox="1"/>
      </xdr:nvSpPr>
      <xdr:spPr>
        <a:xfrm>
          <a:off x="3497795" y="1623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47360</xdr:rowOff>
    </xdr:from>
    <xdr:to>
      <xdr:col>15</xdr:col>
      <xdr:colOff>50800</xdr:colOff>
      <xdr:row>98</xdr:row>
      <xdr:rowOff>51560</xdr:rowOff>
    </xdr:to>
    <xdr:cxnSp macro="">
      <xdr:nvCxnSpPr>
        <xdr:cNvPr id="248" name="直線コネクタ 247"/>
        <xdr:cNvCxnSpPr/>
      </xdr:nvCxnSpPr>
      <xdr:spPr>
        <a:xfrm flipV="1">
          <a:off x="2019300" y="16849460"/>
          <a:ext cx="889000" cy="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70969</xdr:rowOff>
    </xdr:from>
    <xdr:to>
      <xdr:col>15</xdr:col>
      <xdr:colOff>101600</xdr:colOff>
      <xdr:row>97</xdr:row>
      <xdr:rowOff>1119</xdr:rowOff>
    </xdr:to>
    <xdr:sp macro="" textlink="">
      <xdr:nvSpPr>
        <xdr:cNvPr id="249" name="フローチャート: 判断 248"/>
        <xdr:cNvSpPr/>
      </xdr:nvSpPr>
      <xdr:spPr>
        <a:xfrm>
          <a:off x="2857500" y="1653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17646</xdr:rowOff>
    </xdr:from>
    <xdr:ext cx="534377" cy="259045"/>
    <xdr:sp macro="" textlink="">
      <xdr:nvSpPr>
        <xdr:cNvPr id="250" name="テキスト ボックス 249"/>
        <xdr:cNvSpPr txBox="1"/>
      </xdr:nvSpPr>
      <xdr:spPr>
        <a:xfrm>
          <a:off x="2641111" y="1630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51560</xdr:rowOff>
    </xdr:from>
    <xdr:to>
      <xdr:col>10</xdr:col>
      <xdr:colOff>114300</xdr:colOff>
      <xdr:row>98</xdr:row>
      <xdr:rowOff>108238</xdr:rowOff>
    </xdr:to>
    <xdr:cxnSp macro="">
      <xdr:nvCxnSpPr>
        <xdr:cNvPr id="251" name="直線コネクタ 250"/>
        <xdr:cNvCxnSpPr/>
      </xdr:nvCxnSpPr>
      <xdr:spPr>
        <a:xfrm flipV="1">
          <a:off x="1130300" y="16853660"/>
          <a:ext cx="889000" cy="5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95172</xdr:rowOff>
    </xdr:from>
    <xdr:to>
      <xdr:col>10</xdr:col>
      <xdr:colOff>165100</xdr:colOff>
      <xdr:row>97</xdr:row>
      <xdr:rowOff>25322</xdr:rowOff>
    </xdr:to>
    <xdr:sp macro="" textlink="">
      <xdr:nvSpPr>
        <xdr:cNvPr id="252" name="フローチャート: 判断 251"/>
        <xdr:cNvSpPr/>
      </xdr:nvSpPr>
      <xdr:spPr>
        <a:xfrm>
          <a:off x="1968500" y="165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41849</xdr:rowOff>
    </xdr:from>
    <xdr:ext cx="534377" cy="259045"/>
    <xdr:sp macro="" textlink="">
      <xdr:nvSpPr>
        <xdr:cNvPr id="253" name="テキスト ボックス 252"/>
        <xdr:cNvSpPr txBox="1"/>
      </xdr:nvSpPr>
      <xdr:spPr>
        <a:xfrm>
          <a:off x="1752111" y="1632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135877</xdr:rowOff>
    </xdr:from>
    <xdr:to>
      <xdr:col>6</xdr:col>
      <xdr:colOff>38100</xdr:colOff>
      <xdr:row>97</xdr:row>
      <xdr:rowOff>66027</xdr:rowOff>
    </xdr:to>
    <xdr:sp macro="" textlink="">
      <xdr:nvSpPr>
        <xdr:cNvPr id="254" name="フローチャート: 判断 253"/>
        <xdr:cNvSpPr/>
      </xdr:nvSpPr>
      <xdr:spPr>
        <a:xfrm>
          <a:off x="1079500" y="165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82554</xdr:rowOff>
    </xdr:from>
    <xdr:ext cx="534377" cy="259045"/>
    <xdr:sp macro="" textlink="">
      <xdr:nvSpPr>
        <xdr:cNvPr id="255" name="テキスト ボックス 254"/>
        <xdr:cNvSpPr txBox="1"/>
      </xdr:nvSpPr>
      <xdr:spPr>
        <a:xfrm>
          <a:off x="863111" y="1637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68083</xdr:rowOff>
    </xdr:from>
    <xdr:to>
      <xdr:col>24</xdr:col>
      <xdr:colOff>114300</xdr:colOff>
      <xdr:row>97</xdr:row>
      <xdr:rowOff>169683</xdr:rowOff>
    </xdr:to>
    <xdr:sp macro="" textlink="">
      <xdr:nvSpPr>
        <xdr:cNvPr id="261" name="楕円 260"/>
        <xdr:cNvSpPr/>
      </xdr:nvSpPr>
      <xdr:spPr>
        <a:xfrm>
          <a:off x="4584700" y="1669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46510</xdr:rowOff>
    </xdr:from>
    <xdr:ext cx="534377" cy="259045"/>
    <xdr:sp macro="" textlink="">
      <xdr:nvSpPr>
        <xdr:cNvPr id="262" name="扶助費該当値テキスト"/>
        <xdr:cNvSpPr txBox="1"/>
      </xdr:nvSpPr>
      <xdr:spPr>
        <a:xfrm>
          <a:off x="4686300" y="1667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100459</xdr:rowOff>
    </xdr:from>
    <xdr:to>
      <xdr:col>20</xdr:col>
      <xdr:colOff>38100</xdr:colOff>
      <xdr:row>98</xdr:row>
      <xdr:rowOff>30609</xdr:rowOff>
    </xdr:to>
    <xdr:sp macro="" textlink="">
      <xdr:nvSpPr>
        <xdr:cNvPr id="263" name="楕円 262"/>
        <xdr:cNvSpPr/>
      </xdr:nvSpPr>
      <xdr:spPr>
        <a:xfrm>
          <a:off x="3746500" y="1673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21736</xdr:rowOff>
    </xdr:from>
    <xdr:ext cx="534377" cy="259045"/>
    <xdr:sp macro="" textlink="">
      <xdr:nvSpPr>
        <xdr:cNvPr id="264" name="テキスト ボックス 263"/>
        <xdr:cNvSpPr txBox="1"/>
      </xdr:nvSpPr>
      <xdr:spPr>
        <a:xfrm>
          <a:off x="3530111" y="1682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168010</xdr:rowOff>
    </xdr:from>
    <xdr:to>
      <xdr:col>15</xdr:col>
      <xdr:colOff>101600</xdr:colOff>
      <xdr:row>98</xdr:row>
      <xdr:rowOff>98160</xdr:rowOff>
    </xdr:to>
    <xdr:sp macro="" textlink="">
      <xdr:nvSpPr>
        <xdr:cNvPr id="265" name="楕円 264"/>
        <xdr:cNvSpPr/>
      </xdr:nvSpPr>
      <xdr:spPr>
        <a:xfrm>
          <a:off x="2857500" y="167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89287</xdr:rowOff>
    </xdr:from>
    <xdr:ext cx="534377" cy="259045"/>
    <xdr:sp macro="" textlink="">
      <xdr:nvSpPr>
        <xdr:cNvPr id="266" name="テキスト ボックス 265"/>
        <xdr:cNvSpPr txBox="1"/>
      </xdr:nvSpPr>
      <xdr:spPr>
        <a:xfrm>
          <a:off x="2641111" y="1689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760</xdr:rowOff>
    </xdr:from>
    <xdr:to>
      <xdr:col>10</xdr:col>
      <xdr:colOff>165100</xdr:colOff>
      <xdr:row>98</xdr:row>
      <xdr:rowOff>102360</xdr:rowOff>
    </xdr:to>
    <xdr:sp macro="" textlink="">
      <xdr:nvSpPr>
        <xdr:cNvPr id="267" name="楕円 266"/>
        <xdr:cNvSpPr/>
      </xdr:nvSpPr>
      <xdr:spPr>
        <a:xfrm>
          <a:off x="1968500" y="1680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93487</xdr:rowOff>
    </xdr:from>
    <xdr:ext cx="534377" cy="259045"/>
    <xdr:sp macro="" textlink="">
      <xdr:nvSpPr>
        <xdr:cNvPr id="268" name="テキスト ボックス 267"/>
        <xdr:cNvSpPr txBox="1"/>
      </xdr:nvSpPr>
      <xdr:spPr>
        <a:xfrm>
          <a:off x="1752111" y="1689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57438</xdr:rowOff>
    </xdr:from>
    <xdr:to>
      <xdr:col>6</xdr:col>
      <xdr:colOff>38100</xdr:colOff>
      <xdr:row>98</xdr:row>
      <xdr:rowOff>159038</xdr:rowOff>
    </xdr:to>
    <xdr:sp macro="" textlink="">
      <xdr:nvSpPr>
        <xdr:cNvPr id="269" name="楕円 268"/>
        <xdr:cNvSpPr/>
      </xdr:nvSpPr>
      <xdr:spPr>
        <a:xfrm>
          <a:off x="1079500" y="168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150165</xdr:rowOff>
    </xdr:from>
    <xdr:ext cx="534377" cy="259045"/>
    <xdr:sp macro="" textlink="">
      <xdr:nvSpPr>
        <xdr:cNvPr id="270" name="テキスト ボックス 269"/>
        <xdr:cNvSpPr txBox="1"/>
      </xdr:nvSpPr>
      <xdr:spPr>
        <a:xfrm>
          <a:off x="863111" y="1695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1" name="直線コネクタ 28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2" name="テキスト ボックス 28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3" name="直線コネクタ 28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4" name="テキスト ボックス 28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5" name="直線コネクタ 28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6" name="テキスト ボックス 28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7" name="直線コネクタ 28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8" name="テキスト ボックス 28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9" name="直線コネクタ 28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0" name="テキスト ボックス 28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129817</xdr:rowOff>
    </xdr:from>
    <xdr:to>
      <xdr:col>54</xdr:col>
      <xdr:colOff>189865</xdr:colOff>
      <xdr:row>34</xdr:row>
      <xdr:rowOff>13993</xdr:rowOff>
    </xdr:to>
    <xdr:cxnSp macro="">
      <xdr:nvCxnSpPr>
        <xdr:cNvPr id="294" name="直線コネクタ 293"/>
        <xdr:cNvCxnSpPr/>
      </xdr:nvCxnSpPr>
      <xdr:spPr>
        <a:xfrm flipV="1">
          <a:off x="10475595" y="5444767"/>
          <a:ext cx="1270" cy="39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17820</xdr:rowOff>
    </xdr:from>
    <xdr:ext cx="599010" cy="259045"/>
    <xdr:sp macro="" textlink="">
      <xdr:nvSpPr>
        <xdr:cNvPr id="295" name="補助費等最小値テキスト"/>
        <xdr:cNvSpPr txBox="1"/>
      </xdr:nvSpPr>
      <xdr:spPr>
        <a:xfrm>
          <a:off x="10528300" y="584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13993</xdr:rowOff>
    </xdr:from>
    <xdr:to>
      <xdr:col>55</xdr:col>
      <xdr:colOff>88900</xdr:colOff>
      <xdr:row>34</xdr:row>
      <xdr:rowOff>13993</xdr:rowOff>
    </xdr:to>
    <xdr:cxnSp macro="">
      <xdr:nvCxnSpPr>
        <xdr:cNvPr id="296" name="直線コネクタ 295"/>
        <xdr:cNvCxnSpPr/>
      </xdr:nvCxnSpPr>
      <xdr:spPr>
        <a:xfrm>
          <a:off x="10388600" y="5843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76494</xdr:rowOff>
    </xdr:from>
    <xdr:ext cx="599010" cy="259045"/>
    <xdr:sp macro="" textlink="">
      <xdr:nvSpPr>
        <xdr:cNvPr id="297" name="補助費等最大値テキスト"/>
        <xdr:cNvSpPr txBox="1"/>
      </xdr:nvSpPr>
      <xdr:spPr>
        <a:xfrm>
          <a:off x="10528300" y="521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129817</xdr:rowOff>
    </xdr:from>
    <xdr:to>
      <xdr:col>55</xdr:col>
      <xdr:colOff>88900</xdr:colOff>
      <xdr:row>31</xdr:row>
      <xdr:rowOff>129817</xdr:rowOff>
    </xdr:to>
    <xdr:cxnSp macro="">
      <xdr:nvCxnSpPr>
        <xdr:cNvPr id="298" name="直線コネクタ 297"/>
        <xdr:cNvCxnSpPr/>
      </xdr:nvCxnSpPr>
      <xdr:spPr>
        <a:xfrm>
          <a:off x="10388600" y="544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5154</xdr:rowOff>
    </xdr:from>
    <xdr:to>
      <xdr:col>55</xdr:col>
      <xdr:colOff>0</xdr:colOff>
      <xdr:row>38</xdr:row>
      <xdr:rowOff>109525</xdr:rowOff>
    </xdr:to>
    <xdr:cxnSp macro="">
      <xdr:nvCxnSpPr>
        <xdr:cNvPr id="299" name="直線コネクタ 298"/>
        <xdr:cNvCxnSpPr/>
      </xdr:nvCxnSpPr>
      <xdr:spPr>
        <a:xfrm flipV="1">
          <a:off x="9639300" y="5834454"/>
          <a:ext cx="838200" cy="79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165391</xdr:rowOff>
    </xdr:from>
    <xdr:ext cx="599010" cy="259045"/>
    <xdr:sp macro="" textlink="">
      <xdr:nvSpPr>
        <xdr:cNvPr id="300" name="補助費等平均値テキスト"/>
        <xdr:cNvSpPr txBox="1"/>
      </xdr:nvSpPr>
      <xdr:spPr>
        <a:xfrm>
          <a:off x="10528300" y="54803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142514</xdr:rowOff>
    </xdr:from>
    <xdr:to>
      <xdr:col>55</xdr:col>
      <xdr:colOff>50800</xdr:colOff>
      <xdr:row>33</xdr:row>
      <xdr:rowOff>72664</xdr:rowOff>
    </xdr:to>
    <xdr:sp macro="" textlink="">
      <xdr:nvSpPr>
        <xdr:cNvPr id="301" name="フローチャート: 判断 300"/>
        <xdr:cNvSpPr/>
      </xdr:nvSpPr>
      <xdr:spPr>
        <a:xfrm>
          <a:off x="10426700" y="562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109525</xdr:rowOff>
    </xdr:from>
    <xdr:to>
      <xdr:col>50</xdr:col>
      <xdr:colOff>114300</xdr:colOff>
      <xdr:row>38</xdr:row>
      <xdr:rowOff>148570</xdr:rowOff>
    </xdr:to>
    <xdr:cxnSp macro="">
      <xdr:nvCxnSpPr>
        <xdr:cNvPr id="302" name="直線コネクタ 301"/>
        <xdr:cNvCxnSpPr/>
      </xdr:nvCxnSpPr>
      <xdr:spPr>
        <a:xfrm flipV="1">
          <a:off x="8750300" y="6624625"/>
          <a:ext cx="889000" cy="3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113871</xdr:rowOff>
    </xdr:from>
    <xdr:to>
      <xdr:col>50</xdr:col>
      <xdr:colOff>165100</xdr:colOff>
      <xdr:row>38</xdr:row>
      <xdr:rowOff>44021</xdr:rowOff>
    </xdr:to>
    <xdr:sp macro="" textlink="">
      <xdr:nvSpPr>
        <xdr:cNvPr id="303" name="フローチャート: 判断 302"/>
        <xdr:cNvSpPr/>
      </xdr:nvSpPr>
      <xdr:spPr>
        <a:xfrm>
          <a:off x="9588500" y="64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60548</xdr:rowOff>
    </xdr:from>
    <xdr:ext cx="534377" cy="259045"/>
    <xdr:sp macro="" textlink="">
      <xdr:nvSpPr>
        <xdr:cNvPr id="304" name="テキスト ボックス 303"/>
        <xdr:cNvSpPr txBox="1"/>
      </xdr:nvSpPr>
      <xdr:spPr>
        <a:xfrm>
          <a:off x="9372111" y="623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142954</xdr:rowOff>
    </xdr:from>
    <xdr:to>
      <xdr:col>45</xdr:col>
      <xdr:colOff>177800</xdr:colOff>
      <xdr:row>38</xdr:row>
      <xdr:rowOff>148570</xdr:rowOff>
    </xdr:to>
    <xdr:cxnSp macro="">
      <xdr:nvCxnSpPr>
        <xdr:cNvPr id="305" name="直線コネクタ 304"/>
        <xdr:cNvCxnSpPr/>
      </xdr:nvCxnSpPr>
      <xdr:spPr>
        <a:xfrm>
          <a:off x="7861300" y="6658054"/>
          <a:ext cx="8890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123876</xdr:rowOff>
    </xdr:from>
    <xdr:to>
      <xdr:col>46</xdr:col>
      <xdr:colOff>38100</xdr:colOff>
      <xdr:row>38</xdr:row>
      <xdr:rowOff>54026</xdr:rowOff>
    </xdr:to>
    <xdr:sp macro="" textlink="">
      <xdr:nvSpPr>
        <xdr:cNvPr id="306" name="フローチャート: 判断 305"/>
        <xdr:cNvSpPr/>
      </xdr:nvSpPr>
      <xdr:spPr>
        <a:xfrm>
          <a:off x="8699500" y="646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70553</xdr:rowOff>
    </xdr:from>
    <xdr:ext cx="534377" cy="259045"/>
    <xdr:sp macro="" textlink="">
      <xdr:nvSpPr>
        <xdr:cNvPr id="307" name="テキスト ボックス 306"/>
        <xdr:cNvSpPr txBox="1"/>
      </xdr:nvSpPr>
      <xdr:spPr>
        <a:xfrm>
          <a:off x="8483111" y="624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142954</xdr:rowOff>
    </xdr:from>
    <xdr:to>
      <xdr:col>41</xdr:col>
      <xdr:colOff>50800</xdr:colOff>
      <xdr:row>38</xdr:row>
      <xdr:rowOff>146078</xdr:rowOff>
    </xdr:to>
    <xdr:cxnSp macro="">
      <xdr:nvCxnSpPr>
        <xdr:cNvPr id="308" name="直線コネクタ 307"/>
        <xdr:cNvCxnSpPr/>
      </xdr:nvCxnSpPr>
      <xdr:spPr>
        <a:xfrm flipV="1">
          <a:off x="6972300" y="6658054"/>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131519</xdr:rowOff>
    </xdr:from>
    <xdr:to>
      <xdr:col>41</xdr:col>
      <xdr:colOff>101600</xdr:colOff>
      <xdr:row>38</xdr:row>
      <xdr:rowOff>61669</xdr:rowOff>
    </xdr:to>
    <xdr:sp macro="" textlink="">
      <xdr:nvSpPr>
        <xdr:cNvPr id="309" name="フローチャート: 判断 308"/>
        <xdr:cNvSpPr/>
      </xdr:nvSpPr>
      <xdr:spPr>
        <a:xfrm>
          <a:off x="7810500" y="647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78196</xdr:rowOff>
    </xdr:from>
    <xdr:ext cx="534377" cy="259045"/>
    <xdr:sp macro="" textlink="">
      <xdr:nvSpPr>
        <xdr:cNvPr id="310" name="テキスト ボックス 309"/>
        <xdr:cNvSpPr txBox="1"/>
      </xdr:nvSpPr>
      <xdr:spPr>
        <a:xfrm>
          <a:off x="7594111" y="625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135847</xdr:rowOff>
    </xdr:from>
    <xdr:to>
      <xdr:col>36</xdr:col>
      <xdr:colOff>165100</xdr:colOff>
      <xdr:row>38</xdr:row>
      <xdr:rowOff>65997</xdr:rowOff>
    </xdr:to>
    <xdr:sp macro="" textlink="">
      <xdr:nvSpPr>
        <xdr:cNvPr id="311" name="フローチャート: 判断 310"/>
        <xdr:cNvSpPr/>
      </xdr:nvSpPr>
      <xdr:spPr>
        <a:xfrm>
          <a:off x="6921500" y="647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82524</xdr:rowOff>
    </xdr:from>
    <xdr:ext cx="534377" cy="259045"/>
    <xdr:sp macro="" textlink="">
      <xdr:nvSpPr>
        <xdr:cNvPr id="312" name="テキスト ボックス 311"/>
        <xdr:cNvSpPr txBox="1"/>
      </xdr:nvSpPr>
      <xdr:spPr>
        <a:xfrm>
          <a:off x="6705111" y="625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125804</xdr:rowOff>
    </xdr:from>
    <xdr:to>
      <xdr:col>55</xdr:col>
      <xdr:colOff>50800</xdr:colOff>
      <xdr:row>34</xdr:row>
      <xdr:rowOff>55954</xdr:rowOff>
    </xdr:to>
    <xdr:sp macro="" textlink="">
      <xdr:nvSpPr>
        <xdr:cNvPr id="318" name="楕円 317"/>
        <xdr:cNvSpPr/>
      </xdr:nvSpPr>
      <xdr:spPr>
        <a:xfrm>
          <a:off x="10426700" y="578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40731</xdr:rowOff>
    </xdr:from>
    <xdr:ext cx="599010" cy="259045"/>
    <xdr:sp macro="" textlink="">
      <xdr:nvSpPr>
        <xdr:cNvPr id="319" name="補助費等該当値テキスト"/>
        <xdr:cNvSpPr txBox="1"/>
      </xdr:nvSpPr>
      <xdr:spPr>
        <a:xfrm>
          <a:off x="10528300" y="569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58725</xdr:rowOff>
    </xdr:from>
    <xdr:to>
      <xdr:col>50</xdr:col>
      <xdr:colOff>165100</xdr:colOff>
      <xdr:row>38</xdr:row>
      <xdr:rowOff>160325</xdr:rowOff>
    </xdr:to>
    <xdr:sp macro="" textlink="">
      <xdr:nvSpPr>
        <xdr:cNvPr id="320" name="楕円 319"/>
        <xdr:cNvSpPr/>
      </xdr:nvSpPr>
      <xdr:spPr>
        <a:xfrm>
          <a:off x="9588500" y="65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151452</xdr:rowOff>
    </xdr:from>
    <xdr:ext cx="534377" cy="259045"/>
    <xdr:sp macro="" textlink="">
      <xdr:nvSpPr>
        <xdr:cNvPr id="321" name="テキスト ボックス 320"/>
        <xdr:cNvSpPr txBox="1"/>
      </xdr:nvSpPr>
      <xdr:spPr>
        <a:xfrm>
          <a:off x="9372111" y="666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97770</xdr:rowOff>
    </xdr:from>
    <xdr:to>
      <xdr:col>46</xdr:col>
      <xdr:colOff>38100</xdr:colOff>
      <xdr:row>39</xdr:row>
      <xdr:rowOff>27920</xdr:rowOff>
    </xdr:to>
    <xdr:sp macro="" textlink="">
      <xdr:nvSpPr>
        <xdr:cNvPr id="322" name="楕円 321"/>
        <xdr:cNvSpPr/>
      </xdr:nvSpPr>
      <xdr:spPr>
        <a:xfrm>
          <a:off x="8699500" y="66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19047</xdr:rowOff>
    </xdr:from>
    <xdr:ext cx="469744" cy="259045"/>
    <xdr:sp macro="" textlink="">
      <xdr:nvSpPr>
        <xdr:cNvPr id="323" name="テキスト ボックス 322"/>
        <xdr:cNvSpPr txBox="1"/>
      </xdr:nvSpPr>
      <xdr:spPr>
        <a:xfrm>
          <a:off x="8515428" y="670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92154</xdr:rowOff>
    </xdr:from>
    <xdr:to>
      <xdr:col>41</xdr:col>
      <xdr:colOff>101600</xdr:colOff>
      <xdr:row>39</xdr:row>
      <xdr:rowOff>22304</xdr:rowOff>
    </xdr:to>
    <xdr:sp macro="" textlink="">
      <xdr:nvSpPr>
        <xdr:cNvPr id="324" name="楕円 323"/>
        <xdr:cNvSpPr/>
      </xdr:nvSpPr>
      <xdr:spPr>
        <a:xfrm>
          <a:off x="7810500" y="66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13431</xdr:rowOff>
    </xdr:from>
    <xdr:ext cx="469744" cy="259045"/>
    <xdr:sp macro="" textlink="">
      <xdr:nvSpPr>
        <xdr:cNvPr id="325" name="テキスト ボックス 324"/>
        <xdr:cNvSpPr txBox="1"/>
      </xdr:nvSpPr>
      <xdr:spPr>
        <a:xfrm>
          <a:off x="7626428" y="669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95278</xdr:rowOff>
    </xdr:from>
    <xdr:to>
      <xdr:col>36</xdr:col>
      <xdr:colOff>165100</xdr:colOff>
      <xdr:row>39</xdr:row>
      <xdr:rowOff>25428</xdr:rowOff>
    </xdr:to>
    <xdr:sp macro="" textlink="">
      <xdr:nvSpPr>
        <xdr:cNvPr id="326" name="楕円 325"/>
        <xdr:cNvSpPr/>
      </xdr:nvSpPr>
      <xdr:spPr>
        <a:xfrm>
          <a:off x="6921500" y="661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16555</xdr:rowOff>
    </xdr:from>
    <xdr:ext cx="469744" cy="259045"/>
    <xdr:sp macro="" textlink="">
      <xdr:nvSpPr>
        <xdr:cNvPr id="327" name="テキスト ボックス 326"/>
        <xdr:cNvSpPr txBox="1"/>
      </xdr:nvSpPr>
      <xdr:spPr>
        <a:xfrm>
          <a:off x="6737428" y="670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8" name="直線コネクタ 337"/>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9" name="テキスト ボックス 338"/>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40" name="直線コネクタ 33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1" name="テキスト ボックス 340"/>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2" name="直線コネクタ 341"/>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3" name="テキスト ボックス 342"/>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6" name="直線コネクタ 345"/>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7" name="テキスト ボックス 346"/>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8" name="直線コネクタ 347"/>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9" name="テキスト ボックス 348"/>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50" name="直線コネクタ 349"/>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1" name="テキスト ボックス 350"/>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2" name="直線コネクタ 35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3" name="テキスト ボックス 35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137443</xdr:rowOff>
    </xdr:from>
    <xdr:to>
      <xdr:col>54</xdr:col>
      <xdr:colOff>189865</xdr:colOff>
      <xdr:row>58</xdr:row>
      <xdr:rowOff>109639</xdr:rowOff>
    </xdr:to>
    <xdr:cxnSp macro="">
      <xdr:nvCxnSpPr>
        <xdr:cNvPr id="355" name="直線コネクタ 354"/>
        <xdr:cNvCxnSpPr/>
      </xdr:nvCxnSpPr>
      <xdr:spPr>
        <a:xfrm flipV="1">
          <a:off x="10475595" y="8709943"/>
          <a:ext cx="1270" cy="134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113466</xdr:rowOff>
    </xdr:from>
    <xdr:ext cx="534377" cy="259045"/>
    <xdr:sp macro="" textlink="">
      <xdr:nvSpPr>
        <xdr:cNvPr id="356" name="普通建設事業費最小値テキスト"/>
        <xdr:cNvSpPr txBox="1"/>
      </xdr:nvSpPr>
      <xdr:spPr>
        <a:xfrm>
          <a:off x="10528300" y="100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109639</xdr:rowOff>
    </xdr:from>
    <xdr:to>
      <xdr:col>55</xdr:col>
      <xdr:colOff>88900</xdr:colOff>
      <xdr:row>58</xdr:row>
      <xdr:rowOff>109639</xdr:rowOff>
    </xdr:to>
    <xdr:cxnSp macro="">
      <xdr:nvCxnSpPr>
        <xdr:cNvPr id="357" name="直線コネクタ 356"/>
        <xdr:cNvCxnSpPr/>
      </xdr:nvCxnSpPr>
      <xdr:spPr>
        <a:xfrm>
          <a:off x="10388600" y="1005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84120</xdr:rowOff>
    </xdr:from>
    <xdr:ext cx="599010" cy="259045"/>
    <xdr:sp macro="" textlink="">
      <xdr:nvSpPr>
        <xdr:cNvPr id="358" name="普通建設事業費最大値テキスト"/>
        <xdr:cNvSpPr txBox="1"/>
      </xdr:nvSpPr>
      <xdr:spPr>
        <a:xfrm>
          <a:off x="10528300" y="84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137443</xdr:rowOff>
    </xdr:from>
    <xdr:to>
      <xdr:col>55</xdr:col>
      <xdr:colOff>88900</xdr:colOff>
      <xdr:row>50</xdr:row>
      <xdr:rowOff>137443</xdr:rowOff>
    </xdr:to>
    <xdr:cxnSp macro="">
      <xdr:nvCxnSpPr>
        <xdr:cNvPr id="359" name="直線コネクタ 358"/>
        <xdr:cNvCxnSpPr/>
      </xdr:nvCxnSpPr>
      <xdr:spPr>
        <a:xfrm>
          <a:off x="10388600" y="87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148816</xdr:rowOff>
    </xdr:from>
    <xdr:to>
      <xdr:col>55</xdr:col>
      <xdr:colOff>0</xdr:colOff>
      <xdr:row>58</xdr:row>
      <xdr:rowOff>14384</xdr:rowOff>
    </xdr:to>
    <xdr:cxnSp macro="">
      <xdr:nvCxnSpPr>
        <xdr:cNvPr id="360" name="直線コネクタ 359"/>
        <xdr:cNvCxnSpPr/>
      </xdr:nvCxnSpPr>
      <xdr:spPr>
        <a:xfrm>
          <a:off x="9639300" y="9921466"/>
          <a:ext cx="838200" cy="3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65757</xdr:rowOff>
    </xdr:from>
    <xdr:ext cx="534377" cy="259045"/>
    <xdr:sp macro="" textlink="">
      <xdr:nvSpPr>
        <xdr:cNvPr id="361" name="普通建設事業費平均値テキスト"/>
        <xdr:cNvSpPr txBox="1"/>
      </xdr:nvSpPr>
      <xdr:spPr>
        <a:xfrm>
          <a:off x="10528300" y="9495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42880</xdr:rowOff>
    </xdr:from>
    <xdr:to>
      <xdr:col>55</xdr:col>
      <xdr:colOff>50800</xdr:colOff>
      <xdr:row>56</xdr:row>
      <xdr:rowOff>144480</xdr:rowOff>
    </xdr:to>
    <xdr:sp macro="" textlink="">
      <xdr:nvSpPr>
        <xdr:cNvPr id="362" name="フローチャート: 判断 361"/>
        <xdr:cNvSpPr/>
      </xdr:nvSpPr>
      <xdr:spPr>
        <a:xfrm>
          <a:off x="10426700" y="96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148816</xdr:rowOff>
    </xdr:from>
    <xdr:to>
      <xdr:col>50</xdr:col>
      <xdr:colOff>114300</xdr:colOff>
      <xdr:row>57</xdr:row>
      <xdr:rowOff>150602</xdr:rowOff>
    </xdr:to>
    <xdr:cxnSp macro="">
      <xdr:nvCxnSpPr>
        <xdr:cNvPr id="363" name="直線コネクタ 362"/>
        <xdr:cNvCxnSpPr/>
      </xdr:nvCxnSpPr>
      <xdr:spPr>
        <a:xfrm flipV="1">
          <a:off x="8750300" y="9921466"/>
          <a:ext cx="8890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65412</xdr:rowOff>
    </xdr:from>
    <xdr:to>
      <xdr:col>50</xdr:col>
      <xdr:colOff>165100</xdr:colOff>
      <xdr:row>56</xdr:row>
      <xdr:rowOff>167012</xdr:rowOff>
    </xdr:to>
    <xdr:sp macro="" textlink="">
      <xdr:nvSpPr>
        <xdr:cNvPr id="364" name="フローチャート: 判断 363"/>
        <xdr:cNvSpPr/>
      </xdr:nvSpPr>
      <xdr:spPr>
        <a:xfrm>
          <a:off x="9588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12089</xdr:rowOff>
    </xdr:from>
    <xdr:ext cx="534377" cy="259045"/>
    <xdr:sp macro="" textlink="">
      <xdr:nvSpPr>
        <xdr:cNvPr id="365" name="テキスト ボックス 364"/>
        <xdr:cNvSpPr txBox="1"/>
      </xdr:nvSpPr>
      <xdr:spPr>
        <a:xfrm>
          <a:off x="9372111" y="944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29787</xdr:rowOff>
    </xdr:from>
    <xdr:to>
      <xdr:col>45</xdr:col>
      <xdr:colOff>177800</xdr:colOff>
      <xdr:row>57</xdr:row>
      <xdr:rowOff>150602</xdr:rowOff>
    </xdr:to>
    <xdr:cxnSp macro="">
      <xdr:nvCxnSpPr>
        <xdr:cNvPr id="366" name="直線コネクタ 365"/>
        <xdr:cNvCxnSpPr/>
      </xdr:nvCxnSpPr>
      <xdr:spPr>
        <a:xfrm>
          <a:off x="7861300" y="9802437"/>
          <a:ext cx="889000" cy="12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129291</xdr:rowOff>
    </xdr:from>
    <xdr:to>
      <xdr:col>46</xdr:col>
      <xdr:colOff>38100</xdr:colOff>
      <xdr:row>57</xdr:row>
      <xdr:rowOff>59441</xdr:rowOff>
    </xdr:to>
    <xdr:sp macro="" textlink="">
      <xdr:nvSpPr>
        <xdr:cNvPr id="367" name="フローチャート: 判断 366"/>
        <xdr:cNvSpPr/>
      </xdr:nvSpPr>
      <xdr:spPr>
        <a:xfrm>
          <a:off x="8699500" y="973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75968</xdr:rowOff>
    </xdr:from>
    <xdr:ext cx="534377" cy="259045"/>
    <xdr:sp macro="" textlink="">
      <xdr:nvSpPr>
        <xdr:cNvPr id="368" name="テキスト ボックス 367"/>
        <xdr:cNvSpPr txBox="1"/>
      </xdr:nvSpPr>
      <xdr:spPr>
        <a:xfrm>
          <a:off x="8483111" y="95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29787</xdr:rowOff>
    </xdr:from>
    <xdr:to>
      <xdr:col>41</xdr:col>
      <xdr:colOff>50800</xdr:colOff>
      <xdr:row>57</xdr:row>
      <xdr:rowOff>59319</xdr:rowOff>
    </xdr:to>
    <xdr:cxnSp macro="">
      <xdr:nvCxnSpPr>
        <xdr:cNvPr id="369" name="直線コネクタ 368"/>
        <xdr:cNvCxnSpPr/>
      </xdr:nvCxnSpPr>
      <xdr:spPr>
        <a:xfrm flipV="1">
          <a:off x="6972300" y="9802437"/>
          <a:ext cx="889000" cy="2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16319</xdr:rowOff>
    </xdr:from>
    <xdr:to>
      <xdr:col>41</xdr:col>
      <xdr:colOff>101600</xdr:colOff>
      <xdr:row>56</xdr:row>
      <xdr:rowOff>117919</xdr:rowOff>
    </xdr:to>
    <xdr:sp macro="" textlink="">
      <xdr:nvSpPr>
        <xdr:cNvPr id="370" name="フローチャート: 判断 369"/>
        <xdr:cNvSpPr/>
      </xdr:nvSpPr>
      <xdr:spPr>
        <a:xfrm>
          <a:off x="7810500" y="96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134446</xdr:rowOff>
    </xdr:from>
    <xdr:ext cx="534377" cy="259045"/>
    <xdr:sp macro="" textlink="">
      <xdr:nvSpPr>
        <xdr:cNvPr id="371" name="テキスト ボックス 370"/>
        <xdr:cNvSpPr txBox="1"/>
      </xdr:nvSpPr>
      <xdr:spPr>
        <a:xfrm>
          <a:off x="7594111" y="93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33279</xdr:rowOff>
    </xdr:from>
    <xdr:to>
      <xdr:col>36</xdr:col>
      <xdr:colOff>165100</xdr:colOff>
      <xdr:row>56</xdr:row>
      <xdr:rowOff>134879</xdr:rowOff>
    </xdr:to>
    <xdr:sp macro="" textlink="">
      <xdr:nvSpPr>
        <xdr:cNvPr id="372" name="フローチャート: 判断 371"/>
        <xdr:cNvSpPr/>
      </xdr:nvSpPr>
      <xdr:spPr>
        <a:xfrm>
          <a:off x="6921500" y="96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151406</xdr:rowOff>
    </xdr:from>
    <xdr:ext cx="534377" cy="259045"/>
    <xdr:sp macro="" textlink="">
      <xdr:nvSpPr>
        <xdr:cNvPr id="373" name="テキスト ボックス 372"/>
        <xdr:cNvSpPr txBox="1"/>
      </xdr:nvSpPr>
      <xdr:spPr>
        <a:xfrm>
          <a:off x="6705111" y="94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4" name="テキスト ボックス 37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5" name="テキスト ボックス 37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6" name="テキスト ボックス 37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7" name="テキスト ボックス 37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8" name="テキスト ボックス 37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135034</xdr:rowOff>
    </xdr:from>
    <xdr:to>
      <xdr:col>55</xdr:col>
      <xdr:colOff>50800</xdr:colOff>
      <xdr:row>58</xdr:row>
      <xdr:rowOff>65184</xdr:rowOff>
    </xdr:to>
    <xdr:sp macro="" textlink="">
      <xdr:nvSpPr>
        <xdr:cNvPr id="379" name="楕円 378"/>
        <xdr:cNvSpPr/>
      </xdr:nvSpPr>
      <xdr:spPr>
        <a:xfrm>
          <a:off x="10426700" y="99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49961</xdr:rowOff>
    </xdr:from>
    <xdr:ext cx="534377" cy="259045"/>
    <xdr:sp macro="" textlink="">
      <xdr:nvSpPr>
        <xdr:cNvPr id="380" name="普通建設事業費該当値テキスト"/>
        <xdr:cNvSpPr txBox="1"/>
      </xdr:nvSpPr>
      <xdr:spPr>
        <a:xfrm>
          <a:off x="10528300" y="982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98016</xdr:rowOff>
    </xdr:from>
    <xdr:to>
      <xdr:col>50</xdr:col>
      <xdr:colOff>165100</xdr:colOff>
      <xdr:row>58</xdr:row>
      <xdr:rowOff>28166</xdr:rowOff>
    </xdr:to>
    <xdr:sp macro="" textlink="">
      <xdr:nvSpPr>
        <xdr:cNvPr id="381" name="楕円 380"/>
        <xdr:cNvSpPr/>
      </xdr:nvSpPr>
      <xdr:spPr>
        <a:xfrm>
          <a:off x="9588500" y="9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19293</xdr:rowOff>
    </xdr:from>
    <xdr:ext cx="534377" cy="259045"/>
    <xdr:sp macro="" textlink="">
      <xdr:nvSpPr>
        <xdr:cNvPr id="382" name="テキスト ボックス 381"/>
        <xdr:cNvSpPr txBox="1"/>
      </xdr:nvSpPr>
      <xdr:spPr>
        <a:xfrm>
          <a:off x="9372111" y="996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99802</xdr:rowOff>
    </xdr:from>
    <xdr:to>
      <xdr:col>46</xdr:col>
      <xdr:colOff>38100</xdr:colOff>
      <xdr:row>58</xdr:row>
      <xdr:rowOff>29952</xdr:rowOff>
    </xdr:to>
    <xdr:sp macro="" textlink="">
      <xdr:nvSpPr>
        <xdr:cNvPr id="383" name="楕円 382"/>
        <xdr:cNvSpPr/>
      </xdr:nvSpPr>
      <xdr:spPr>
        <a:xfrm>
          <a:off x="8699500" y="987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21079</xdr:rowOff>
    </xdr:from>
    <xdr:ext cx="534377" cy="259045"/>
    <xdr:sp macro="" textlink="">
      <xdr:nvSpPr>
        <xdr:cNvPr id="384" name="テキスト ボックス 383"/>
        <xdr:cNvSpPr txBox="1"/>
      </xdr:nvSpPr>
      <xdr:spPr>
        <a:xfrm>
          <a:off x="8483111" y="996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150437</xdr:rowOff>
    </xdr:from>
    <xdr:to>
      <xdr:col>41</xdr:col>
      <xdr:colOff>101600</xdr:colOff>
      <xdr:row>57</xdr:row>
      <xdr:rowOff>80587</xdr:rowOff>
    </xdr:to>
    <xdr:sp macro="" textlink="">
      <xdr:nvSpPr>
        <xdr:cNvPr id="385" name="楕円 384"/>
        <xdr:cNvSpPr/>
      </xdr:nvSpPr>
      <xdr:spPr>
        <a:xfrm>
          <a:off x="7810500" y="97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71714</xdr:rowOff>
    </xdr:from>
    <xdr:ext cx="534377" cy="259045"/>
    <xdr:sp macro="" textlink="">
      <xdr:nvSpPr>
        <xdr:cNvPr id="386" name="テキスト ボックス 385"/>
        <xdr:cNvSpPr txBox="1"/>
      </xdr:nvSpPr>
      <xdr:spPr>
        <a:xfrm>
          <a:off x="7594111" y="984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8519</xdr:rowOff>
    </xdr:from>
    <xdr:to>
      <xdr:col>36</xdr:col>
      <xdr:colOff>165100</xdr:colOff>
      <xdr:row>57</xdr:row>
      <xdr:rowOff>110119</xdr:rowOff>
    </xdr:to>
    <xdr:sp macro="" textlink="">
      <xdr:nvSpPr>
        <xdr:cNvPr id="387" name="楕円 386"/>
        <xdr:cNvSpPr/>
      </xdr:nvSpPr>
      <xdr:spPr>
        <a:xfrm>
          <a:off x="6921500" y="978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101246</xdr:rowOff>
    </xdr:from>
    <xdr:ext cx="534377" cy="259045"/>
    <xdr:sp macro="" textlink="">
      <xdr:nvSpPr>
        <xdr:cNvPr id="388" name="テキスト ボックス 387"/>
        <xdr:cNvSpPr txBox="1"/>
      </xdr:nvSpPr>
      <xdr:spPr>
        <a:xfrm>
          <a:off x="6705111" y="987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9" name="正方形/長方形 38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0" name="正方形/長方形 38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1" name="正方形/長方形 39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2" name="正方形/長方形 39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3" name="正方形/長方形 39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4" name="正方形/長方形 39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5" name="正方形/長方形 39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6" name="正方形/長方形 39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7" name="テキスト ボックス 39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8" name="直線コネクタ 39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9" name="直線コネクタ 39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0" name="テキスト ボックス 39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1" name="直線コネクタ 40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2" name="テキスト ボックス 40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3" name="直線コネクタ 40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4" name="テキスト ボックス 40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5" name="直線コネクタ 40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6" name="テキスト ボックス 40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8" name="テキスト ボックス 40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105204</xdr:rowOff>
    </xdr:from>
    <xdr:to>
      <xdr:col>54</xdr:col>
      <xdr:colOff>189865</xdr:colOff>
      <xdr:row>78</xdr:row>
      <xdr:rowOff>131059</xdr:rowOff>
    </xdr:to>
    <xdr:cxnSp macro="">
      <xdr:nvCxnSpPr>
        <xdr:cNvPr id="410" name="直線コネクタ 409"/>
        <xdr:cNvCxnSpPr/>
      </xdr:nvCxnSpPr>
      <xdr:spPr>
        <a:xfrm flipV="1">
          <a:off x="10475595" y="12106704"/>
          <a:ext cx="1270" cy="139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134886</xdr:rowOff>
    </xdr:from>
    <xdr:ext cx="378565" cy="259045"/>
    <xdr:sp macro="" textlink="">
      <xdr:nvSpPr>
        <xdr:cNvPr id="411" name="普通建設事業費 （ うち新規整備　）最小値テキスト"/>
        <xdr:cNvSpPr txBox="1"/>
      </xdr:nvSpPr>
      <xdr:spPr>
        <a:xfrm>
          <a:off x="10528300" y="1350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131059</xdr:rowOff>
    </xdr:from>
    <xdr:to>
      <xdr:col>55</xdr:col>
      <xdr:colOff>88900</xdr:colOff>
      <xdr:row>78</xdr:row>
      <xdr:rowOff>131059</xdr:rowOff>
    </xdr:to>
    <xdr:cxnSp macro="">
      <xdr:nvCxnSpPr>
        <xdr:cNvPr id="412" name="直線コネクタ 411"/>
        <xdr:cNvCxnSpPr/>
      </xdr:nvCxnSpPr>
      <xdr:spPr>
        <a:xfrm>
          <a:off x="10388600" y="13504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51881</xdr:rowOff>
    </xdr:from>
    <xdr:ext cx="534377" cy="259045"/>
    <xdr:sp macro="" textlink="">
      <xdr:nvSpPr>
        <xdr:cNvPr id="413" name="普通建設事業費 （ うち新規整備　）最大値テキスト"/>
        <xdr:cNvSpPr txBox="1"/>
      </xdr:nvSpPr>
      <xdr:spPr>
        <a:xfrm>
          <a:off x="10528300" y="118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105204</xdr:rowOff>
    </xdr:from>
    <xdr:to>
      <xdr:col>55</xdr:col>
      <xdr:colOff>88900</xdr:colOff>
      <xdr:row>70</xdr:row>
      <xdr:rowOff>105204</xdr:rowOff>
    </xdr:to>
    <xdr:cxnSp macro="">
      <xdr:nvCxnSpPr>
        <xdr:cNvPr id="414" name="直線コネクタ 413"/>
        <xdr:cNvCxnSpPr/>
      </xdr:nvCxnSpPr>
      <xdr:spPr>
        <a:xfrm>
          <a:off x="10388600" y="1210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41677</xdr:rowOff>
    </xdr:from>
    <xdr:to>
      <xdr:col>55</xdr:col>
      <xdr:colOff>0</xdr:colOff>
      <xdr:row>78</xdr:row>
      <xdr:rowOff>84150</xdr:rowOff>
    </xdr:to>
    <xdr:cxnSp macro="">
      <xdr:nvCxnSpPr>
        <xdr:cNvPr id="415" name="直線コネクタ 414"/>
        <xdr:cNvCxnSpPr/>
      </xdr:nvCxnSpPr>
      <xdr:spPr>
        <a:xfrm>
          <a:off x="9639300" y="13414777"/>
          <a:ext cx="838200" cy="4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49209</xdr:rowOff>
    </xdr:from>
    <xdr:ext cx="534377" cy="259045"/>
    <xdr:sp macro="" textlink="">
      <xdr:nvSpPr>
        <xdr:cNvPr id="416" name="普通建設事業費 （ うち新規整備　）平均値テキスト"/>
        <xdr:cNvSpPr txBox="1"/>
      </xdr:nvSpPr>
      <xdr:spPr>
        <a:xfrm>
          <a:off x="10528300" y="13079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26332</xdr:rowOff>
    </xdr:from>
    <xdr:to>
      <xdr:col>55</xdr:col>
      <xdr:colOff>50800</xdr:colOff>
      <xdr:row>77</xdr:row>
      <xdr:rowOff>127932</xdr:rowOff>
    </xdr:to>
    <xdr:sp macro="" textlink="">
      <xdr:nvSpPr>
        <xdr:cNvPr id="417" name="フローチャート: 判断 416"/>
        <xdr:cNvSpPr/>
      </xdr:nvSpPr>
      <xdr:spPr>
        <a:xfrm>
          <a:off x="104267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41677</xdr:rowOff>
    </xdr:from>
    <xdr:to>
      <xdr:col>50</xdr:col>
      <xdr:colOff>114300</xdr:colOff>
      <xdr:row>78</xdr:row>
      <xdr:rowOff>52443</xdr:rowOff>
    </xdr:to>
    <xdr:cxnSp macro="">
      <xdr:nvCxnSpPr>
        <xdr:cNvPr id="418" name="直線コネクタ 417"/>
        <xdr:cNvCxnSpPr/>
      </xdr:nvCxnSpPr>
      <xdr:spPr>
        <a:xfrm flipV="1">
          <a:off x="8750300" y="13414777"/>
          <a:ext cx="889000" cy="1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28916</xdr:rowOff>
    </xdr:from>
    <xdr:to>
      <xdr:col>50</xdr:col>
      <xdr:colOff>165100</xdr:colOff>
      <xdr:row>77</xdr:row>
      <xdr:rowOff>130516</xdr:rowOff>
    </xdr:to>
    <xdr:sp macro="" textlink="">
      <xdr:nvSpPr>
        <xdr:cNvPr id="419" name="フローチャート: 判断 418"/>
        <xdr:cNvSpPr/>
      </xdr:nvSpPr>
      <xdr:spPr>
        <a:xfrm>
          <a:off x="9588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147043</xdr:rowOff>
    </xdr:from>
    <xdr:ext cx="534377" cy="259045"/>
    <xdr:sp macro="" textlink="">
      <xdr:nvSpPr>
        <xdr:cNvPr id="420" name="テキスト ボックス 419"/>
        <xdr:cNvSpPr txBox="1"/>
      </xdr:nvSpPr>
      <xdr:spPr>
        <a:xfrm>
          <a:off x="9372111" y="130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155336</xdr:rowOff>
    </xdr:from>
    <xdr:to>
      <xdr:col>45</xdr:col>
      <xdr:colOff>177800</xdr:colOff>
      <xdr:row>78</xdr:row>
      <xdr:rowOff>52443</xdr:rowOff>
    </xdr:to>
    <xdr:cxnSp macro="">
      <xdr:nvCxnSpPr>
        <xdr:cNvPr id="421" name="直線コネクタ 420"/>
        <xdr:cNvCxnSpPr/>
      </xdr:nvCxnSpPr>
      <xdr:spPr>
        <a:xfrm>
          <a:off x="7861300" y="13356986"/>
          <a:ext cx="889000" cy="6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76121</xdr:rowOff>
    </xdr:from>
    <xdr:to>
      <xdr:col>46</xdr:col>
      <xdr:colOff>38100</xdr:colOff>
      <xdr:row>78</xdr:row>
      <xdr:rowOff>6271</xdr:rowOff>
    </xdr:to>
    <xdr:sp macro="" textlink="">
      <xdr:nvSpPr>
        <xdr:cNvPr id="422" name="フローチャート: 判断 421"/>
        <xdr:cNvSpPr/>
      </xdr:nvSpPr>
      <xdr:spPr>
        <a:xfrm>
          <a:off x="8699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22798</xdr:rowOff>
    </xdr:from>
    <xdr:ext cx="469744" cy="259045"/>
    <xdr:sp macro="" textlink="">
      <xdr:nvSpPr>
        <xdr:cNvPr id="423" name="テキスト ボックス 422"/>
        <xdr:cNvSpPr txBox="1"/>
      </xdr:nvSpPr>
      <xdr:spPr>
        <a:xfrm>
          <a:off x="8515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125755</xdr:rowOff>
    </xdr:from>
    <xdr:to>
      <xdr:col>41</xdr:col>
      <xdr:colOff>50800</xdr:colOff>
      <xdr:row>77</xdr:row>
      <xdr:rowOff>155336</xdr:rowOff>
    </xdr:to>
    <xdr:cxnSp macro="">
      <xdr:nvCxnSpPr>
        <xdr:cNvPr id="424" name="直線コネクタ 423"/>
        <xdr:cNvCxnSpPr/>
      </xdr:nvCxnSpPr>
      <xdr:spPr>
        <a:xfrm>
          <a:off x="6972300" y="13327405"/>
          <a:ext cx="889000" cy="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21120</xdr:rowOff>
    </xdr:from>
    <xdr:to>
      <xdr:col>41</xdr:col>
      <xdr:colOff>101600</xdr:colOff>
      <xdr:row>77</xdr:row>
      <xdr:rowOff>122720</xdr:rowOff>
    </xdr:to>
    <xdr:sp macro="" textlink="">
      <xdr:nvSpPr>
        <xdr:cNvPr id="425" name="フローチャート: 判断 424"/>
        <xdr:cNvSpPr/>
      </xdr:nvSpPr>
      <xdr:spPr>
        <a:xfrm>
          <a:off x="7810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139247</xdr:rowOff>
    </xdr:from>
    <xdr:ext cx="534377" cy="259045"/>
    <xdr:sp macro="" textlink="">
      <xdr:nvSpPr>
        <xdr:cNvPr id="426" name="テキスト ボックス 425"/>
        <xdr:cNvSpPr txBox="1"/>
      </xdr:nvSpPr>
      <xdr:spPr>
        <a:xfrm>
          <a:off x="7594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7" name="フローチャート: 判断 426"/>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159821</xdr:rowOff>
    </xdr:from>
    <xdr:ext cx="469744" cy="259045"/>
    <xdr:sp macro="" textlink="">
      <xdr:nvSpPr>
        <xdr:cNvPr id="428" name="テキスト ボックス 427"/>
        <xdr:cNvSpPr txBox="1"/>
      </xdr:nvSpPr>
      <xdr:spPr>
        <a:xfrm>
          <a:off x="6737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33350</xdr:rowOff>
    </xdr:from>
    <xdr:to>
      <xdr:col>55</xdr:col>
      <xdr:colOff>50800</xdr:colOff>
      <xdr:row>78</xdr:row>
      <xdr:rowOff>134950</xdr:rowOff>
    </xdr:to>
    <xdr:sp macro="" textlink="">
      <xdr:nvSpPr>
        <xdr:cNvPr id="434" name="楕円 433"/>
        <xdr:cNvSpPr/>
      </xdr:nvSpPr>
      <xdr:spPr>
        <a:xfrm>
          <a:off x="10426700" y="134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119727</xdr:rowOff>
    </xdr:from>
    <xdr:ext cx="469744" cy="259045"/>
    <xdr:sp macro="" textlink="">
      <xdr:nvSpPr>
        <xdr:cNvPr id="435" name="普通建設事業費 （ うち新規整備　）該当値テキスト"/>
        <xdr:cNvSpPr txBox="1"/>
      </xdr:nvSpPr>
      <xdr:spPr>
        <a:xfrm>
          <a:off x="10528300" y="133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162327</xdr:rowOff>
    </xdr:from>
    <xdr:to>
      <xdr:col>50</xdr:col>
      <xdr:colOff>165100</xdr:colOff>
      <xdr:row>78</xdr:row>
      <xdr:rowOff>92477</xdr:rowOff>
    </xdr:to>
    <xdr:sp macro="" textlink="">
      <xdr:nvSpPr>
        <xdr:cNvPr id="436" name="楕円 435"/>
        <xdr:cNvSpPr/>
      </xdr:nvSpPr>
      <xdr:spPr>
        <a:xfrm>
          <a:off x="9588500" y="133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83604</xdr:rowOff>
    </xdr:from>
    <xdr:ext cx="469744" cy="259045"/>
    <xdr:sp macro="" textlink="">
      <xdr:nvSpPr>
        <xdr:cNvPr id="437" name="テキスト ボックス 436"/>
        <xdr:cNvSpPr txBox="1"/>
      </xdr:nvSpPr>
      <xdr:spPr>
        <a:xfrm>
          <a:off x="9404428" y="1345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1643</xdr:rowOff>
    </xdr:from>
    <xdr:to>
      <xdr:col>46</xdr:col>
      <xdr:colOff>38100</xdr:colOff>
      <xdr:row>78</xdr:row>
      <xdr:rowOff>103243</xdr:rowOff>
    </xdr:to>
    <xdr:sp macro="" textlink="">
      <xdr:nvSpPr>
        <xdr:cNvPr id="438" name="楕円 437"/>
        <xdr:cNvSpPr/>
      </xdr:nvSpPr>
      <xdr:spPr>
        <a:xfrm>
          <a:off x="8699500" y="1337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94370</xdr:rowOff>
    </xdr:from>
    <xdr:ext cx="469744" cy="259045"/>
    <xdr:sp macro="" textlink="">
      <xdr:nvSpPr>
        <xdr:cNvPr id="439" name="テキスト ボックス 438"/>
        <xdr:cNvSpPr txBox="1"/>
      </xdr:nvSpPr>
      <xdr:spPr>
        <a:xfrm>
          <a:off x="8515428" y="1346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104536</xdr:rowOff>
    </xdr:from>
    <xdr:to>
      <xdr:col>41</xdr:col>
      <xdr:colOff>101600</xdr:colOff>
      <xdr:row>78</xdr:row>
      <xdr:rowOff>34686</xdr:rowOff>
    </xdr:to>
    <xdr:sp macro="" textlink="">
      <xdr:nvSpPr>
        <xdr:cNvPr id="440" name="楕円 439"/>
        <xdr:cNvSpPr/>
      </xdr:nvSpPr>
      <xdr:spPr>
        <a:xfrm>
          <a:off x="7810500" y="133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25813</xdr:rowOff>
    </xdr:from>
    <xdr:ext cx="469744" cy="259045"/>
    <xdr:sp macro="" textlink="">
      <xdr:nvSpPr>
        <xdr:cNvPr id="441" name="テキスト ボックス 440"/>
        <xdr:cNvSpPr txBox="1"/>
      </xdr:nvSpPr>
      <xdr:spPr>
        <a:xfrm>
          <a:off x="7626428" y="133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74955</xdr:rowOff>
    </xdr:from>
    <xdr:to>
      <xdr:col>36</xdr:col>
      <xdr:colOff>165100</xdr:colOff>
      <xdr:row>78</xdr:row>
      <xdr:rowOff>5105</xdr:rowOff>
    </xdr:to>
    <xdr:sp macro="" textlink="">
      <xdr:nvSpPr>
        <xdr:cNvPr id="442" name="楕円 441"/>
        <xdr:cNvSpPr/>
      </xdr:nvSpPr>
      <xdr:spPr>
        <a:xfrm>
          <a:off x="6921500" y="132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167682</xdr:rowOff>
    </xdr:from>
    <xdr:ext cx="469744" cy="259045"/>
    <xdr:sp macro="" textlink="">
      <xdr:nvSpPr>
        <xdr:cNvPr id="443" name="テキスト ボックス 442"/>
        <xdr:cNvSpPr txBox="1"/>
      </xdr:nvSpPr>
      <xdr:spPr>
        <a:xfrm>
          <a:off x="6737428" y="1336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5" name="テキスト ボックス 45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3" name="テキスト ボックス 46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90342</xdr:rowOff>
    </xdr:from>
    <xdr:to>
      <xdr:col>54</xdr:col>
      <xdr:colOff>189865</xdr:colOff>
      <xdr:row>98</xdr:row>
      <xdr:rowOff>106972</xdr:rowOff>
    </xdr:to>
    <xdr:cxnSp macro="">
      <xdr:nvCxnSpPr>
        <xdr:cNvPr id="467" name="直線コネクタ 466"/>
        <xdr:cNvCxnSpPr/>
      </xdr:nvCxnSpPr>
      <xdr:spPr>
        <a:xfrm flipV="1">
          <a:off x="10475595" y="15692292"/>
          <a:ext cx="1270" cy="121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110799</xdr:rowOff>
    </xdr:from>
    <xdr:ext cx="469744" cy="259045"/>
    <xdr:sp macro="" textlink="">
      <xdr:nvSpPr>
        <xdr:cNvPr id="468" name="普通建設事業費 （ うち更新整備　）最小値テキスト"/>
        <xdr:cNvSpPr txBox="1"/>
      </xdr:nvSpPr>
      <xdr:spPr>
        <a:xfrm>
          <a:off x="10528300" y="169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106972</xdr:rowOff>
    </xdr:from>
    <xdr:to>
      <xdr:col>55</xdr:col>
      <xdr:colOff>88900</xdr:colOff>
      <xdr:row>98</xdr:row>
      <xdr:rowOff>106972</xdr:rowOff>
    </xdr:to>
    <xdr:cxnSp macro="">
      <xdr:nvCxnSpPr>
        <xdr:cNvPr id="469" name="直線コネクタ 468"/>
        <xdr:cNvCxnSpPr/>
      </xdr:nvCxnSpPr>
      <xdr:spPr>
        <a:xfrm>
          <a:off x="10388600" y="169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37019</xdr:rowOff>
    </xdr:from>
    <xdr:ext cx="534377" cy="259045"/>
    <xdr:sp macro="" textlink="">
      <xdr:nvSpPr>
        <xdr:cNvPr id="470" name="普通建設事業費 （ うち更新整備　）最大値テキスト"/>
        <xdr:cNvSpPr txBox="1"/>
      </xdr:nvSpPr>
      <xdr:spPr>
        <a:xfrm>
          <a:off x="10528300" y="154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90342</xdr:rowOff>
    </xdr:from>
    <xdr:to>
      <xdr:col>55</xdr:col>
      <xdr:colOff>88900</xdr:colOff>
      <xdr:row>91</xdr:row>
      <xdr:rowOff>90342</xdr:rowOff>
    </xdr:to>
    <xdr:cxnSp macro="">
      <xdr:nvCxnSpPr>
        <xdr:cNvPr id="471" name="直線コネクタ 470"/>
        <xdr:cNvCxnSpPr/>
      </xdr:nvCxnSpPr>
      <xdr:spPr>
        <a:xfrm>
          <a:off x="10388600" y="156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140443</xdr:rowOff>
    </xdr:from>
    <xdr:to>
      <xdr:col>55</xdr:col>
      <xdr:colOff>0</xdr:colOff>
      <xdr:row>97</xdr:row>
      <xdr:rowOff>148482</xdr:rowOff>
    </xdr:to>
    <xdr:cxnSp macro="">
      <xdr:nvCxnSpPr>
        <xdr:cNvPr id="472" name="直線コネクタ 471"/>
        <xdr:cNvCxnSpPr/>
      </xdr:nvCxnSpPr>
      <xdr:spPr>
        <a:xfrm>
          <a:off x="9639300" y="16771093"/>
          <a:ext cx="8382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98023</xdr:rowOff>
    </xdr:from>
    <xdr:ext cx="534377" cy="259045"/>
    <xdr:sp macro="" textlink="">
      <xdr:nvSpPr>
        <xdr:cNvPr id="473" name="普通建設事業費 （ うち更新整備　）平均値テキスト"/>
        <xdr:cNvSpPr txBox="1"/>
      </xdr:nvSpPr>
      <xdr:spPr>
        <a:xfrm>
          <a:off x="10528300" y="16385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75146</xdr:rowOff>
    </xdr:from>
    <xdr:to>
      <xdr:col>55</xdr:col>
      <xdr:colOff>50800</xdr:colOff>
      <xdr:row>97</xdr:row>
      <xdr:rowOff>5296</xdr:rowOff>
    </xdr:to>
    <xdr:sp macro="" textlink="">
      <xdr:nvSpPr>
        <xdr:cNvPr id="474" name="フローチャート: 判断 473"/>
        <xdr:cNvSpPr/>
      </xdr:nvSpPr>
      <xdr:spPr>
        <a:xfrm>
          <a:off x="104267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140443</xdr:rowOff>
    </xdr:from>
    <xdr:to>
      <xdr:col>50</xdr:col>
      <xdr:colOff>114300</xdr:colOff>
      <xdr:row>98</xdr:row>
      <xdr:rowOff>25724</xdr:rowOff>
    </xdr:to>
    <xdr:cxnSp macro="">
      <xdr:nvCxnSpPr>
        <xdr:cNvPr id="475" name="直線コネクタ 474"/>
        <xdr:cNvCxnSpPr/>
      </xdr:nvCxnSpPr>
      <xdr:spPr>
        <a:xfrm flipV="1">
          <a:off x="8750300" y="16771093"/>
          <a:ext cx="889000" cy="5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104121</xdr:rowOff>
    </xdr:from>
    <xdr:to>
      <xdr:col>50</xdr:col>
      <xdr:colOff>165100</xdr:colOff>
      <xdr:row>97</xdr:row>
      <xdr:rowOff>34271</xdr:rowOff>
    </xdr:to>
    <xdr:sp macro="" textlink="">
      <xdr:nvSpPr>
        <xdr:cNvPr id="476" name="フローチャート: 判断 475"/>
        <xdr:cNvSpPr/>
      </xdr:nvSpPr>
      <xdr:spPr>
        <a:xfrm>
          <a:off x="9588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50798</xdr:rowOff>
    </xdr:from>
    <xdr:ext cx="534377" cy="259045"/>
    <xdr:sp macro="" textlink="">
      <xdr:nvSpPr>
        <xdr:cNvPr id="477" name="テキスト ボックス 476"/>
        <xdr:cNvSpPr txBox="1"/>
      </xdr:nvSpPr>
      <xdr:spPr>
        <a:xfrm>
          <a:off x="9372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36964</xdr:rowOff>
    </xdr:from>
    <xdr:to>
      <xdr:col>45</xdr:col>
      <xdr:colOff>177800</xdr:colOff>
      <xdr:row>98</xdr:row>
      <xdr:rowOff>25724</xdr:rowOff>
    </xdr:to>
    <xdr:cxnSp macro="">
      <xdr:nvCxnSpPr>
        <xdr:cNvPr id="478" name="直線コネクタ 477"/>
        <xdr:cNvCxnSpPr/>
      </xdr:nvCxnSpPr>
      <xdr:spPr>
        <a:xfrm>
          <a:off x="7861300" y="16667614"/>
          <a:ext cx="889000" cy="16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156660</xdr:rowOff>
    </xdr:from>
    <xdr:to>
      <xdr:col>46</xdr:col>
      <xdr:colOff>38100</xdr:colOff>
      <xdr:row>97</xdr:row>
      <xdr:rowOff>86810</xdr:rowOff>
    </xdr:to>
    <xdr:sp macro="" textlink="">
      <xdr:nvSpPr>
        <xdr:cNvPr id="479" name="フローチャート: 判断 478"/>
        <xdr:cNvSpPr/>
      </xdr:nvSpPr>
      <xdr:spPr>
        <a:xfrm>
          <a:off x="8699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103337</xdr:rowOff>
    </xdr:from>
    <xdr:ext cx="534377" cy="259045"/>
    <xdr:sp macro="" textlink="">
      <xdr:nvSpPr>
        <xdr:cNvPr id="480" name="テキスト ボックス 479"/>
        <xdr:cNvSpPr txBox="1"/>
      </xdr:nvSpPr>
      <xdr:spPr>
        <a:xfrm>
          <a:off x="8483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36964</xdr:rowOff>
    </xdr:from>
    <xdr:to>
      <xdr:col>41</xdr:col>
      <xdr:colOff>50800</xdr:colOff>
      <xdr:row>98</xdr:row>
      <xdr:rowOff>23191</xdr:rowOff>
    </xdr:to>
    <xdr:cxnSp macro="">
      <xdr:nvCxnSpPr>
        <xdr:cNvPr id="481" name="直線コネクタ 480"/>
        <xdr:cNvCxnSpPr/>
      </xdr:nvCxnSpPr>
      <xdr:spPr>
        <a:xfrm flipV="1">
          <a:off x="6972300" y="16667614"/>
          <a:ext cx="889000" cy="15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85337</xdr:rowOff>
    </xdr:from>
    <xdr:to>
      <xdr:col>41</xdr:col>
      <xdr:colOff>101600</xdr:colOff>
      <xdr:row>97</xdr:row>
      <xdr:rowOff>15487</xdr:rowOff>
    </xdr:to>
    <xdr:sp macro="" textlink="">
      <xdr:nvSpPr>
        <xdr:cNvPr id="482" name="フローチャート: 判断 481"/>
        <xdr:cNvSpPr/>
      </xdr:nvSpPr>
      <xdr:spPr>
        <a:xfrm>
          <a:off x="7810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32014</xdr:rowOff>
    </xdr:from>
    <xdr:ext cx="534377" cy="259045"/>
    <xdr:sp macro="" textlink="">
      <xdr:nvSpPr>
        <xdr:cNvPr id="483" name="テキスト ボックス 482"/>
        <xdr:cNvSpPr txBox="1"/>
      </xdr:nvSpPr>
      <xdr:spPr>
        <a:xfrm>
          <a:off x="7594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108026</xdr:rowOff>
    </xdr:from>
    <xdr:to>
      <xdr:col>36</xdr:col>
      <xdr:colOff>165100</xdr:colOff>
      <xdr:row>97</xdr:row>
      <xdr:rowOff>38176</xdr:rowOff>
    </xdr:to>
    <xdr:sp macro="" textlink="">
      <xdr:nvSpPr>
        <xdr:cNvPr id="484" name="フローチャート: 判断 483"/>
        <xdr:cNvSpPr/>
      </xdr:nvSpPr>
      <xdr:spPr>
        <a:xfrm>
          <a:off x="6921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54703</xdr:rowOff>
    </xdr:from>
    <xdr:ext cx="534377" cy="259045"/>
    <xdr:sp macro="" textlink="">
      <xdr:nvSpPr>
        <xdr:cNvPr id="485" name="テキスト ボックス 484"/>
        <xdr:cNvSpPr txBox="1"/>
      </xdr:nvSpPr>
      <xdr:spPr>
        <a:xfrm>
          <a:off x="6705111" y="163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97682</xdr:rowOff>
    </xdr:from>
    <xdr:to>
      <xdr:col>55</xdr:col>
      <xdr:colOff>50800</xdr:colOff>
      <xdr:row>98</xdr:row>
      <xdr:rowOff>27832</xdr:rowOff>
    </xdr:to>
    <xdr:sp macro="" textlink="">
      <xdr:nvSpPr>
        <xdr:cNvPr id="491" name="楕円 490"/>
        <xdr:cNvSpPr/>
      </xdr:nvSpPr>
      <xdr:spPr>
        <a:xfrm>
          <a:off x="10426700" y="1672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76109</xdr:rowOff>
    </xdr:from>
    <xdr:ext cx="534377" cy="259045"/>
    <xdr:sp macro="" textlink="">
      <xdr:nvSpPr>
        <xdr:cNvPr id="492" name="普通建設事業費 （ うち更新整備　）該当値テキスト"/>
        <xdr:cNvSpPr txBox="1"/>
      </xdr:nvSpPr>
      <xdr:spPr>
        <a:xfrm>
          <a:off x="10528300" y="1670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89643</xdr:rowOff>
    </xdr:from>
    <xdr:to>
      <xdr:col>50</xdr:col>
      <xdr:colOff>165100</xdr:colOff>
      <xdr:row>98</xdr:row>
      <xdr:rowOff>19793</xdr:rowOff>
    </xdr:to>
    <xdr:sp macro="" textlink="">
      <xdr:nvSpPr>
        <xdr:cNvPr id="493" name="楕円 492"/>
        <xdr:cNvSpPr/>
      </xdr:nvSpPr>
      <xdr:spPr>
        <a:xfrm>
          <a:off x="9588500" y="1672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10920</xdr:rowOff>
    </xdr:from>
    <xdr:ext cx="534377" cy="259045"/>
    <xdr:sp macro="" textlink="">
      <xdr:nvSpPr>
        <xdr:cNvPr id="494" name="テキスト ボックス 493"/>
        <xdr:cNvSpPr txBox="1"/>
      </xdr:nvSpPr>
      <xdr:spPr>
        <a:xfrm>
          <a:off x="9372111" y="1681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146374</xdr:rowOff>
    </xdr:from>
    <xdr:to>
      <xdr:col>46</xdr:col>
      <xdr:colOff>38100</xdr:colOff>
      <xdr:row>98</xdr:row>
      <xdr:rowOff>76524</xdr:rowOff>
    </xdr:to>
    <xdr:sp macro="" textlink="">
      <xdr:nvSpPr>
        <xdr:cNvPr id="495" name="楕円 494"/>
        <xdr:cNvSpPr/>
      </xdr:nvSpPr>
      <xdr:spPr>
        <a:xfrm>
          <a:off x="8699500" y="1677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67651</xdr:rowOff>
    </xdr:from>
    <xdr:ext cx="469744" cy="259045"/>
    <xdr:sp macro="" textlink="">
      <xdr:nvSpPr>
        <xdr:cNvPr id="496" name="テキスト ボックス 495"/>
        <xdr:cNvSpPr txBox="1"/>
      </xdr:nvSpPr>
      <xdr:spPr>
        <a:xfrm>
          <a:off x="8515428" y="1686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157614</xdr:rowOff>
    </xdr:from>
    <xdr:to>
      <xdr:col>41</xdr:col>
      <xdr:colOff>101600</xdr:colOff>
      <xdr:row>97</xdr:row>
      <xdr:rowOff>87764</xdr:rowOff>
    </xdr:to>
    <xdr:sp macro="" textlink="">
      <xdr:nvSpPr>
        <xdr:cNvPr id="497" name="楕円 496"/>
        <xdr:cNvSpPr/>
      </xdr:nvSpPr>
      <xdr:spPr>
        <a:xfrm>
          <a:off x="7810500" y="166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78891</xdr:rowOff>
    </xdr:from>
    <xdr:ext cx="534377" cy="259045"/>
    <xdr:sp macro="" textlink="">
      <xdr:nvSpPr>
        <xdr:cNvPr id="498" name="テキスト ボックス 497"/>
        <xdr:cNvSpPr txBox="1"/>
      </xdr:nvSpPr>
      <xdr:spPr>
        <a:xfrm>
          <a:off x="7594111" y="167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143841</xdr:rowOff>
    </xdr:from>
    <xdr:to>
      <xdr:col>36</xdr:col>
      <xdr:colOff>165100</xdr:colOff>
      <xdr:row>98</xdr:row>
      <xdr:rowOff>73991</xdr:rowOff>
    </xdr:to>
    <xdr:sp macro="" textlink="">
      <xdr:nvSpPr>
        <xdr:cNvPr id="499" name="楕円 498"/>
        <xdr:cNvSpPr/>
      </xdr:nvSpPr>
      <xdr:spPr>
        <a:xfrm>
          <a:off x="6921500" y="167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65118</xdr:rowOff>
    </xdr:from>
    <xdr:ext cx="534377" cy="259045"/>
    <xdr:sp macro="" textlink="">
      <xdr:nvSpPr>
        <xdr:cNvPr id="500" name="テキスト ボックス 499"/>
        <xdr:cNvSpPr txBox="1"/>
      </xdr:nvSpPr>
      <xdr:spPr>
        <a:xfrm>
          <a:off x="6705111" y="1686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4" name="テキスト ボックス 513"/>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6" name="テキスト ボックス 515"/>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8" name="テキスト ボックス 517"/>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0" name="テキスト ボックス 519"/>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45060</xdr:rowOff>
    </xdr:from>
    <xdr:to>
      <xdr:col>85</xdr:col>
      <xdr:colOff>126364</xdr:colOff>
      <xdr:row>38</xdr:row>
      <xdr:rowOff>139700</xdr:rowOff>
    </xdr:to>
    <xdr:cxnSp macro="">
      <xdr:nvCxnSpPr>
        <xdr:cNvPr id="522" name="直線コネクタ 521"/>
        <xdr:cNvCxnSpPr/>
      </xdr:nvCxnSpPr>
      <xdr:spPr>
        <a:xfrm flipV="1">
          <a:off x="16317595" y="5702910"/>
          <a:ext cx="1269" cy="95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163187</xdr:rowOff>
    </xdr:from>
    <xdr:ext cx="469744" cy="259045"/>
    <xdr:sp macro="" textlink="">
      <xdr:nvSpPr>
        <xdr:cNvPr id="525" name="災害復旧事業費最大値テキスト"/>
        <xdr:cNvSpPr txBox="1"/>
      </xdr:nvSpPr>
      <xdr:spPr>
        <a:xfrm>
          <a:off x="16370300" y="54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45060</xdr:rowOff>
    </xdr:from>
    <xdr:to>
      <xdr:col>86</xdr:col>
      <xdr:colOff>25400</xdr:colOff>
      <xdr:row>33</xdr:row>
      <xdr:rowOff>45060</xdr:rowOff>
    </xdr:to>
    <xdr:cxnSp macro="">
      <xdr:nvCxnSpPr>
        <xdr:cNvPr id="526" name="直線コネクタ 525"/>
        <xdr:cNvCxnSpPr/>
      </xdr:nvCxnSpPr>
      <xdr:spPr>
        <a:xfrm>
          <a:off x="16230600" y="570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137414</xdr:rowOff>
    </xdr:from>
    <xdr:to>
      <xdr:col>85</xdr:col>
      <xdr:colOff>127000</xdr:colOff>
      <xdr:row>37</xdr:row>
      <xdr:rowOff>62433</xdr:rowOff>
    </xdr:to>
    <xdr:cxnSp macro="">
      <xdr:nvCxnSpPr>
        <xdr:cNvPr id="527" name="直線コネクタ 526"/>
        <xdr:cNvCxnSpPr/>
      </xdr:nvCxnSpPr>
      <xdr:spPr>
        <a:xfrm flipV="1">
          <a:off x="15481300" y="6309614"/>
          <a:ext cx="838200" cy="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70985</xdr:rowOff>
    </xdr:from>
    <xdr:ext cx="378565" cy="259045"/>
    <xdr:sp macro="" textlink="">
      <xdr:nvSpPr>
        <xdr:cNvPr id="528" name="災害復旧事業費平均値テキスト"/>
        <xdr:cNvSpPr txBox="1"/>
      </xdr:nvSpPr>
      <xdr:spPr>
        <a:xfrm>
          <a:off x="16370300" y="64146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92558</xdr:rowOff>
    </xdr:from>
    <xdr:to>
      <xdr:col>85</xdr:col>
      <xdr:colOff>177800</xdr:colOff>
      <xdr:row>38</xdr:row>
      <xdr:rowOff>22707</xdr:rowOff>
    </xdr:to>
    <xdr:sp macro="" textlink="">
      <xdr:nvSpPr>
        <xdr:cNvPr id="529" name="フローチャート: 判断 528"/>
        <xdr:cNvSpPr/>
      </xdr:nvSpPr>
      <xdr:spPr>
        <a:xfrm>
          <a:off x="162687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62433</xdr:rowOff>
    </xdr:from>
    <xdr:to>
      <xdr:col>81</xdr:col>
      <xdr:colOff>50800</xdr:colOff>
      <xdr:row>38</xdr:row>
      <xdr:rowOff>139700</xdr:rowOff>
    </xdr:to>
    <xdr:cxnSp macro="">
      <xdr:nvCxnSpPr>
        <xdr:cNvPr id="530" name="直線コネクタ 529"/>
        <xdr:cNvCxnSpPr/>
      </xdr:nvCxnSpPr>
      <xdr:spPr>
        <a:xfrm flipV="1">
          <a:off x="14592300" y="6406083"/>
          <a:ext cx="889000" cy="24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138278</xdr:rowOff>
    </xdr:from>
    <xdr:to>
      <xdr:col>81</xdr:col>
      <xdr:colOff>101600</xdr:colOff>
      <xdr:row>38</xdr:row>
      <xdr:rowOff>68428</xdr:rowOff>
    </xdr:to>
    <xdr:sp macro="" textlink="">
      <xdr:nvSpPr>
        <xdr:cNvPr id="531" name="フローチャート: 判断 530"/>
        <xdr:cNvSpPr/>
      </xdr:nvSpPr>
      <xdr:spPr>
        <a:xfrm>
          <a:off x="15430500" y="648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59555</xdr:rowOff>
    </xdr:from>
    <xdr:ext cx="378565" cy="259045"/>
    <xdr:sp macro="" textlink="">
      <xdr:nvSpPr>
        <xdr:cNvPr id="532" name="テキスト ボックス 531"/>
        <xdr:cNvSpPr txBox="1"/>
      </xdr:nvSpPr>
      <xdr:spPr>
        <a:xfrm>
          <a:off x="15292017" y="6574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3" name="直線コネクタ 532"/>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163423</xdr:rowOff>
    </xdr:from>
    <xdr:to>
      <xdr:col>76</xdr:col>
      <xdr:colOff>165100</xdr:colOff>
      <xdr:row>38</xdr:row>
      <xdr:rowOff>93573</xdr:rowOff>
    </xdr:to>
    <xdr:sp macro="" textlink="">
      <xdr:nvSpPr>
        <xdr:cNvPr id="534" name="フローチャート: 判断 533"/>
        <xdr:cNvSpPr/>
      </xdr:nvSpPr>
      <xdr:spPr>
        <a:xfrm>
          <a:off x="14541500" y="65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110101</xdr:rowOff>
    </xdr:from>
    <xdr:ext cx="378565" cy="259045"/>
    <xdr:sp macro="" textlink="">
      <xdr:nvSpPr>
        <xdr:cNvPr id="535" name="テキスト ボックス 534"/>
        <xdr:cNvSpPr txBox="1"/>
      </xdr:nvSpPr>
      <xdr:spPr>
        <a:xfrm>
          <a:off x="14403017" y="62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6" name="直線コネクタ 535"/>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156566</xdr:rowOff>
    </xdr:from>
    <xdr:to>
      <xdr:col>72</xdr:col>
      <xdr:colOff>38100</xdr:colOff>
      <xdr:row>34</xdr:row>
      <xdr:rowOff>86716</xdr:rowOff>
    </xdr:to>
    <xdr:sp macro="" textlink="">
      <xdr:nvSpPr>
        <xdr:cNvPr id="537" name="フローチャート: 判断 536"/>
        <xdr:cNvSpPr/>
      </xdr:nvSpPr>
      <xdr:spPr>
        <a:xfrm>
          <a:off x="13652500" y="581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103243</xdr:rowOff>
    </xdr:from>
    <xdr:ext cx="469744" cy="259045"/>
    <xdr:sp macro="" textlink="">
      <xdr:nvSpPr>
        <xdr:cNvPr id="538" name="テキスト ボックス 537"/>
        <xdr:cNvSpPr txBox="1"/>
      </xdr:nvSpPr>
      <xdr:spPr>
        <a:xfrm>
          <a:off x="13468428" y="55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138278</xdr:rowOff>
    </xdr:from>
    <xdr:to>
      <xdr:col>67</xdr:col>
      <xdr:colOff>101600</xdr:colOff>
      <xdr:row>31</xdr:row>
      <xdr:rowOff>68428</xdr:rowOff>
    </xdr:to>
    <xdr:sp macro="" textlink="">
      <xdr:nvSpPr>
        <xdr:cNvPr id="539" name="フローチャート: 判断 538"/>
        <xdr:cNvSpPr/>
      </xdr:nvSpPr>
      <xdr:spPr>
        <a:xfrm>
          <a:off x="12763500" y="528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84955</xdr:rowOff>
    </xdr:from>
    <xdr:ext cx="469744" cy="259045"/>
    <xdr:sp macro="" textlink="">
      <xdr:nvSpPr>
        <xdr:cNvPr id="540" name="テキスト ボックス 539"/>
        <xdr:cNvSpPr txBox="1"/>
      </xdr:nvSpPr>
      <xdr:spPr>
        <a:xfrm>
          <a:off x="12579428" y="505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86614</xdr:rowOff>
    </xdr:from>
    <xdr:to>
      <xdr:col>85</xdr:col>
      <xdr:colOff>177800</xdr:colOff>
      <xdr:row>37</xdr:row>
      <xdr:rowOff>16764</xdr:rowOff>
    </xdr:to>
    <xdr:sp macro="" textlink="">
      <xdr:nvSpPr>
        <xdr:cNvPr id="546" name="楕円 545"/>
        <xdr:cNvSpPr/>
      </xdr:nvSpPr>
      <xdr:spPr>
        <a:xfrm>
          <a:off x="162687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109491</xdr:rowOff>
    </xdr:from>
    <xdr:ext cx="378565" cy="259045"/>
    <xdr:sp macro="" textlink="">
      <xdr:nvSpPr>
        <xdr:cNvPr id="547" name="災害復旧事業費該当値テキスト"/>
        <xdr:cNvSpPr txBox="1"/>
      </xdr:nvSpPr>
      <xdr:spPr>
        <a:xfrm>
          <a:off x="16370300" y="611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11633</xdr:rowOff>
    </xdr:from>
    <xdr:to>
      <xdr:col>81</xdr:col>
      <xdr:colOff>101600</xdr:colOff>
      <xdr:row>37</xdr:row>
      <xdr:rowOff>113233</xdr:rowOff>
    </xdr:to>
    <xdr:sp macro="" textlink="">
      <xdr:nvSpPr>
        <xdr:cNvPr id="548" name="楕円 547"/>
        <xdr:cNvSpPr/>
      </xdr:nvSpPr>
      <xdr:spPr>
        <a:xfrm>
          <a:off x="15430500" y="63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35</xdr:row>
      <xdr:rowOff>129760</xdr:rowOff>
    </xdr:from>
    <xdr:ext cx="378565" cy="259045"/>
    <xdr:sp macro="" textlink="">
      <xdr:nvSpPr>
        <xdr:cNvPr id="549" name="テキスト ボックス 548"/>
        <xdr:cNvSpPr txBox="1"/>
      </xdr:nvSpPr>
      <xdr:spPr>
        <a:xfrm>
          <a:off x="15292017" y="6130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0" name="楕円 54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1" name="テキスト ボックス 55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2" name="楕円 55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3" name="テキスト ボックス 552"/>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4" name="楕円 55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5" name="テキスト ボックス 554"/>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97428</xdr:rowOff>
    </xdr:from>
    <xdr:to>
      <xdr:col>85</xdr:col>
      <xdr:colOff>126364</xdr:colOff>
      <xdr:row>77</xdr:row>
      <xdr:rowOff>167494</xdr:rowOff>
    </xdr:to>
    <xdr:cxnSp macro="">
      <xdr:nvCxnSpPr>
        <xdr:cNvPr id="628" name="直線コネクタ 627"/>
        <xdr:cNvCxnSpPr/>
      </xdr:nvCxnSpPr>
      <xdr:spPr>
        <a:xfrm flipV="1">
          <a:off x="16317595" y="12098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171321</xdr:rowOff>
    </xdr:from>
    <xdr:ext cx="534377" cy="259045"/>
    <xdr:sp macro="" textlink="">
      <xdr:nvSpPr>
        <xdr:cNvPr id="629" name="公債費最小値テキスト"/>
        <xdr:cNvSpPr txBox="1"/>
      </xdr:nvSpPr>
      <xdr:spPr>
        <a:xfrm>
          <a:off x="16370300" y="133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167494</xdr:rowOff>
    </xdr:from>
    <xdr:to>
      <xdr:col>86</xdr:col>
      <xdr:colOff>25400</xdr:colOff>
      <xdr:row>77</xdr:row>
      <xdr:rowOff>167494</xdr:rowOff>
    </xdr:to>
    <xdr:cxnSp macro="">
      <xdr:nvCxnSpPr>
        <xdr:cNvPr id="630" name="直線コネクタ 629"/>
        <xdr:cNvCxnSpPr/>
      </xdr:nvCxnSpPr>
      <xdr:spPr>
        <a:xfrm>
          <a:off x="16230600" y="1336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44105</xdr:rowOff>
    </xdr:from>
    <xdr:ext cx="534377" cy="259045"/>
    <xdr:sp macro="" textlink="">
      <xdr:nvSpPr>
        <xdr:cNvPr id="631" name="公債費最大値テキスト"/>
        <xdr:cNvSpPr txBox="1"/>
      </xdr:nvSpPr>
      <xdr:spPr>
        <a:xfrm>
          <a:off x="16370300" y="118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97428</xdr:rowOff>
    </xdr:from>
    <xdr:to>
      <xdr:col>86</xdr:col>
      <xdr:colOff>25400</xdr:colOff>
      <xdr:row>70</xdr:row>
      <xdr:rowOff>97428</xdr:rowOff>
    </xdr:to>
    <xdr:cxnSp macro="">
      <xdr:nvCxnSpPr>
        <xdr:cNvPr id="632" name="直線コネクタ 631"/>
        <xdr:cNvCxnSpPr/>
      </xdr:nvCxnSpPr>
      <xdr:spPr>
        <a:xfrm>
          <a:off x="16230600" y="1209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155969</xdr:rowOff>
    </xdr:from>
    <xdr:to>
      <xdr:col>85</xdr:col>
      <xdr:colOff>127000</xdr:colOff>
      <xdr:row>76</xdr:row>
      <xdr:rowOff>26105</xdr:rowOff>
    </xdr:to>
    <xdr:cxnSp macro="">
      <xdr:nvCxnSpPr>
        <xdr:cNvPr id="633" name="直線コネクタ 632"/>
        <xdr:cNvCxnSpPr/>
      </xdr:nvCxnSpPr>
      <xdr:spPr>
        <a:xfrm>
          <a:off x="15481300" y="13014719"/>
          <a:ext cx="838200" cy="4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151089</xdr:rowOff>
    </xdr:from>
    <xdr:ext cx="534377" cy="259045"/>
    <xdr:sp macro="" textlink="">
      <xdr:nvSpPr>
        <xdr:cNvPr id="634" name="公債費平均値テキスト"/>
        <xdr:cNvSpPr txBox="1"/>
      </xdr:nvSpPr>
      <xdr:spPr>
        <a:xfrm>
          <a:off x="16370300" y="13009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1212</xdr:rowOff>
    </xdr:from>
    <xdr:to>
      <xdr:col>85</xdr:col>
      <xdr:colOff>177800</xdr:colOff>
      <xdr:row>76</xdr:row>
      <xdr:rowOff>102812</xdr:rowOff>
    </xdr:to>
    <xdr:sp macro="" textlink="">
      <xdr:nvSpPr>
        <xdr:cNvPr id="635" name="フローチャート: 判断 634"/>
        <xdr:cNvSpPr/>
      </xdr:nvSpPr>
      <xdr:spPr>
        <a:xfrm>
          <a:off x="162687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155969</xdr:rowOff>
    </xdr:from>
    <xdr:to>
      <xdr:col>81</xdr:col>
      <xdr:colOff>50800</xdr:colOff>
      <xdr:row>76</xdr:row>
      <xdr:rowOff>3321</xdr:rowOff>
    </xdr:to>
    <xdr:cxnSp macro="">
      <xdr:nvCxnSpPr>
        <xdr:cNvPr id="636" name="直線コネクタ 635"/>
        <xdr:cNvCxnSpPr/>
      </xdr:nvCxnSpPr>
      <xdr:spPr>
        <a:xfrm flipV="1">
          <a:off x="14592300" y="13014719"/>
          <a:ext cx="889000" cy="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159823</xdr:rowOff>
    </xdr:from>
    <xdr:to>
      <xdr:col>81</xdr:col>
      <xdr:colOff>101600</xdr:colOff>
      <xdr:row>76</xdr:row>
      <xdr:rowOff>89973</xdr:rowOff>
    </xdr:to>
    <xdr:sp macro="" textlink="">
      <xdr:nvSpPr>
        <xdr:cNvPr id="637" name="フローチャート: 判断 636"/>
        <xdr:cNvSpPr/>
      </xdr:nvSpPr>
      <xdr:spPr>
        <a:xfrm>
          <a:off x="15430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81100</xdr:rowOff>
    </xdr:from>
    <xdr:ext cx="534377" cy="259045"/>
    <xdr:sp macro="" textlink="">
      <xdr:nvSpPr>
        <xdr:cNvPr id="638" name="テキスト ボックス 637"/>
        <xdr:cNvSpPr txBox="1"/>
      </xdr:nvSpPr>
      <xdr:spPr>
        <a:xfrm>
          <a:off x="15214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3321</xdr:rowOff>
    </xdr:from>
    <xdr:to>
      <xdr:col>76</xdr:col>
      <xdr:colOff>114300</xdr:colOff>
      <xdr:row>76</xdr:row>
      <xdr:rowOff>21189</xdr:rowOff>
    </xdr:to>
    <xdr:cxnSp macro="">
      <xdr:nvCxnSpPr>
        <xdr:cNvPr id="639" name="直線コネクタ 638"/>
        <xdr:cNvCxnSpPr/>
      </xdr:nvCxnSpPr>
      <xdr:spPr>
        <a:xfrm flipV="1">
          <a:off x="13703300" y="13033521"/>
          <a:ext cx="889000" cy="1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165424</xdr:rowOff>
    </xdr:from>
    <xdr:to>
      <xdr:col>76</xdr:col>
      <xdr:colOff>165100</xdr:colOff>
      <xdr:row>76</xdr:row>
      <xdr:rowOff>95574</xdr:rowOff>
    </xdr:to>
    <xdr:sp macro="" textlink="">
      <xdr:nvSpPr>
        <xdr:cNvPr id="640" name="フローチャート: 判断 639"/>
        <xdr:cNvSpPr/>
      </xdr:nvSpPr>
      <xdr:spPr>
        <a:xfrm>
          <a:off x="14541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86701</xdr:rowOff>
    </xdr:from>
    <xdr:ext cx="534377" cy="259045"/>
    <xdr:sp macro="" textlink="">
      <xdr:nvSpPr>
        <xdr:cNvPr id="641" name="テキスト ボックス 640"/>
        <xdr:cNvSpPr txBox="1"/>
      </xdr:nvSpPr>
      <xdr:spPr>
        <a:xfrm>
          <a:off x="14325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10903</xdr:rowOff>
    </xdr:from>
    <xdr:to>
      <xdr:col>71</xdr:col>
      <xdr:colOff>177800</xdr:colOff>
      <xdr:row>76</xdr:row>
      <xdr:rowOff>21189</xdr:rowOff>
    </xdr:to>
    <xdr:cxnSp macro="">
      <xdr:nvCxnSpPr>
        <xdr:cNvPr id="642" name="直線コネクタ 641"/>
        <xdr:cNvCxnSpPr/>
      </xdr:nvCxnSpPr>
      <xdr:spPr>
        <a:xfrm>
          <a:off x="12814300" y="13041103"/>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165348</xdr:rowOff>
    </xdr:from>
    <xdr:to>
      <xdr:col>72</xdr:col>
      <xdr:colOff>38100</xdr:colOff>
      <xdr:row>76</xdr:row>
      <xdr:rowOff>95498</xdr:rowOff>
    </xdr:to>
    <xdr:sp macro="" textlink="">
      <xdr:nvSpPr>
        <xdr:cNvPr id="643" name="フローチャート: 判断 642"/>
        <xdr:cNvSpPr/>
      </xdr:nvSpPr>
      <xdr:spPr>
        <a:xfrm>
          <a:off x="13652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86625</xdr:rowOff>
    </xdr:from>
    <xdr:ext cx="534377" cy="259045"/>
    <xdr:sp macro="" textlink="">
      <xdr:nvSpPr>
        <xdr:cNvPr id="644" name="テキスト ボックス 643"/>
        <xdr:cNvSpPr txBox="1"/>
      </xdr:nvSpPr>
      <xdr:spPr>
        <a:xfrm>
          <a:off x="13436111" y="131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166129</xdr:rowOff>
    </xdr:from>
    <xdr:to>
      <xdr:col>67</xdr:col>
      <xdr:colOff>101600</xdr:colOff>
      <xdr:row>76</xdr:row>
      <xdr:rowOff>96279</xdr:rowOff>
    </xdr:to>
    <xdr:sp macro="" textlink="">
      <xdr:nvSpPr>
        <xdr:cNvPr id="645" name="フローチャート: 判断 644"/>
        <xdr:cNvSpPr/>
      </xdr:nvSpPr>
      <xdr:spPr>
        <a:xfrm>
          <a:off x="127635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87406</xdr:rowOff>
    </xdr:from>
    <xdr:ext cx="534377" cy="259045"/>
    <xdr:sp macro="" textlink="">
      <xdr:nvSpPr>
        <xdr:cNvPr id="646" name="テキスト ボックス 645"/>
        <xdr:cNvSpPr txBox="1"/>
      </xdr:nvSpPr>
      <xdr:spPr>
        <a:xfrm>
          <a:off x="12547111" y="131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146755</xdr:rowOff>
    </xdr:from>
    <xdr:to>
      <xdr:col>85</xdr:col>
      <xdr:colOff>177800</xdr:colOff>
      <xdr:row>76</xdr:row>
      <xdr:rowOff>76905</xdr:rowOff>
    </xdr:to>
    <xdr:sp macro="" textlink="">
      <xdr:nvSpPr>
        <xdr:cNvPr id="652" name="楕円 651"/>
        <xdr:cNvSpPr/>
      </xdr:nvSpPr>
      <xdr:spPr>
        <a:xfrm>
          <a:off x="16268700" y="1300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169632</xdr:rowOff>
    </xdr:from>
    <xdr:ext cx="534377" cy="259045"/>
    <xdr:sp macro="" textlink="">
      <xdr:nvSpPr>
        <xdr:cNvPr id="653" name="公債費該当値テキスト"/>
        <xdr:cNvSpPr txBox="1"/>
      </xdr:nvSpPr>
      <xdr:spPr>
        <a:xfrm>
          <a:off x="16370300" y="1285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105169</xdr:rowOff>
    </xdr:from>
    <xdr:to>
      <xdr:col>81</xdr:col>
      <xdr:colOff>101600</xdr:colOff>
      <xdr:row>76</xdr:row>
      <xdr:rowOff>35319</xdr:rowOff>
    </xdr:to>
    <xdr:sp macro="" textlink="">
      <xdr:nvSpPr>
        <xdr:cNvPr id="654" name="楕円 653"/>
        <xdr:cNvSpPr/>
      </xdr:nvSpPr>
      <xdr:spPr>
        <a:xfrm>
          <a:off x="15430500" y="129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51846</xdr:rowOff>
    </xdr:from>
    <xdr:ext cx="534377" cy="259045"/>
    <xdr:sp macro="" textlink="">
      <xdr:nvSpPr>
        <xdr:cNvPr id="655" name="テキスト ボックス 654"/>
        <xdr:cNvSpPr txBox="1"/>
      </xdr:nvSpPr>
      <xdr:spPr>
        <a:xfrm>
          <a:off x="15214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123971</xdr:rowOff>
    </xdr:from>
    <xdr:to>
      <xdr:col>76</xdr:col>
      <xdr:colOff>165100</xdr:colOff>
      <xdr:row>76</xdr:row>
      <xdr:rowOff>54121</xdr:rowOff>
    </xdr:to>
    <xdr:sp macro="" textlink="">
      <xdr:nvSpPr>
        <xdr:cNvPr id="656" name="楕円 655"/>
        <xdr:cNvSpPr/>
      </xdr:nvSpPr>
      <xdr:spPr>
        <a:xfrm>
          <a:off x="14541500" y="129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70648</xdr:rowOff>
    </xdr:from>
    <xdr:ext cx="534377" cy="259045"/>
    <xdr:sp macro="" textlink="">
      <xdr:nvSpPr>
        <xdr:cNvPr id="657" name="テキスト ボックス 656"/>
        <xdr:cNvSpPr txBox="1"/>
      </xdr:nvSpPr>
      <xdr:spPr>
        <a:xfrm>
          <a:off x="14325111" y="127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141840</xdr:rowOff>
    </xdr:from>
    <xdr:to>
      <xdr:col>72</xdr:col>
      <xdr:colOff>38100</xdr:colOff>
      <xdr:row>76</xdr:row>
      <xdr:rowOff>71989</xdr:rowOff>
    </xdr:to>
    <xdr:sp macro="" textlink="">
      <xdr:nvSpPr>
        <xdr:cNvPr id="658" name="楕円 657"/>
        <xdr:cNvSpPr/>
      </xdr:nvSpPr>
      <xdr:spPr>
        <a:xfrm>
          <a:off x="13652500" y="130005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88517</xdr:rowOff>
    </xdr:from>
    <xdr:ext cx="534377" cy="259045"/>
    <xdr:sp macro="" textlink="">
      <xdr:nvSpPr>
        <xdr:cNvPr id="659" name="テキスト ボックス 658"/>
        <xdr:cNvSpPr txBox="1"/>
      </xdr:nvSpPr>
      <xdr:spPr>
        <a:xfrm>
          <a:off x="13436111" y="1277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131553</xdr:rowOff>
    </xdr:from>
    <xdr:to>
      <xdr:col>67</xdr:col>
      <xdr:colOff>101600</xdr:colOff>
      <xdr:row>76</xdr:row>
      <xdr:rowOff>61703</xdr:rowOff>
    </xdr:to>
    <xdr:sp macro="" textlink="">
      <xdr:nvSpPr>
        <xdr:cNvPr id="660" name="楕円 659"/>
        <xdr:cNvSpPr/>
      </xdr:nvSpPr>
      <xdr:spPr>
        <a:xfrm>
          <a:off x="12763500" y="1299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78230</xdr:rowOff>
    </xdr:from>
    <xdr:ext cx="534377" cy="259045"/>
    <xdr:sp macro="" textlink="">
      <xdr:nvSpPr>
        <xdr:cNvPr id="661" name="テキスト ボックス 660"/>
        <xdr:cNvSpPr txBox="1"/>
      </xdr:nvSpPr>
      <xdr:spPr>
        <a:xfrm>
          <a:off x="12547111" y="1276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7" name="テキスト ボックス 67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9" name="テキスト ボックス 67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83831</xdr:rowOff>
    </xdr:from>
    <xdr:to>
      <xdr:col>85</xdr:col>
      <xdr:colOff>126364</xdr:colOff>
      <xdr:row>98</xdr:row>
      <xdr:rowOff>111536</xdr:rowOff>
    </xdr:to>
    <xdr:cxnSp macro="">
      <xdr:nvCxnSpPr>
        <xdr:cNvPr id="683" name="直線コネクタ 682"/>
        <xdr:cNvCxnSpPr/>
      </xdr:nvCxnSpPr>
      <xdr:spPr>
        <a:xfrm flipV="1">
          <a:off x="16317595" y="15685781"/>
          <a:ext cx="1269" cy="122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115363</xdr:rowOff>
    </xdr:from>
    <xdr:ext cx="378565" cy="259045"/>
    <xdr:sp macro="" textlink="">
      <xdr:nvSpPr>
        <xdr:cNvPr id="684" name="積立金最小値テキスト"/>
        <xdr:cNvSpPr txBox="1"/>
      </xdr:nvSpPr>
      <xdr:spPr>
        <a:xfrm>
          <a:off x="16370300" y="16917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111536</xdr:rowOff>
    </xdr:from>
    <xdr:to>
      <xdr:col>86</xdr:col>
      <xdr:colOff>25400</xdr:colOff>
      <xdr:row>98</xdr:row>
      <xdr:rowOff>111536</xdr:rowOff>
    </xdr:to>
    <xdr:cxnSp macro="">
      <xdr:nvCxnSpPr>
        <xdr:cNvPr id="685" name="直線コネクタ 684"/>
        <xdr:cNvCxnSpPr/>
      </xdr:nvCxnSpPr>
      <xdr:spPr>
        <a:xfrm>
          <a:off x="16230600" y="1691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30508</xdr:rowOff>
    </xdr:from>
    <xdr:ext cx="534377" cy="259045"/>
    <xdr:sp macro="" textlink="">
      <xdr:nvSpPr>
        <xdr:cNvPr id="686" name="積立金最大値テキスト"/>
        <xdr:cNvSpPr txBox="1"/>
      </xdr:nvSpPr>
      <xdr:spPr>
        <a:xfrm>
          <a:off x="16370300" y="154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83831</xdr:rowOff>
    </xdr:from>
    <xdr:to>
      <xdr:col>86</xdr:col>
      <xdr:colOff>25400</xdr:colOff>
      <xdr:row>91</xdr:row>
      <xdr:rowOff>83831</xdr:rowOff>
    </xdr:to>
    <xdr:cxnSp macro="">
      <xdr:nvCxnSpPr>
        <xdr:cNvPr id="687" name="直線コネクタ 686"/>
        <xdr:cNvCxnSpPr/>
      </xdr:nvCxnSpPr>
      <xdr:spPr>
        <a:xfrm>
          <a:off x="16230600" y="1568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25583</xdr:rowOff>
    </xdr:from>
    <xdr:to>
      <xdr:col>85</xdr:col>
      <xdr:colOff>127000</xdr:colOff>
      <xdr:row>98</xdr:row>
      <xdr:rowOff>130556</xdr:rowOff>
    </xdr:to>
    <xdr:cxnSp macro="">
      <xdr:nvCxnSpPr>
        <xdr:cNvPr id="688" name="直線コネクタ 687"/>
        <xdr:cNvCxnSpPr/>
      </xdr:nvCxnSpPr>
      <xdr:spPr>
        <a:xfrm flipV="1">
          <a:off x="15481300" y="16827683"/>
          <a:ext cx="838200" cy="10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53393</xdr:rowOff>
    </xdr:from>
    <xdr:ext cx="469744" cy="259045"/>
    <xdr:sp macro="" textlink="">
      <xdr:nvSpPr>
        <xdr:cNvPr id="689" name="積立金平均値テキスト"/>
        <xdr:cNvSpPr txBox="1"/>
      </xdr:nvSpPr>
      <xdr:spPr>
        <a:xfrm>
          <a:off x="16370300" y="16341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30516</xdr:rowOff>
    </xdr:from>
    <xdr:to>
      <xdr:col>85</xdr:col>
      <xdr:colOff>177800</xdr:colOff>
      <xdr:row>96</xdr:row>
      <xdr:rowOff>132116</xdr:rowOff>
    </xdr:to>
    <xdr:sp macro="" textlink="">
      <xdr:nvSpPr>
        <xdr:cNvPr id="690" name="フローチャート: 判断 689"/>
        <xdr:cNvSpPr/>
      </xdr:nvSpPr>
      <xdr:spPr>
        <a:xfrm>
          <a:off x="16268700" y="1648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62570</xdr:rowOff>
    </xdr:from>
    <xdr:to>
      <xdr:col>81</xdr:col>
      <xdr:colOff>50800</xdr:colOff>
      <xdr:row>98</xdr:row>
      <xdr:rowOff>130556</xdr:rowOff>
    </xdr:to>
    <xdr:cxnSp macro="">
      <xdr:nvCxnSpPr>
        <xdr:cNvPr id="691" name="直線コネクタ 690"/>
        <xdr:cNvCxnSpPr/>
      </xdr:nvCxnSpPr>
      <xdr:spPr>
        <a:xfrm>
          <a:off x="14592300" y="16864670"/>
          <a:ext cx="889000" cy="6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44140</xdr:rowOff>
    </xdr:from>
    <xdr:to>
      <xdr:col>81</xdr:col>
      <xdr:colOff>101600</xdr:colOff>
      <xdr:row>96</xdr:row>
      <xdr:rowOff>145740</xdr:rowOff>
    </xdr:to>
    <xdr:sp macro="" textlink="">
      <xdr:nvSpPr>
        <xdr:cNvPr id="692" name="フローチャート: 判断 691"/>
        <xdr:cNvSpPr/>
      </xdr:nvSpPr>
      <xdr:spPr>
        <a:xfrm>
          <a:off x="154305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162267</xdr:rowOff>
    </xdr:from>
    <xdr:ext cx="469744" cy="259045"/>
    <xdr:sp macro="" textlink="">
      <xdr:nvSpPr>
        <xdr:cNvPr id="693" name="テキスト ボックス 692"/>
        <xdr:cNvSpPr txBox="1"/>
      </xdr:nvSpPr>
      <xdr:spPr>
        <a:xfrm>
          <a:off x="15246428" y="162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62570</xdr:rowOff>
    </xdr:from>
    <xdr:to>
      <xdr:col>76</xdr:col>
      <xdr:colOff>114300</xdr:colOff>
      <xdr:row>98</xdr:row>
      <xdr:rowOff>64354</xdr:rowOff>
    </xdr:to>
    <xdr:cxnSp macro="">
      <xdr:nvCxnSpPr>
        <xdr:cNvPr id="694" name="直線コネクタ 693"/>
        <xdr:cNvCxnSpPr/>
      </xdr:nvCxnSpPr>
      <xdr:spPr>
        <a:xfrm flipV="1">
          <a:off x="13703300" y="16864670"/>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44461</xdr:rowOff>
    </xdr:from>
    <xdr:to>
      <xdr:col>76</xdr:col>
      <xdr:colOff>165100</xdr:colOff>
      <xdr:row>96</xdr:row>
      <xdr:rowOff>146061</xdr:rowOff>
    </xdr:to>
    <xdr:sp macro="" textlink="">
      <xdr:nvSpPr>
        <xdr:cNvPr id="695" name="フローチャート: 判断 694"/>
        <xdr:cNvSpPr/>
      </xdr:nvSpPr>
      <xdr:spPr>
        <a:xfrm>
          <a:off x="14541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162588</xdr:rowOff>
    </xdr:from>
    <xdr:ext cx="469744" cy="259045"/>
    <xdr:sp macro="" textlink="">
      <xdr:nvSpPr>
        <xdr:cNvPr id="696" name="テキスト ボックス 695"/>
        <xdr:cNvSpPr txBox="1"/>
      </xdr:nvSpPr>
      <xdr:spPr>
        <a:xfrm>
          <a:off x="14357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51780</xdr:rowOff>
    </xdr:from>
    <xdr:to>
      <xdr:col>71</xdr:col>
      <xdr:colOff>177800</xdr:colOff>
      <xdr:row>98</xdr:row>
      <xdr:rowOff>64354</xdr:rowOff>
    </xdr:to>
    <xdr:cxnSp macro="">
      <xdr:nvCxnSpPr>
        <xdr:cNvPr id="697" name="直線コネクタ 696"/>
        <xdr:cNvCxnSpPr/>
      </xdr:nvCxnSpPr>
      <xdr:spPr>
        <a:xfrm>
          <a:off x="12814300" y="16853880"/>
          <a:ext cx="8890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27498</xdr:rowOff>
    </xdr:from>
    <xdr:to>
      <xdr:col>72</xdr:col>
      <xdr:colOff>38100</xdr:colOff>
      <xdr:row>96</xdr:row>
      <xdr:rowOff>129098</xdr:rowOff>
    </xdr:to>
    <xdr:sp macro="" textlink="">
      <xdr:nvSpPr>
        <xdr:cNvPr id="698" name="フローチャート: 判断 697"/>
        <xdr:cNvSpPr/>
      </xdr:nvSpPr>
      <xdr:spPr>
        <a:xfrm>
          <a:off x="13652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145625</xdr:rowOff>
    </xdr:from>
    <xdr:ext cx="469744" cy="259045"/>
    <xdr:sp macro="" textlink="">
      <xdr:nvSpPr>
        <xdr:cNvPr id="699" name="テキスト ボックス 698"/>
        <xdr:cNvSpPr txBox="1"/>
      </xdr:nvSpPr>
      <xdr:spPr>
        <a:xfrm>
          <a:off x="13468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95803</xdr:rowOff>
    </xdr:from>
    <xdr:to>
      <xdr:col>67</xdr:col>
      <xdr:colOff>101600</xdr:colOff>
      <xdr:row>97</xdr:row>
      <xdr:rowOff>25953</xdr:rowOff>
    </xdr:to>
    <xdr:sp macro="" textlink="">
      <xdr:nvSpPr>
        <xdr:cNvPr id="700" name="フローチャート: 判断 699"/>
        <xdr:cNvSpPr/>
      </xdr:nvSpPr>
      <xdr:spPr>
        <a:xfrm>
          <a:off x="12763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42480</xdr:rowOff>
    </xdr:from>
    <xdr:ext cx="469744" cy="259045"/>
    <xdr:sp macro="" textlink="">
      <xdr:nvSpPr>
        <xdr:cNvPr id="701" name="テキスト ボックス 700"/>
        <xdr:cNvSpPr txBox="1"/>
      </xdr:nvSpPr>
      <xdr:spPr>
        <a:xfrm>
          <a:off x="12579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146233</xdr:rowOff>
    </xdr:from>
    <xdr:to>
      <xdr:col>85</xdr:col>
      <xdr:colOff>177800</xdr:colOff>
      <xdr:row>98</xdr:row>
      <xdr:rowOff>76383</xdr:rowOff>
    </xdr:to>
    <xdr:sp macro="" textlink="">
      <xdr:nvSpPr>
        <xdr:cNvPr id="707" name="楕円 706"/>
        <xdr:cNvSpPr/>
      </xdr:nvSpPr>
      <xdr:spPr>
        <a:xfrm>
          <a:off x="16268700" y="1677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61160</xdr:rowOff>
    </xdr:from>
    <xdr:ext cx="469744" cy="259045"/>
    <xdr:sp macro="" textlink="">
      <xdr:nvSpPr>
        <xdr:cNvPr id="708" name="積立金該当値テキスト"/>
        <xdr:cNvSpPr txBox="1"/>
      </xdr:nvSpPr>
      <xdr:spPr>
        <a:xfrm>
          <a:off x="16370300" y="1669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79756</xdr:rowOff>
    </xdr:from>
    <xdr:to>
      <xdr:col>81</xdr:col>
      <xdr:colOff>101600</xdr:colOff>
      <xdr:row>99</xdr:row>
      <xdr:rowOff>9906</xdr:rowOff>
    </xdr:to>
    <xdr:sp macro="" textlink="">
      <xdr:nvSpPr>
        <xdr:cNvPr id="709" name="楕円 708"/>
        <xdr:cNvSpPr/>
      </xdr:nvSpPr>
      <xdr:spPr>
        <a:xfrm>
          <a:off x="15430500" y="1688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1033</xdr:rowOff>
    </xdr:from>
    <xdr:ext cx="378565" cy="259045"/>
    <xdr:sp macro="" textlink="">
      <xdr:nvSpPr>
        <xdr:cNvPr id="710" name="テキスト ボックス 709"/>
        <xdr:cNvSpPr txBox="1"/>
      </xdr:nvSpPr>
      <xdr:spPr>
        <a:xfrm>
          <a:off x="15292017" y="1697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11770</xdr:rowOff>
    </xdr:from>
    <xdr:to>
      <xdr:col>76</xdr:col>
      <xdr:colOff>165100</xdr:colOff>
      <xdr:row>98</xdr:row>
      <xdr:rowOff>113370</xdr:rowOff>
    </xdr:to>
    <xdr:sp macro="" textlink="">
      <xdr:nvSpPr>
        <xdr:cNvPr id="711" name="楕円 710"/>
        <xdr:cNvSpPr/>
      </xdr:nvSpPr>
      <xdr:spPr>
        <a:xfrm>
          <a:off x="14541500" y="1681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104497</xdr:rowOff>
    </xdr:from>
    <xdr:ext cx="469744" cy="259045"/>
    <xdr:sp macro="" textlink="">
      <xdr:nvSpPr>
        <xdr:cNvPr id="712" name="テキスト ボックス 711"/>
        <xdr:cNvSpPr txBox="1"/>
      </xdr:nvSpPr>
      <xdr:spPr>
        <a:xfrm>
          <a:off x="14357428" y="1690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13554</xdr:rowOff>
    </xdr:from>
    <xdr:to>
      <xdr:col>72</xdr:col>
      <xdr:colOff>38100</xdr:colOff>
      <xdr:row>98</xdr:row>
      <xdr:rowOff>115154</xdr:rowOff>
    </xdr:to>
    <xdr:sp macro="" textlink="">
      <xdr:nvSpPr>
        <xdr:cNvPr id="713" name="楕円 712"/>
        <xdr:cNvSpPr/>
      </xdr:nvSpPr>
      <xdr:spPr>
        <a:xfrm>
          <a:off x="13652500" y="1681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106281</xdr:rowOff>
    </xdr:from>
    <xdr:ext cx="469744" cy="259045"/>
    <xdr:sp macro="" textlink="">
      <xdr:nvSpPr>
        <xdr:cNvPr id="714" name="テキスト ボックス 713"/>
        <xdr:cNvSpPr txBox="1"/>
      </xdr:nvSpPr>
      <xdr:spPr>
        <a:xfrm>
          <a:off x="13468428" y="1690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xdr:rowOff>
    </xdr:from>
    <xdr:to>
      <xdr:col>67</xdr:col>
      <xdr:colOff>101600</xdr:colOff>
      <xdr:row>98</xdr:row>
      <xdr:rowOff>102580</xdr:rowOff>
    </xdr:to>
    <xdr:sp macro="" textlink="">
      <xdr:nvSpPr>
        <xdr:cNvPr id="715" name="楕円 714"/>
        <xdr:cNvSpPr/>
      </xdr:nvSpPr>
      <xdr:spPr>
        <a:xfrm>
          <a:off x="12763500" y="168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93707</xdr:rowOff>
    </xdr:from>
    <xdr:ext cx="469744" cy="259045"/>
    <xdr:sp macro="" textlink="">
      <xdr:nvSpPr>
        <xdr:cNvPr id="716" name="テキスト ボックス 715"/>
        <xdr:cNvSpPr txBox="1"/>
      </xdr:nvSpPr>
      <xdr:spPr>
        <a:xfrm>
          <a:off x="12579428" y="1689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2" name="直線コネクタ 741"/>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45" name="投資及び出資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46" name="直線コネクタ 745"/>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105737</xdr:rowOff>
    </xdr:from>
    <xdr:to>
      <xdr:col>116</xdr:col>
      <xdr:colOff>63500</xdr:colOff>
      <xdr:row>34</xdr:row>
      <xdr:rowOff>156682</xdr:rowOff>
    </xdr:to>
    <xdr:cxnSp macro="">
      <xdr:nvCxnSpPr>
        <xdr:cNvPr id="747" name="直線コネクタ 746"/>
        <xdr:cNvCxnSpPr/>
      </xdr:nvCxnSpPr>
      <xdr:spPr>
        <a:xfrm flipV="1">
          <a:off x="21323300" y="5935037"/>
          <a:ext cx="8382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10504</xdr:rowOff>
    </xdr:from>
    <xdr:ext cx="469744" cy="259045"/>
    <xdr:sp macro="" textlink="">
      <xdr:nvSpPr>
        <xdr:cNvPr id="748" name="投資及び出資金平均値テキスト"/>
        <xdr:cNvSpPr txBox="1"/>
      </xdr:nvSpPr>
      <xdr:spPr>
        <a:xfrm>
          <a:off x="22212300" y="6354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32077</xdr:rowOff>
    </xdr:from>
    <xdr:to>
      <xdr:col>116</xdr:col>
      <xdr:colOff>114300</xdr:colOff>
      <xdr:row>37</xdr:row>
      <xdr:rowOff>133677</xdr:rowOff>
    </xdr:to>
    <xdr:sp macro="" textlink="">
      <xdr:nvSpPr>
        <xdr:cNvPr id="749" name="フローチャート: 判断 748"/>
        <xdr:cNvSpPr/>
      </xdr:nvSpPr>
      <xdr:spPr>
        <a:xfrm>
          <a:off x="221107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156682</xdr:rowOff>
    </xdr:from>
    <xdr:to>
      <xdr:col>111</xdr:col>
      <xdr:colOff>177800</xdr:colOff>
      <xdr:row>39</xdr:row>
      <xdr:rowOff>98878</xdr:rowOff>
    </xdr:to>
    <xdr:cxnSp macro="">
      <xdr:nvCxnSpPr>
        <xdr:cNvPr id="750" name="直線コネクタ 749"/>
        <xdr:cNvCxnSpPr/>
      </xdr:nvCxnSpPr>
      <xdr:spPr>
        <a:xfrm flipV="1">
          <a:off x="20434300" y="5985982"/>
          <a:ext cx="889000" cy="79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45793</xdr:rowOff>
    </xdr:from>
    <xdr:to>
      <xdr:col>112</xdr:col>
      <xdr:colOff>38100</xdr:colOff>
      <xdr:row>37</xdr:row>
      <xdr:rowOff>147393</xdr:rowOff>
    </xdr:to>
    <xdr:sp macro="" textlink="">
      <xdr:nvSpPr>
        <xdr:cNvPr id="751" name="フローチャート: 判断 750"/>
        <xdr:cNvSpPr/>
      </xdr:nvSpPr>
      <xdr:spPr>
        <a:xfrm>
          <a:off x="21272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138520</xdr:rowOff>
    </xdr:from>
    <xdr:ext cx="469744" cy="259045"/>
    <xdr:sp macro="" textlink="">
      <xdr:nvSpPr>
        <xdr:cNvPr id="752" name="テキスト ボックス 751"/>
        <xdr:cNvSpPr txBox="1"/>
      </xdr:nvSpPr>
      <xdr:spPr>
        <a:xfrm>
          <a:off x="21088428" y="648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143764</xdr:rowOff>
    </xdr:from>
    <xdr:to>
      <xdr:col>107</xdr:col>
      <xdr:colOff>101600</xdr:colOff>
      <xdr:row>38</xdr:row>
      <xdr:rowOff>73914</xdr:rowOff>
    </xdr:to>
    <xdr:sp macro="" textlink="">
      <xdr:nvSpPr>
        <xdr:cNvPr id="754" name="フローチャート: 判断 753"/>
        <xdr:cNvSpPr/>
      </xdr:nvSpPr>
      <xdr:spPr>
        <a:xfrm>
          <a:off x="20383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90441</xdr:rowOff>
    </xdr:from>
    <xdr:ext cx="378565" cy="259045"/>
    <xdr:sp macro="" textlink="">
      <xdr:nvSpPr>
        <xdr:cNvPr id="755" name="テキスト ボックス 754"/>
        <xdr:cNvSpPr txBox="1"/>
      </xdr:nvSpPr>
      <xdr:spPr>
        <a:xfrm>
          <a:off x="20245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44813</xdr:rowOff>
    </xdr:from>
    <xdr:to>
      <xdr:col>102</xdr:col>
      <xdr:colOff>165100</xdr:colOff>
      <xdr:row>38</xdr:row>
      <xdr:rowOff>146413</xdr:rowOff>
    </xdr:to>
    <xdr:sp macro="" textlink="">
      <xdr:nvSpPr>
        <xdr:cNvPr id="757" name="フローチャート: 判断 756"/>
        <xdr:cNvSpPr/>
      </xdr:nvSpPr>
      <xdr:spPr>
        <a:xfrm>
          <a:off x="19494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162940</xdr:rowOff>
    </xdr:from>
    <xdr:ext cx="378565" cy="259045"/>
    <xdr:sp macro="" textlink="">
      <xdr:nvSpPr>
        <xdr:cNvPr id="758" name="テキスト ボックス 757"/>
        <xdr:cNvSpPr txBox="1"/>
      </xdr:nvSpPr>
      <xdr:spPr>
        <a:xfrm>
          <a:off x="19356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48405</xdr:rowOff>
    </xdr:from>
    <xdr:to>
      <xdr:col>98</xdr:col>
      <xdr:colOff>38100</xdr:colOff>
      <xdr:row>38</xdr:row>
      <xdr:rowOff>150005</xdr:rowOff>
    </xdr:to>
    <xdr:sp macro="" textlink="">
      <xdr:nvSpPr>
        <xdr:cNvPr id="759" name="フローチャート: 判断 758"/>
        <xdr:cNvSpPr/>
      </xdr:nvSpPr>
      <xdr:spPr>
        <a:xfrm>
          <a:off x="18605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166532</xdr:rowOff>
    </xdr:from>
    <xdr:ext cx="378565" cy="259045"/>
    <xdr:sp macro="" textlink="">
      <xdr:nvSpPr>
        <xdr:cNvPr id="760" name="テキスト ボックス 759"/>
        <xdr:cNvSpPr txBox="1"/>
      </xdr:nvSpPr>
      <xdr:spPr>
        <a:xfrm>
          <a:off x="18467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54937</xdr:rowOff>
    </xdr:from>
    <xdr:to>
      <xdr:col>116</xdr:col>
      <xdr:colOff>114300</xdr:colOff>
      <xdr:row>34</xdr:row>
      <xdr:rowOff>156537</xdr:rowOff>
    </xdr:to>
    <xdr:sp macro="" textlink="">
      <xdr:nvSpPr>
        <xdr:cNvPr id="766" name="楕円 765"/>
        <xdr:cNvSpPr/>
      </xdr:nvSpPr>
      <xdr:spPr>
        <a:xfrm>
          <a:off x="22110700" y="588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77814</xdr:rowOff>
    </xdr:from>
    <xdr:ext cx="469744" cy="259045"/>
    <xdr:sp macro="" textlink="">
      <xdr:nvSpPr>
        <xdr:cNvPr id="767" name="投資及び出資金該当値テキスト"/>
        <xdr:cNvSpPr txBox="1"/>
      </xdr:nvSpPr>
      <xdr:spPr>
        <a:xfrm>
          <a:off x="22212300" y="573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105882</xdr:rowOff>
    </xdr:from>
    <xdr:to>
      <xdr:col>112</xdr:col>
      <xdr:colOff>38100</xdr:colOff>
      <xdr:row>35</xdr:row>
      <xdr:rowOff>36032</xdr:rowOff>
    </xdr:to>
    <xdr:sp macro="" textlink="">
      <xdr:nvSpPr>
        <xdr:cNvPr id="768" name="楕円 767"/>
        <xdr:cNvSpPr/>
      </xdr:nvSpPr>
      <xdr:spPr>
        <a:xfrm>
          <a:off x="21272500" y="59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52559</xdr:rowOff>
    </xdr:from>
    <xdr:ext cx="469744" cy="259045"/>
    <xdr:sp macro="" textlink="">
      <xdr:nvSpPr>
        <xdr:cNvPr id="769" name="テキスト ボックス 768"/>
        <xdr:cNvSpPr txBox="1"/>
      </xdr:nvSpPr>
      <xdr:spPr>
        <a:xfrm>
          <a:off x="21088428" y="571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9" name="テキスト ボックス 788"/>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169037</xdr:rowOff>
    </xdr:from>
    <xdr:to>
      <xdr:col>116</xdr:col>
      <xdr:colOff>62864</xdr:colOff>
      <xdr:row>59</xdr:row>
      <xdr:rowOff>44450</xdr:rowOff>
    </xdr:to>
    <xdr:cxnSp macro="">
      <xdr:nvCxnSpPr>
        <xdr:cNvPr id="799" name="直線コネクタ 798"/>
        <xdr:cNvCxnSpPr/>
      </xdr:nvCxnSpPr>
      <xdr:spPr>
        <a:xfrm flipV="1">
          <a:off x="22159595" y="8741537"/>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115714</xdr:rowOff>
    </xdr:from>
    <xdr:ext cx="534377" cy="259045"/>
    <xdr:sp macro="" textlink="">
      <xdr:nvSpPr>
        <xdr:cNvPr id="802" name="貸付金最大値テキスト"/>
        <xdr:cNvSpPr txBox="1"/>
      </xdr:nvSpPr>
      <xdr:spPr>
        <a:xfrm>
          <a:off x="22212300" y="85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169037</xdr:rowOff>
    </xdr:from>
    <xdr:to>
      <xdr:col>116</xdr:col>
      <xdr:colOff>152400</xdr:colOff>
      <xdr:row>50</xdr:row>
      <xdr:rowOff>169037</xdr:rowOff>
    </xdr:to>
    <xdr:cxnSp macro="">
      <xdr:nvCxnSpPr>
        <xdr:cNvPr id="803" name="直線コネクタ 802"/>
        <xdr:cNvCxnSpPr/>
      </xdr:nvCxnSpPr>
      <xdr:spPr>
        <a:xfrm>
          <a:off x="22072600" y="874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144500</xdr:rowOff>
    </xdr:from>
    <xdr:to>
      <xdr:col>116</xdr:col>
      <xdr:colOff>63500</xdr:colOff>
      <xdr:row>58</xdr:row>
      <xdr:rowOff>147396</xdr:rowOff>
    </xdr:to>
    <xdr:cxnSp macro="">
      <xdr:nvCxnSpPr>
        <xdr:cNvPr id="804" name="直線コネクタ 803"/>
        <xdr:cNvCxnSpPr/>
      </xdr:nvCxnSpPr>
      <xdr:spPr>
        <a:xfrm>
          <a:off x="21323300" y="10088600"/>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1973</xdr:rowOff>
    </xdr:from>
    <xdr:ext cx="469744" cy="259045"/>
    <xdr:sp macro="" textlink="">
      <xdr:nvSpPr>
        <xdr:cNvPr id="805" name="貸付金平均値テキスト"/>
        <xdr:cNvSpPr txBox="1"/>
      </xdr:nvSpPr>
      <xdr:spPr>
        <a:xfrm>
          <a:off x="22212300" y="9774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150546</xdr:rowOff>
    </xdr:from>
    <xdr:to>
      <xdr:col>116</xdr:col>
      <xdr:colOff>114300</xdr:colOff>
      <xdr:row>58</xdr:row>
      <xdr:rowOff>80696</xdr:rowOff>
    </xdr:to>
    <xdr:sp macro="" textlink="">
      <xdr:nvSpPr>
        <xdr:cNvPr id="806" name="フローチャート: 判断 805"/>
        <xdr:cNvSpPr/>
      </xdr:nvSpPr>
      <xdr:spPr>
        <a:xfrm>
          <a:off x="221107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144500</xdr:rowOff>
    </xdr:from>
    <xdr:to>
      <xdr:col>111</xdr:col>
      <xdr:colOff>177800</xdr:colOff>
      <xdr:row>58</xdr:row>
      <xdr:rowOff>146177</xdr:rowOff>
    </xdr:to>
    <xdr:cxnSp macro="">
      <xdr:nvCxnSpPr>
        <xdr:cNvPr id="807" name="直線コネクタ 806"/>
        <xdr:cNvCxnSpPr/>
      </xdr:nvCxnSpPr>
      <xdr:spPr>
        <a:xfrm flipV="1">
          <a:off x="20434300" y="10088600"/>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143993</xdr:rowOff>
    </xdr:from>
    <xdr:to>
      <xdr:col>112</xdr:col>
      <xdr:colOff>38100</xdr:colOff>
      <xdr:row>58</xdr:row>
      <xdr:rowOff>74143</xdr:rowOff>
    </xdr:to>
    <xdr:sp macro="" textlink="">
      <xdr:nvSpPr>
        <xdr:cNvPr id="808" name="フローチャート: 判断 807"/>
        <xdr:cNvSpPr/>
      </xdr:nvSpPr>
      <xdr:spPr>
        <a:xfrm>
          <a:off x="21272500" y="99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90670</xdr:rowOff>
    </xdr:from>
    <xdr:ext cx="469744" cy="259045"/>
    <xdr:sp macro="" textlink="">
      <xdr:nvSpPr>
        <xdr:cNvPr id="809" name="テキスト ボックス 808"/>
        <xdr:cNvSpPr txBox="1"/>
      </xdr:nvSpPr>
      <xdr:spPr>
        <a:xfrm>
          <a:off x="21088428" y="969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142596</xdr:rowOff>
    </xdr:from>
    <xdr:to>
      <xdr:col>107</xdr:col>
      <xdr:colOff>50800</xdr:colOff>
      <xdr:row>58</xdr:row>
      <xdr:rowOff>146177</xdr:rowOff>
    </xdr:to>
    <xdr:cxnSp macro="">
      <xdr:nvCxnSpPr>
        <xdr:cNvPr id="810" name="直線コネクタ 809"/>
        <xdr:cNvCxnSpPr/>
      </xdr:nvCxnSpPr>
      <xdr:spPr>
        <a:xfrm>
          <a:off x="19545300" y="10086696"/>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109093</xdr:rowOff>
    </xdr:from>
    <xdr:to>
      <xdr:col>107</xdr:col>
      <xdr:colOff>101600</xdr:colOff>
      <xdr:row>58</xdr:row>
      <xdr:rowOff>39243</xdr:rowOff>
    </xdr:to>
    <xdr:sp macro="" textlink="">
      <xdr:nvSpPr>
        <xdr:cNvPr id="811" name="フローチャート: 判断 810"/>
        <xdr:cNvSpPr/>
      </xdr:nvSpPr>
      <xdr:spPr>
        <a:xfrm>
          <a:off x="20383500" y="98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55770</xdr:rowOff>
    </xdr:from>
    <xdr:ext cx="469744" cy="259045"/>
    <xdr:sp macro="" textlink="">
      <xdr:nvSpPr>
        <xdr:cNvPr id="812" name="テキスト ボックス 811"/>
        <xdr:cNvSpPr txBox="1"/>
      </xdr:nvSpPr>
      <xdr:spPr>
        <a:xfrm>
          <a:off x="20199428" y="965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142596</xdr:rowOff>
    </xdr:from>
    <xdr:to>
      <xdr:col>102</xdr:col>
      <xdr:colOff>114300</xdr:colOff>
      <xdr:row>58</xdr:row>
      <xdr:rowOff>142748</xdr:rowOff>
    </xdr:to>
    <xdr:cxnSp macro="">
      <xdr:nvCxnSpPr>
        <xdr:cNvPr id="813" name="直線コネクタ 812"/>
        <xdr:cNvCxnSpPr/>
      </xdr:nvCxnSpPr>
      <xdr:spPr>
        <a:xfrm flipV="1">
          <a:off x="18656300" y="10086696"/>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101702</xdr:rowOff>
    </xdr:from>
    <xdr:to>
      <xdr:col>102</xdr:col>
      <xdr:colOff>165100</xdr:colOff>
      <xdr:row>58</xdr:row>
      <xdr:rowOff>31852</xdr:rowOff>
    </xdr:to>
    <xdr:sp macro="" textlink="">
      <xdr:nvSpPr>
        <xdr:cNvPr id="814" name="フローチャート: 判断 813"/>
        <xdr:cNvSpPr/>
      </xdr:nvSpPr>
      <xdr:spPr>
        <a:xfrm>
          <a:off x="19494500" y="987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48379</xdr:rowOff>
    </xdr:from>
    <xdr:ext cx="469744" cy="259045"/>
    <xdr:sp macro="" textlink="">
      <xdr:nvSpPr>
        <xdr:cNvPr id="815" name="テキスト ボックス 814"/>
        <xdr:cNvSpPr txBox="1"/>
      </xdr:nvSpPr>
      <xdr:spPr>
        <a:xfrm>
          <a:off x="19310428" y="964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84404</xdr:rowOff>
    </xdr:from>
    <xdr:to>
      <xdr:col>98</xdr:col>
      <xdr:colOff>38100</xdr:colOff>
      <xdr:row>58</xdr:row>
      <xdr:rowOff>14554</xdr:rowOff>
    </xdr:to>
    <xdr:sp macro="" textlink="">
      <xdr:nvSpPr>
        <xdr:cNvPr id="816" name="フローチャート: 判断 815"/>
        <xdr:cNvSpPr/>
      </xdr:nvSpPr>
      <xdr:spPr>
        <a:xfrm>
          <a:off x="18605500" y="985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31081</xdr:rowOff>
    </xdr:from>
    <xdr:ext cx="469744" cy="259045"/>
    <xdr:sp macro="" textlink="">
      <xdr:nvSpPr>
        <xdr:cNvPr id="817" name="テキスト ボックス 816"/>
        <xdr:cNvSpPr txBox="1"/>
      </xdr:nvSpPr>
      <xdr:spPr>
        <a:xfrm>
          <a:off x="18421428" y="963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96596</xdr:rowOff>
    </xdr:from>
    <xdr:to>
      <xdr:col>116</xdr:col>
      <xdr:colOff>114300</xdr:colOff>
      <xdr:row>59</xdr:row>
      <xdr:rowOff>26746</xdr:rowOff>
    </xdr:to>
    <xdr:sp macro="" textlink="">
      <xdr:nvSpPr>
        <xdr:cNvPr id="823" name="楕円 822"/>
        <xdr:cNvSpPr/>
      </xdr:nvSpPr>
      <xdr:spPr>
        <a:xfrm>
          <a:off x="22110700" y="1004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11523</xdr:rowOff>
    </xdr:from>
    <xdr:ext cx="378565" cy="259045"/>
    <xdr:sp macro="" textlink="">
      <xdr:nvSpPr>
        <xdr:cNvPr id="824" name="貸付金該当値テキスト"/>
        <xdr:cNvSpPr txBox="1"/>
      </xdr:nvSpPr>
      <xdr:spPr>
        <a:xfrm>
          <a:off x="22212300" y="9955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93700</xdr:rowOff>
    </xdr:from>
    <xdr:to>
      <xdr:col>112</xdr:col>
      <xdr:colOff>38100</xdr:colOff>
      <xdr:row>59</xdr:row>
      <xdr:rowOff>23850</xdr:rowOff>
    </xdr:to>
    <xdr:sp macro="" textlink="">
      <xdr:nvSpPr>
        <xdr:cNvPr id="825" name="楕円 824"/>
        <xdr:cNvSpPr/>
      </xdr:nvSpPr>
      <xdr:spPr>
        <a:xfrm>
          <a:off x="21272500" y="100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14977</xdr:rowOff>
    </xdr:from>
    <xdr:ext cx="378565" cy="259045"/>
    <xdr:sp macro="" textlink="">
      <xdr:nvSpPr>
        <xdr:cNvPr id="826" name="テキスト ボックス 825"/>
        <xdr:cNvSpPr txBox="1"/>
      </xdr:nvSpPr>
      <xdr:spPr>
        <a:xfrm>
          <a:off x="21134017" y="10130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95377</xdr:rowOff>
    </xdr:from>
    <xdr:to>
      <xdr:col>107</xdr:col>
      <xdr:colOff>101600</xdr:colOff>
      <xdr:row>59</xdr:row>
      <xdr:rowOff>25527</xdr:rowOff>
    </xdr:to>
    <xdr:sp macro="" textlink="">
      <xdr:nvSpPr>
        <xdr:cNvPr id="827" name="楕円 826"/>
        <xdr:cNvSpPr/>
      </xdr:nvSpPr>
      <xdr:spPr>
        <a:xfrm>
          <a:off x="20383500" y="100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16654</xdr:rowOff>
    </xdr:from>
    <xdr:ext cx="378565" cy="259045"/>
    <xdr:sp macro="" textlink="">
      <xdr:nvSpPr>
        <xdr:cNvPr id="828" name="テキスト ボックス 827"/>
        <xdr:cNvSpPr txBox="1"/>
      </xdr:nvSpPr>
      <xdr:spPr>
        <a:xfrm>
          <a:off x="20245017" y="10132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91796</xdr:rowOff>
    </xdr:from>
    <xdr:to>
      <xdr:col>102</xdr:col>
      <xdr:colOff>165100</xdr:colOff>
      <xdr:row>59</xdr:row>
      <xdr:rowOff>21946</xdr:rowOff>
    </xdr:to>
    <xdr:sp macro="" textlink="">
      <xdr:nvSpPr>
        <xdr:cNvPr id="829" name="楕円 828"/>
        <xdr:cNvSpPr/>
      </xdr:nvSpPr>
      <xdr:spPr>
        <a:xfrm>
          <a:off x="19494500" y="1003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13073</xdr:rowOff>
    </xdr:from>
    <xdr:ext cx="378565" cy="259045"/>
    <xdr:sp macro="" textlink="">
      <xdr:nvSpPr>
        <xdr:cNvPr id="830" name="テキスト ボックス 829"/>
        <xdr:cNvSpPr txBox="1"/>
      </xdr:nvSpPr>
      <xdr:spPr>
        <a:xfrm>
          <a:off x="19356017" y="10128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91948</xdr:rowOff>
    </xdr:from>
    <xdr:to>
      <xdr:col>98</xdr:col>
      <xdr:colOff>38100</xdr:colOff>
      <xdr:row>59</xdr:row>
      <xdr:rowOff>22098</xdr:rowOff>
    </xdr:to>
    <xdr:sp macro="" textlink="">
      <xdr:nvSpPr>
        <xdr:cNvPr id="831" name="楕円 830"/>
        <xdr:cNvSpPr/>
      </xdr:nvSpPr>
      <xdr:spPr>
        <a:xfrm>
          <a:off x="18605500" y="100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13225</xdr:rowOff>
    </xdr:from>
    <xdr:ext cx="378565" cy="259045"/>
    <xdr:sp macro="" textlink="">
      <xdr:nvSpPr>
        <xdr:cNvPr id="832" name="テキスト ボックス 831"/>
        <xdr:cNvSpPr txBox="1"/>
      </xdr:nvSpPr>
      <xdr:spPr>
        <a:xfrm>
          <a:off x="18467017" y="10128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32761</xdr:rowOff>
    </xdr:from>
    <xdr:to>
      <xdr:col>116</xdr:col>
      <xdr:colOff>62864</xdr:colOff>
      <xdr:row>78</xdr:row>
      <xdr:rowOff>110806</xdr:rowOff>
    </xdr:to>
    <xdr:cxnSp macro="">
      <xdr:nvCxnSpPr>
        <xdr:cNvPr id="855" name="直線コネクタ 854"/>
        <xdr:cNvCxnSpPr/>
      </xdr:nvCxnSpPr>
      <xdr:spPr>
        <a:xfrm flipV="1">
          <a:off x="22159595" y="12205711"/>
          <a:ext cx="1269" cy="127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114633</xdr:rowOff>
    </xdr:from>
    <xdr:ext cx="534377" cy="259045"/>
    <xdr:sp macro="" textlink="">
      <xdr:nvSpPr>
        <xdr:cNvPr id="856" name="繰出金最小値テキスト"/>
        <xdr:cNvSpPr txBox="1"/>
      </xdr:nvSpPr>
      <xdr:spPr>
        <a:xfrm>
          <a:off x="22212300" y="1348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110806</xdr:rowOff>
    </xdr:from>
    <xdr:to>
      <xdr:col>116</xdr:col>
      <xdr:colOff>152400</xdr:colOff>
      <xdr:row>78</xdr:row>
      <xdr:rowOff>110806</xdr:rowOff>
    </xdr:to>
    <xdr:cxnSp macro="">
      <xdr:nvCxnSpPr>
        <xdr:cNvPr id="857" name="直線コネクタ 856"/>
        <xdr:cNvCxnSpPr/>
      </xdr:nvCxnSpPr>
      <xdr:spPr>
        <a:xfrm>
          <a:off x="22072600" y="134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150888</xdr:rowOff>
    </xdr:from>
    <xdr:ext cx="534377" cy="259045"/>
    <xdr:sp macro="" textlink="">
      <xdr:nvSpPr>
        <xdr:cNvPr id="858" name="繰出金最大値テキスト"/>
        <xdr:cNvSpPr txBox="1"/>
      </xdr:nvSpPr>
      <xdr:spPr>
        <a:xfrm>
          <a:off x="22212300" y="1198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32761</xdr:rowOff>
    </xdr:from>
    <xdr:to>
      <xdr:col>116</xdr:col>
      <xdr:colOff>152400</xdr:colOff>
      <xdr:row>71</xdr:row>
      <xdr:rowOff>32761</xdr:rowOff>
    </xdr:to>
    <xdr:cxnSp macro="">
      <xdr:nvCxnSpPr>
        <xdr:cNvPr id="859" name="直線コネクタ 858"/>
        <xdr:cNvCxnSpPr/>
      </xdr:nvCxnSpPr>
      <xdr:spPr>
        <a:xfrm>
          <a:off x="22072600" y="1220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55209</xdr:rowOff>
    </xdr:from>
    <xdr:to>
      <xdr:col>116</xdr:col>
      <xdr:colOff>63500</xdr:colOff>
      <xdr:row>76</xdr:row>
      <xdr:rowOff>65359</xdr:rowOff>
    </xdr:to>
    <xdr:cxnSp macro="">
      <xdr:nvCxnSpPr>
        <xdr:cNvPr id="860" name="直線コネクタ 859"/>
        <xdr:cNvCxnSpPr/>
      </xdr:nvCxnSpPr>
      <xdr:spPr>
        <a:xfrm>
          <a:off x="21323300" y="13085409"/>
          <a:ext cx="8382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30898</xdr:rowOff>
    </xdr:from>
    <xdr:ext cx="534377" cy="259045"/>
    <xdr:sp macro="" textlink="">
      <xdr:nvSpPr>
        <xdr:cNvPr id="861" name="繰出金平均値テキスト"/>
        <xdr:cNvSpPr txBox="1"/>
      </xdr:nvSpPr>
      <xdr:spPr>
        <a:xfrm>
          <a:off x="22212300" y="12718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8021</xdr:rowOff>
    </xdr:from>
    <xdr:to>
      <xdr:col>116</xdr:col>
      <xdr:colOff>114300</xdr:colOff>
      <xdr:row>75</xdr:row>
      <xdr:rowOff>109621</xdr:rowOff>
    </xdr:to>
    <xdr:sp macro="" textlink="">
      <xdr:nvSpPr>
        <xdr:cNvPr id="862" name="フローチャート: 判断 861"/>
        <xdr:cNvSpPr/>
      </xdr:nvSpPr>
      <xdr:spPr>
        <a:xfrm>
          <a:off x="221107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27915</xdr:rowOff>
    </xdr:from>
    <xdr:to>
      <xdr:col>111</xdr:col>
      <xdr:colOff>177800</xdr:colOff>
      <xdr:row>76</xdr:row>
      <xdr:rowOff>55209</xdr:rowOff>
    </xdr:to>
    <xdr:cxnSp macro="">
      <xdr:nvCxnSpPr>
        <xdr:cNvPr id="863" name="直線コネクタ 862"/>
        <xdr:cNvCxnSpPr/>
      </xdr:nvCxnSpPr>
      <xdr:spPr>
        <a:xfrm>
          <a:off x="20434300" y="13058115"/>
          <a:ext cx="889000" cy="2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148976</xdr:rowOff>
    </xdr:from>
    <xdr:to>
      <xdr:col>112</xdr:col>
      <xdr:colOff>38100</xdr:colOff>
      <xdr:row>75</xdr:row>
      <xdr:rowOff>79126</xdr:rowOff>
    </xdr:to>
    <xdr:sp macro="" textlink="">
      <xdr:nvSpPr>
        <xdr:cNvPr id="864" name="フローチャート: 判断 863"/>
        <xdr:cNvSpPr/>
      </xdr:nvSpPr>
      <xdr:spPr>
        <a:xfrm>
          <a:off x="21272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95653</xdr:rowOff>
    </xdr:from>
    <xdr:ext cx="534377" cy="259045"/>
    <xdr:sp macro="" textlink="">
      <xdr:nvSpPr>
        <xdr:cNvPr id="865" name="テキスト ボックス 864"/>
        <xdr:cNvSpPr txBox="1"/>
      </xdr:nvSpPr>
      <xdr:spPr>
        <a:xfrm>
          <a:off x="21056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27915</xdr:rowOff>
    </xdr:from>
    <xdr:to>
      <xdr:col>107</xdr:col>
      <xdr:colOff>50800</xdr:colOff>
      <xdr:row>76</xdr:row>
      <xdr:rowOff>161691</xdr:rowOff>
    </xdr:to>
    <xdr:cxnSp macro="">
      <xdr:nvCxnSpPr>
        <xdr:cNvPr id="866" name="直線コネクタ 865"/>
        <xdr:cNvCxnSpPr/>
      </xdr:nvCxnSpPr>
      <xdr:spPr>
        <a:xfrm flipV="1">
          <a:off x="19545300" y="13058115"/>
          <a:ext cx="889000" cy="1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165024</xdr:rowOff>
    </xdr:from>
    <xdr:to>
      <xdr:col>107</xdr:col>
      <xdr:colOff>101600</xdr:colOff>
      <xdr:row>75</xdr:row>
      <xdr:rowOff>95174</xdr:rowOff>
    </xdr:to>
    <xdr:sp macro="" textlink="">
      <xdr:nvSpPr>
        <xdr:cNvPr id="867" name="フローチャート: 判断 866"/>
        <xdr:cNvSpPr/>
      </xdr:nvSpPr>
      <xdr:spPr>
        <a:xfrm>
          <a:off x="20383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111701</xdr:rowOff>
    </xdr:from>
    <xdr:ext cx="534377" cy="259045"/>
    <xdr:sp macro="" textlink="">
      <xdr:nvSpPr>
        <xdr:cNvPr id="868" name="テキスト ボックス 867"/>
        <xdr:cNvSpPr txBox="1"/>
      </xdr:nvSpPr>
      <xdr:spPr>
        <a:xfrm>
          <a:off x="20167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2037</xdr:rowOff>
    </xdr:from>
    <xdr:to>
      <xdr:col>102</xdr:col>
      <xdr:colOff>114300</xdr:colOff>
      <xdr:row>76</xdr:row>
      <xdr:rowOff>161691</xdr:rowOff>
    </xdr:to>
    <xdr:cxnSp macro="">
      <xdr:nvCxnSpPr>
        <xdr:cNvPr id="869" name="直線コネクタ 868"/>
        <xdr:cNvCxnSpPr/>
      </xdr:nvCxnSpPr>
      <xdr:spPr>
        <a:xfrm>
          <a:off x="18656300" y="13032237"/>
          <a:ext cx="889000" cy="15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146690</xdr:rowOff>
    </xdr:from>
    <xdr:to>
      <xdr:col>102</xdr:col>
      <xdr:colOff>165100</xdr:colOff>
      <xdr:row>75</xdr:row>
      <xdr:rowOff>76840</xdr:rowOff>
    </xdr:to>
    <xdr:sp macro="" textlink="">
      <xdr:nvSpPr>
        <xdr:cNvPr id="870" name="フローチャート: 判断 869"/>
        <xdr:cNvSpPr/>
      </xdr:nvSpPr>
      <xdr:spPr>
        <a:xfrm>
          <a:off x="19494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93367</xdr:rowOff>
    </xdr:from>
    <xdr:ext cx="534377" cy="259045"/>
    <xdr:sp macro="" textlink="">
      <xdr:nvSpPr>
        <xdr:cNvPr id="871" name="テキスト ボックス 870"/>
        <xdr:cNvSpPr txBox="1"/>
      </xdr:nvSpPr>
      <xdr:spPr>
        <a:xfrm>
          <a:off x="19278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138735</xdr:rowOff>
    </xdr:from>
    <xdr:to>
      <xdr:col>98</xdr:col>
      <xdr:colOff>38100</xdr:colOff>
      <xdr:row>75</xdr:row>
      <xdr:rowOff>68885</xdr:rowOff>
    </xdr:to>
    <xdr:sp macro="" textlink="">
      <xdr:nvSpPr>
        <xdr:cNvPr id="872" name="フローチャート: 判断 871"/>
        <xdr:cNvSpPr/>
      </xdr:nvSpPr>
      <xdr:spPr>
        <a:xfrm>
          <a:off x="18605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85412</xdr:rowOff>
    </xdr:from>
    <xdr:ext cx="534377" cy="259045"/>
    <xdr:sp macro="" textlink="">
      <xdr:nvSpPr>
        <xdr:cNvPr id="873" name="テキスト ボックス 872"/>
        <xdr:cNvSpPr txBox="1"/>
      </xdr:nvSpPr>
      <xdr:spPr>
        <a:xfrm>
          <a:off x="18389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14559</xdr:rowOff>
    </xdr:from>
    <xdr:to>
      <xdr:col>116</xdr:col>
      <xdr:colOff>114300</xdr:colOff>
      <xdr:row>76</xdr:row>
      <xdr:rowOff>116159</xdr:rowOff>
    </xdr:to>
    <xdr:sp macro="" textlink="">
      <xdr:nvSpPr>
        <xdr:cNvPr id="879" name="楕円 878"/>
        <xdr:cNvSpPr/>
      </xdr:nvSpPr>
      <xdr:spPr>
        <a:xfrm>
          <a:off x="22110700" y="1304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164436</xdr:rowOff>
    </xdr:from>
    <xdr:ext cx="534377" cy="259045"/>
    <xdr:sp macro="" textlink="">
      <xdr:nvSpPr>
        <xdr:cNvPr id="880" name="繰出金該当値テキスト"/>
        <xdr:cNvSpPr txBox="1"/>
      </xdr:nvSpPr>
      <xdr:spPr>
        <a:xfrm>
          <a:off x="22212300" y="1302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4409</xdr:rowOff>
    </xdr:from>
    <xdr:to>
      <xdr:col>112</xdr:col>
      <xdr:colOff>38100</xdr:colOff>
      <xdr:row>76</xdr:row>
      <xdr:rowOff>106009</xdr:rowOff>
    </xdr:to>
    <xdr:sp macro="" textlink="">
      <xdr:nvSpPr>
        <xdr:cNvPr id="881" name="楕円 880"/>
        <xdr:cNvSpPr/>
      </xdr:nvSpPr>
      <xdr:spPr>
        <a:xfrm>
          <a:off x="21272500" y="1303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97136</xdr:rowOff>
    </xdr:from>
    <xdr:ext cx="534377" cy="259045"/>
    <xdr:sp macro="" textlink="">
      <xdr:nvSpPr>
        <xdr:cNvPr id="882" name="テキスト ボックス 881"/>
        <xdr:cNvSpPr txBox="1"/>
      </xdr:nvSpPr>
      <xdr:spPr>
        <a:xfrm>
          <a:off x="21056111" y="1312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148565</xdr:rowOff>
    </xdr:from>
    <xdr:to>
      <xdr:col>107</xdr:col>
      <xdr:colOff>101600</xdr:colOff>
      <xdr:row>76</xdr:row>
      <xdr:rowOff>78715</xdr:rowOff>
    </xdr:to>
    <xdr:sp macro="" textlink="">
      <xdr:nvSpPr>
        <xdr:cNvPr id="883" name="楕円 882"/>
        <xdr:cNvSpPr/>
      </xdr:nvSpPr>
      <xdr:spPr>
        <a:xfrm>
          <a:off x="20383500" y="130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69842</xdr:rowOff>
    </xdr:from>
    <xdr:ext cx="534377" cy="259045"/>
    <xdr:sp macro="" textlink="">
      <xdr:nvSpPr>
        <xdr:cNvPr id="884" name="テキスト ボックス 883"/>
        <xdr:cNvSpPr txBox="1"/>
      </xdr:nvSpPr>
      <xdr:spPr>
        <a:xfrm>
          <a:off x="20167111" y="1310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110891</xdr:rowOff>
    </xdr:from>
    <xdr:to>
      <xdr:col>102</xdr:col>
      <xdr:colOff>165100</xdr:colOff>
      <xdr:row>77</xdr:row>
      <xdr:rowOff>41041</xdr:rowOff>
    </xdr:to>
    <xdr:sp macro="" textlink="">
      <xdr:nvSpPr>
        <xdr:cNvPr id="885" name="楕円 884"/>
        <xdr:cNvSpPr/>
      </xdr:nvSpPr>
      <xdr:spPr>
        <a:xfrm>
          <a:off x="19494500" y="1314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32168</xdr:rowOff>
    </xdr:from>
    <xdr:ext cx="534377" cy="259045"/>
    <xdr:sp macro="" textlink="">
      <xdr:nvSpPr>
        <xdr:cNvPr id="886" name="テキスト ボックス 885"/>
        <xdr:cNvSpPr txBox="1"/>
      </xdr:nvSpPr>
      <xdr:spPr>
        <a:xfrm>
          <a:off x="19278111" y="1323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122687</xdr:rowOff>
    </xdr:from>
    <xdr:to>
      <xdr:col>98</xdr:col>
      <xdr:colOff>38100</xdr:colOff>
      <xdr:row>76</xdr:row>
      <xdr:rowOff>52837</xdr:rowOff>
    </xdr:to>
    <xdr:sp macro="" textlink="">
      <xdr:nvSpPr>
        <xdr:cNvPr id="887" name="楕円 886"/>
        <xdr:cNvSpPr/>
      </xdr:nvSpPr>
      <xdr:spPr>
        <a:xfrm>
          <a:off x="18605500" y="1298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43964</xdr:rowOff>
    </xdr:from>
    <xdr:ext cx="534377" cy="259045"/>
    <xdr:sp macro="" textlink="">
      <xdr:nvSpPr>
        <xdr:cNvPr id="888" name="テキスト ボックス 887"/>
        <xdr:cNvSpPr txBox="1"/>
      </xdr:nvSpPr>
      <xdr:spPr>
        <a:xfrm>
          <a:off x="18389111" y="1307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385,758</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52,404</a:t>
          </a:r>
          <a:r>
            <a:rPr kumimoji="1" lang="ja-JP" altLang="en-US" sz="1300">
              <a:latin typeface="ＭＳ Ｐゴシック" panose="020B0600070205080204" pitchFamily="50" charset="-128"/>
              <a:ea typeface="ＭＳ Ｐゴシック" panose="020B0600070205080204" pitchFamily="50" charset="-128"/>
            </a:rPr>
            <a:t>円となっており、会計年度任用職員人件費の皆増などにより</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万円を上回った。</a:t>
          </a:r>
        </a:p>
        <a:p>
          <a:r>
            <a:rPr kumimoji="1" lang="ja-JP" altLang="en-US" sz="1300">
              <a:latin typeface="ＭＳ Ｐゴシック" panose="020B0600070205080204" pitchFamily="50" charset="-128"/>
              <a:ea typeface="ＭＳ Ｐゴシック" panose="020B0600070205080204" pitchFamily="50" charset="-128"/>
            </a:rPr>
            <a:t>また、扶助費は住民一人当たり</a:t>
          </a:r>
          <a:r>
            <a:rPr kumimoji="1" lang="en-US" altLang="ja-JP" sz="1300">
              <a:latin typeface="ＭＳ Ｐゴシック" panose="020B0600070205080204" pitchFamily="50" charset="-128"/>
              <a:ea typeface="ＭＳ Ｐゴシック" panose="020B0600070205080204" pitchFamily="50" charset="-128"/>
            </a:rPr>
            <a:t>85,457</a:t>
          </a:r>
          <a:r>
            <a:rPr kumimoji="1" lang="ja-JP" altLang="en-US" sz="1300">
              <a:latin typeface="ＭＳ Ｐゴシック" panose="020B0600070205080204" pitchFamily="50" charset="-128"/>
              <a:ea typeface="ＭＳ Ｐゴシック" panose="020B0600070205080204" pitchFamily="50" charset="-128"/>
            </a:rPr>
            <a:t>円となっており、障害者自立支援等給付費の増や子育て世帯への臨時特別給付金の皆増を起因として増加している。人口一人あたりの生活保護費が類似団体平均より少ないことなどにより、当該平均より低い水準で推移してい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20,771</a:t>
          </a:r>
          <a:r>
            <a:rPr kumimoji="1" lang="ja-JP" altLang="en-US" sz="1300">
              <a:latin typeface="ＭＳ Ｐゴシック" panose="020B0600070205080204" pitchFamily="50" charset="-128"/>
              <a:ea typeface="ＭＳ Ｐゴシック" panose="020B0600070205080204" pitchFamily="50" charset="-128"/>
            </a:rPr>
            <a:t>円となっている。令和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年度は前年度実施した平塚サッカー場改修工事費の皆減などにより、前年度と比べて減となった。</a:t>
          </a:r>
        </a:p>
        <a:p>
          <a:r>
            <a:rPr kumimoji="1" lang="ja-JP" altLang="en-US" sz="1300">
              <a:latin typeface="ＭＳ Ｐゴシック" panose="020B0600070205080204" pitchFamily="50" charset="-128"/>
              <a:ea typeface="ＭＳ Ｐゴシック" panose="020B0600070205080204" pitchFamily="50" charset="-128"/>
            </a:rPr>
            <a:t>公共施設整備については、類似団体平均と比較し低い水準ではあるが、上尾市公共施設等総合管理計画に基づき、今後も計画的な施設整備を図っていく。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229,517
225,613
45.51
92,075,026
88,537,954
3,346,910
39,453,163
54,822,343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51918</xdr:rowOff>
    </xdr:from>
    <xdr:to>
      <xdr:col>24</xdr:col>
      <xdr:colOff>62865</xdr:colOff>
      <xdr:row>39</xdr:row>
      <xdr:rowOff>10313</xdr:rowOff>
    </xdr:to>
    <xdr:cxnSp macro="">
      <xdr:nvCxnSpPr>
        <xdr:cNvPr id="54" name="直線コネクタ 53"/>
        <xdr:cNvCxnSpPr/>
      </xdr:nvCxnSpPr>
      <xdr:spPr>
        <a:xfrm flipV="1">
          <a:off x="4633595" y="5195418"/>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14140</xdr:rowOff>
    </xdr:from>
    <xdr:ext cx="469744" cy="259045"/>
    <xdr:sp macro="" textlink="">
      <xdr:nvSpPr>
        <xdr:cNvPr id="55" name="議会費最小値テキスト"/>
        <xdr:cNvSpPr txBox="1"/>
      </xdr:nvSpPr>
      <xdr:spPr>
        <a:xfrm>
          <a:off x="4686300" y="67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10313</xdr:rowOff>
    </xdr:from>
    <xdr:to>
      <xdr:col>24</xdr:col>
      <xdr:colOff>152400</xdr:colOff>
      <xdr:row>39</xdr:row>
      <xdr:rowOff>10313</xdr:rowOff>
    </xdr:to>
    <xdr:cxnSp macro="">
      <xdr:nvCxnSpPr>
        <xdr:cNvPr id="56" name="直線コネクタ 55"/>
        <xdr:cNvCxnSpPr/>
      </xdr:nvCxnSpPr>
      <xdr:spPr>
        <a:xfrm>
          <a:off x="4546600" y="669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170045</xdr:rowOff>
    </xdr:from>
    <xdr:ext cx="469744" cy="259045"/>
    <xdr:sp macro="" textlink="">
      <xdr:nvSpPr>
        <xdr:cNvPr id="57" name="議会費最大値テキスト"/>
        <xdr:cNvSpPr txBox="1"/>
      </xdr:nvSpPr>
      <xdr:spPr>
        <a:xfrm>
          <a:off x="4686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51918</xdr:rowOff>
    </xdr:from>
    <xdr:to>
      <xdr:col>24</xdr:col>
      <xdr:colOff>152400</xdr:colOff>
      <xdr:row>30</xdr:row>
      <xdr:rowOff>51918</xdr:rowOff>
    </xdr:to>
    <xdr:cxnSp macro="">
      <xdr:nvCxnSpPr>
        <xdr:cNvPr id="58" name="直線コネクタ 57"/>
        <xdr:cNvCxnSpPr/>
      </xdr:nvCxnSpPr>
      <xdr:spPr>
        <a:xfrm>
          <a:off x="4546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26772</xdr:rowOff>
    </xdr:from>
    <xdr:to>
      <xdr:col>24</xdr:col>
      <xdr:colOff>63500</xdr:colOff>
      <xdr:row>37</xdr:row>
      <xdr:rowOff>88951</xdr:rowOff>
    </xdr:to>
    <xdr:cxnSp macro="">
      <xdr:nvCxnSpPr>
        <xdr:cNvPr id="59" name="直線コネクタ 58"/>
        <xdr:cNvCxnSpPr/>
      </xdr:nvCxnSpPr>
      <xdr:spPr>
        <a:xfrm flipV="1">
          <a:off x="3797300" y="6370422"/>
          <a:ext cx="8382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157954</xdr:rowOff>
    </xdr:from>
    <xdr:ext cx="469744" cy="259045"/>
    <xdr:sp macro="" textlink="">
      <xdr:nvSpPr>
        <xdr:cNvPr id="60" name="議会費平均値テキスト"/>
        <xdr:cNvSpPr txBox="1"/>
      </xdr:nvSpPr>
      <xdr:spPr>
        <a:xfrm>
          <a:off x="4686300" y="5987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135077</xdr:rowOff>
    </xdr:from>
    <xdr:to>
      <xdr:col>24</xdr:col>
      <xdr:colOff>114300</xdr:colOff>
      <xdr:row>36</xdr:row>
      <xdr:rowOff>65227</xdr:rowOff>
    </xdr:to>
    <xdr:sp macro="" textlink="">
      <xdr:nvSpPr>
        <xdr:cNvPr id="61" name="フローチャート: 判断 60"/>
        <xdr:cNvSpPr/>
      </xdr:nvSpPr>
      <xdr:spPr>
        <a:xfrm>
          <a:off x="45847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24028</xdr:rowOff>
    </xdr:from>
    <xdr:to>
      <xdr:col>19</xdr:col>
      <xdr:colOff>177800</xdr:colOff>
      <xdr:row>37</xdr:row>
      <xdr:rowOff>88951</xdr:rowOff>
    </xdr:to>
    <xdr:cxnSp macro="">
      <xdr:nvCxnSpPr>
        <xdr:cNvPr id="62" name="直線コネクタ 61"/>
        <xdr:cNvCxnSpPr/>
      </xdr:nvCxnSpPr>
      <xdr:spPr>
        <a:xfrm>
          <a:off x="2908300" y="6367678"/>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125933</xdr:rowOff>
    </xdr:from>
    <xdr:to>
      <xdr:col>20</xdr:col>
      <xdr:colOff>38100</xdr:colOff>
      <xdr:row>36</xdr:row>
      <xdr:rowOff>56083</xdr:rowOff>
    </xdr:to>
    <xdr:sp macro="" textlink="">
      <xdr:nvSpPr>
        <xdr:cNvPr id="63" name="フローチャート: 判断 62"/>
        <xdr:cNvSpPr/>
      </xdr:nvSpPr>
      <xdr:spPr>
        <a:xfrm>
          <a:off x="3746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72610</xdr:rowOff>
    </xdr:from>
    <xdr:ext cx="469744" cy="259045"/>
    <xdr:sp macro="" textlink="">
      <xdr:nvSpPr>
        <xdr:cNvPr id="64" name="テキスト ボックス 63"/>
        <xdr:cNvSpPr txBox="1"/>
      </xdr:nvSpPr>
      <xdr:spPr>
        <a:xfrm>
          <a:off x="3562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130556</xdr:rowOff>
    </xdr:from>
    <xdr:to>
      <xdr:col>15</xdr:col>
      <xdr:colOff>50800</xdr:colOff>
      <xdr:row>37</xdr:row>
      <xdr:rowOff>24028</xdr:rowOff>
    </xdr:to>
    <xdr:cxnSp macro="">
      <xdr:nvCxnSpPr>
        <xdr:cNvPr id="65" name="直線コネクタ 64"/>
        <xdr:cNvCxnSpPr/>
      </xdr:nvCxnSpPr>
      <xdr:spPr>
        <a:xfrm>
          <a:off x="2019300" y="6302756"/>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119532</xdr:rowOff>
    </xdr:from>
    <xdr:to>
      <xdr:col>15</xdr:col>
      <xdr:colOff>101600</xdr:colOff>
      <xdr:row>36</xdr:row>
      <xdr:rowOff>49682</xdr:rowOff>
    </xdr:to>
    <xdr:sp macro="" textlink="">
      <xdr:nvSpPr>
        <xdr:cNvPr id="66" name="フローチャート: 判断 65"/>
        <xdr:cNvSpPr/>
      </xdr:nvSpPr>
      <xdr:spPr>
        <a:xfrm>
          <a:off x="2857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66209</xdr:rowOff>
    </xdr:from>
    <xdr:ext cx="469744" cy="259045"/>
    <xdr:sp macro="" textlink="">
      <xdr:nvSpPr>
        <xdr:cNvPr id="67" name="テキスト ボックス 66"/>
        <xdr:cNvSpPr txBox="1"/>
      </xdr:nvSpPr>
      <xdr:spPr>
        <a:xfrm>
          <a:off x="2673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78435</xdr:rowOff>
    </xdr:from>
    <xdr:to>
      <xdr:col>10</xdr:col>
      <xdr:colOff>114300</xdr:colOff>
      <xdr:row>36</xdr:row>
      <xdr:rowOff>130556</xdr:rowOff>
    </xdr:to>
    <xdr:cxnSp macro="">
      <xdr:nvCxnSpPr>
        <xdr:cNvPr id="68" name="直線コネクタ 67"/>
        <xdr:cNvCxnSpPr/>
      </xdr:nvCxnSpPr>
      <xdr:spPr>
        <a:xfrm>
          <a:off x="1130300" y="6250635"/>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76556</xdr:rowOff>
    </xdr:from>
    <xdr:to>
      <xdr:col>10</xdr:col>
      <xdr:colOff>165100</xdr:colOff>
      <xdr:row>36</xdr:row>
      <xdr:rowOff>6706</xdr:rowOff>
    </xdr:to>
    <xdr:sp macro="" textlink="">
      <xdr:nvSpPr>
        <xdr:cNvPr id="69" name="フローチャート: 判断 68"/>
        <xdr:cNvSpPr/>
      </xdr:nvSpPr>
      <xdr:spPr>
        <a:xfrm>
          <a:off x="1968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23233</xdr:rowOff>
    </xdr:from>
    <xdr:ext cx="469744" cy="259045"/>
    <xdr:sp macro="" textlink="">
      <xdr:nvSpPr>
        <xdr:cNvPr id="70" name="テキスト ボックス 69"/>
        <xdr:cNvSpPr txBox="1"/>
      </xdr:nvSpPr>
      <xdr:spPr>
        <a:xfrm>
          <a:off x="1784428" y="585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69240</xdr:rowOff>
    </xdr:from>
    <xdr:to>
      <xdr:col>6</xdr:col>
      <xdr:colOff>38100</xdr:colOff>
      <xdr:row>35</xdr:row>
      <xdr:rowOff>170840</xdr:rowOff>
    </xdr:to>
    <xdr:sp macro="" textlink="">
      <xdr:nvSpPr>
        <xdr:cNvPr id="71" name="フローチャート: 判断 70"/>
        <xdr:cNvSpPr/>
      </xdr:nvSpPr>
      <xdr:spPr>
        <a:xfrm>
          <a:off x="1079500" y="60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15917</xdr:rowOff>
    </xdr:from>
    <xdr:ext cx="469744" cy="259045"/>
    <xdr:sp macro="" textlink="">
      <xdr:nvSpPr>
        <xdr:cNvPr id="72" name="テキスト ボックス 71"/>
        <xdr:cNvSpPr txBox="1"/>
      </xdr:nvSpPr>
      <xdr:spPr>
        <a:xfrm>
          <a:off x="895428" y="58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147422</xdr:rowOff>
    </xdr:from>
    <xdr:to>
      <xdr:col>24</xdr:col>
      <xdr:colOff>114300</xdr:colOff>
      <xdr:row>37</xdr:row>
      <xdr:rowOff>77572</xdr:rowOff>
    </xdr:to>
    <xdr:sp macro="" textlink="">
      <xdr:nvSpPr>
        <xdr:cNvPr id="78" name="楕円 77"/>
        <xdr:cNvSpPr/>
      </xdr:nvSpPr>
      <xdr:spPr>
        <a:xfrm>
          <a:off x="4584700" y="631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125849</xdr:rowOff>
    </xdr:from>
    <xdr:ext cx="469744" cy="259045"/>
    <xdr:sp macro="" textlink="">
      <xdr:nvSpPr>
        <xdr:cNvPr id="79" name="議会費該当値テキスト"/>
        <xdr:cNvSpPr txBox="1"/>
      </xdr:nvSpPr>
      <xdr:spPr>
        <a:xfrm>
          <a:off x="4686300" y="629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38151</xdr:rowOff>
    </xdr:from>
    <xdr:to>
      <xdr:col>20</xdr:col>
      <xdr:colOff>38100</xdr:colOff>
      <xdr:row>37</xdr:row>
      <xdr:rowOff>139751</xdr:rowOff>
    </xdr:to>
    <xdr:sp macro="" textlink="">
      <xdr:nvSpPr>
        <xdr:cNvPr id="80" name="楕円 79"/>
        <xdr:cNvSpPr/>
      </xdr:nvSpPr>
      <xdr:spPr>
        <a:xfrm>
          <a:off x="3746500" y="638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130878</xdr:rowOff>
    </xdr:from>
    <xdr:ext cx="469744" cy="259045"/>
    <xdr:sp macro="" textlink="">
      <xdr:nvSpPr>
        <xdr:cNvPr id="81" name="テキスト ボックス 80"/>
        <xdr:cNvSpPr txBox="1"/>
      </xdr:nvSpPr>
      <xdr:spPr>
        <a:xfrm>
          <a:off x="3562428" y="647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144678</xdr:rowOff>
    </xdr:from>
    <xdr:to>
      <xdr:col>15</xdr:col>
      <xdr:colOff>101600</xdr:colOff>
      <xdr:row>37</xdr:row>
      <xdr:rowOff>74828</xdr:rowOff>
    </xdr:to>
    <xdr:sp macro="" textlink="">
      <xdr:nvSpPr>
        <xdr:cNvPr id="82" name="楕円 81"/>
        <xdr:cNvSpPr/>
      </xdr:nvSpPr>
      <xdr:spPr>
        <a:xfrm>
          <a:off x="2857500" y="631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65955</xdr:rowOff>
    </xdr:from>
    <xdr:ext cx="469744" cy="259045"/>
    <xdr:sp macro="" textlink="">
      <xdr:nvSpPr>
        <xdr:cNvPr id="83" name="テキスト ボックス 82"/>
        <xdr:cNvSpPr txBox="1"/>
      </xdr:nvSpPr>
      <xdr:spPr>
        <a:xfrm>
          <a:off x="2673428" y="640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79756</xdr:rowOff>
    </xdr:from>
    <xdr:to>
      <xdr:col>10</xdr:col>
      <xdr:colOff>165100</xdr:colOff>
      <xdr:row>37</xdr:row>
      <xdr:rowOff>9906</xdr:rowOff>
    </xdr:to>
    <xdr:sp macro="" textlink="">
      <xdr:nvSpPr>
        <xdr:cNvPr id="84" name="楕円 83"/>
        <xdr:cNvSpPr/>
      </xdr:nvSpPr>
      <xdr:spPr>
        <a:xfrm>
          <a:off x="1968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1033</xdr:rowOff>
    </xdr:from>
    <xdr:ext cx="469744" cy="259045"/>
    <xdr:sp macro="" textlink="">
      <xdr:nvSpPr>
        <xdr:cNvPr id="85" name="テキスト ボックス 84"/>
        <xdr:cNvSpPr txBox="1"/>
      </xdr:nvSpPr>
      <xdr:spPr>
        <a:xfrm>
          <a:off x="1784428" y="63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27635</xdr:rowOff>
    </xdr:from>
    <xdr:to>
      <xdr:col>6</xdr:col>
      <xdr:colOff>38100</xdr:colOff>
      <xdr:row>36</xdr:row>
      <xdr:rowOff>129235</xdr:rowOff>
    </xdr:to>
    <xdr:sp macro="" textlink="">
      <xdr:nvSpPr>
        <xdr:cNvPr id="86" name="楕円 85"/>
        <xdr:cNvSpPr/>
      </xdr:nvSpPr>
      <xdr:spPr>
        <a:xfrm>
          <a:off x="1079500" y="61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120362</xdr:rowOff>
    </xdr:from>
    <xdr:ext cx="469744" cy="259045"/>
    <xdr:sp macro="" textlink="">
      <xdr:nvSpPr>
        <xdr:cNvPr id="87" name="テキスト ボックス 86"/>
        <xdr:cNvSpPr txBox="1"/>
      </xdr:nvSpPr>
      <xdr:spPr>
        <a:xfrm>
          <a:off x="895428" y="629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104039</xdr:rowOff>
    </xdr:from>
    <xdr:to>
      <xdr:col>24</xdr:col>
      <xdr:colOff>62865</xdr:colOff>
      <xdr:row>53</xdr:row>
      <xdr:rowOff>150455</xdr:rowOff>
    </xdr:to>
    <xdr:cxnSp macro="">
      <xdr:nvCxnSpPr>
        <xdr:cNvPr id="114" name="直線コネクタ 113"/>
        <xdr:cNvCxnSpPr/>
      </xdr:nvCxnSpPr>
      <xdr:spPr>
        <a:xfrm flipV="1">
          <a:off x="4633595" y="8676539"/>
          <a:ext cx="1270" cy="560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154282</xdr:rowOff>
    </xdr:from>
    <xdr:ext cx="599010" cy="259045"/>
    <xdr:sp macro="" textlink="">
      <xdr:nvSpPr>
        <xdr:cNvPr id="115" name="総務費最小値テキスト"/>
        <xdr:cNvSpPr txBox="1"/>
      </xdr:nvSpPr>
      <xdr:spPr>
        <a:xfrm>
          <a:off x="4686300" y="924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150455</xdr:rowOff>
    </xdr:from>
    <xdr:to>
      <xdr:col>24</xdr:col>
      <xdr:colOff>152400</xdr:colOff>
      <xdr:row>53</xdr:row>
      <xdr:rowOff>150455</xdr:rowOff>
    </xdr:to>
    <xdr:cxnSp macro="">
      <xdr:nvCxnSpPr>
        <xdr:cNvPr id="116" name="直線コネクタ 115"/>
        <xdr:cNvCxnSpPr/>
      </xdr:nvCxnSpPr>
      <xdr:spPr>
        <a:xfrm>
          <a:off x="4546600" y="9237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50716</xdr:rowOff>
    </xdr:from>
    <xdr:ext cx="599010" cy="259045"/>
    <xdr:sp macro="" textlink="">
      <xdr:nvSpPr>
        <xdr:cNvPr id="117" name="総務費最大値テキスト"/>
        <xdr:cNvSpPr txBox="1"/>
      </xdr:nvSpPr>
      <xdr:spPr>
        <a:xfrm>
          <a:off x="4686300" y="845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171,276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104039</xdr:rowOff>
    </xdr:from>
    <xdr:to>
      <xdr:col>24</xdr:col>
      <xdr:colOff>152400</xdr:colOff>
      <xdr:row>50</xdr:row>
      <xdr:rowOff>104039</xdr:rowOff>
    </xdr:to>
    <xdr:cxnSp macro="">
      <xdr:nvCxnSpPr>
        <xdr:cNvPr id="118" name="直線コネクタ 117"/>
        <xdr:cNvCxnSpPr/>
      </xdr:nvCxnSpPr>
      <xdr:spPr>
        <a:xfrm>
          <a:off x="4546600" y="867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87426</xdr:rowOff>
    </xdr:from>
    <xdr:to>
      <xdr:col>24</xdr:col>
      <xdr:colOff>63500</xdr:colOff>
      <xdr:row>59</xdr:row>
      <xdr:rowOff>125625</xdr:rowOff>
    </xdr:to>
    <xdr:cxnSp macro="">
      <xdr:nvCxnSpPr>
        <xdr:cNvPr id="119" name="直線コネクタ 118"/>
        <xdr:cNvCxnSpPr/>
      </xdr:nvCxnSpPr>
      <xdr:spPr>
        <a:xfrm flipV="1">
          <a:off x="3797300" y="9174276"/>
          <a:ext cx="838200" cy="106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65502</xdr:rowOff>
    </xdr:from>
    <xdr:ext cx="599010" cy="259045"/>
    <xdr:sp macro="" textlink="">
      <xdr:nvSpPr>
        <xdr:cNvPr id="120" name="総務費平均値テキスト"/>
        <xdr:cNvSpPr txBox="1"/>
      </xdr:nvSpPr>
      <xdr:spPr>
        <a:xfrm>
          <a:off x="4686300" y="8809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42625</xdr:rowOff>
    </xdr:from>
    <xdr:to>
      <xdr:col>24</xdr:col>
      <xdr:colOff>114300</xdr:colOff>
      <xdr:row>52</xdr:row>
      <xdr:rowOff>144225</xdr:rowOff>
    </xdr:to>
    <xdr:sp macro="" textlink="">
      <xdr:nvSpPr>
        <xdr:cNvPr id="121" name="フローチャート: 判断 120"/>
        <xdr:cNvSpPr/>
      </xdr:nvSpPr>
      <xdr:spPr>
        <a:xfrm>
          <a:off x="4584700" y="895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125625</xdr:rowOff>
    </xdr:from>
    <xdr:to>
      <xdr:col>19</xdr:col>
      <xdr:colOff>177800</xdr:colOff>
      <xdr:row>59</xdr:row>
      <xdr:rowOff>153950</xdr:rowOff>
    </xdr:to>
    <xdr:cxnSp macro="">
      <xdr:nvCxnSpPr>
        <xdr:cNvPr id="122" name="直線コネクタ 121"/>
        <xdr:cNvCxnSpPr/>
      </xdr:nvCxnSpPr>
      <xdr:spPr>
        <a:xfrm flipV="1">
          <a:off x="2908300" y="10241175"/>
          <a:ext cx="889000" cy="2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121078</xdr:rowOff>
    </xdr:from>
    <xdr:to>
      <xdr:col>20</xdr:col>
      <xdr:colOff>38100</xdr:colOff>
      <xdr:row>59</xdr:row>
      <xdr:rowOff>51228</xdr:rowOff>
    </xdr:to>
    <xdr:sp macro="" textlink="">
      <xdr:nvSpPr>
        <xdr:cNvPr id="123" name="フローチャート: 判断 122"/>
        <xdr:cNvSpPr/>
      </xdr:nvSpPr>
      <xdr:spPr>
        <a:xfrm>
          <a:off x="3746500" y="1006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67755</xdr:rowOff>
    </xdr:from>
    <xdr:ext cx="534377" cy="259045"/>
    <xdr:sp macro="" textlink="">
      <xdr:nvSpPr>
        <xdr:cNvPr id="124" name="テキスト ボックス 123"/>
        <xdr:cNvSpPr txBox="1"/>
      </xdr:nvSpPr>
      <xdr:spPr>
        <a:xfrm>
          <a:off x="3530111" y="98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28655</xdr:rowOff>
    </xdr:from>
    <xdr:to>
      <xdr:col>15</xdr:col>
      <xdr:colOff>50800</xdr:colOff>
      <xdr:row>59</xdr:row>
      <xdr:rowOff>153950</xdr:rowOff>
    </xdr:to>
    <xdr:cxnSp macro="">
      <xdr:nvCxnSpPr>
        <xdr:cNvPr id="125" name="直線コネクタ 124"/>
        <xdr:cNvCxnSpPr/>
      </xdr:nvCxnSpPr>
      <xdr:spPr>
        <a:xfrm>
          <a:off x="2019300" y="10144205"/>
          <a:ext cx="889000" cy="12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147498</xdr:rowOff>
    </xdr:from>
    <xdr:to>
      <xdr:col>15</xdr:col>
      <xdr:colOff>101600</xdr:colOff>
      <xdr:row>59</xdr:row>
      <xdr:rowOff>77648</xdr:rowOff>
    </xdr:to>
    <xdr:sp macro="" textlink="">
      <xdr:nvSpPr>
        <xdr:cNvPr id="126" name="フローチャート: 判断 125"/>
        <xdr:cNvSpPr/>
      </xdr:nvSpPr>
      <xdr:spPr>
        <a:xfrm>
          <a:off x="2857500" y="100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94175</xdr:rowOff>
    </xdr:from>
    <xdr:ext cx="534377" cy="259045"/>
    <xdr:sp macro="" textlink="">
      <xdr:nvSpPr>
        <xdr:cNvPr id="127" name="テキスト ボックス 126"/>
        <xdr:cNvSpPr txBox="1"/>
      </xdr:nvSpPr>
      <xdr:spPr>
        <a:xfrm>
          <a:off x="2641111" y="98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28655</xdr:rowOff>
    </xdr:from>
    <xdr:to>
      <xdr:col>10</xdr:col>
      <xdr:colOff>114300</xdr:colOff>
      <xdr:row>59</xdr:row>
      <xdr:rowOff>111702</xdr:rowOff>
    </xdr:to>
    <xdr:cxnSp macro="">
      <xdr:nvCxnSpPr>
        <xdr:cNvPr id="128" name="直線コネクタ 127"/>
        <xdr:cNvCxnSpPr/>
      </xdr:nvCxnSpPr>
      <xdr:spPr>
        <a:xfrm flipV="1">
          <a:off x="1130300" y="10144205"/>
          <a:ext cx="889000" cy="8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95159</xdr:rowOff>
    </xdr:from>
    <xdr:to>
      <xdr:col>10</xdr:col>
      <xdr:colOff>165100</xdr:colOff>
      <xdr:row>59</xdr:row>
      <xdr:rowOff>25309</xdr:rowOff>
    </xdr:to>
    <xdr:sp macro="" textlink="">
      <xdr:nvSpPr>
        <xdr:cNvPr id="129" name="フローチャート: 判断 128"/>
        <xdr:cNvSpPr/>
      </xdr:nvSpPr>
      <xdr:spPr>
        <a:xfrm>
          <a:off x="1968500" y="100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41836</xdr:rowOff>
    </xdr:from>
    <xdr:ext cx="534377" cy="259045"/>
    <xdr:sp macro="" textlink="">
      <xdr:nvSpPr>
        <xdr:cNvPr id="130" name="テキスト ボックス 129"/>
        <xdr:cNvSpPr txBox="1"/>
      </xdr:nvSpPr>
      <xdr:spPr>
        <a:xfrm>
          <a:off x="1752111" y="981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124453</xdr:rowOff>
    </xdr:from>
    <xdr:to>
      <xdr:col>6</xdr:col>
      <xdr:colOff>38100</xdr:colOff>
      <xdr:row>59</xdr:row>
      <xdr:rowOff>54603</xdr:rowOff>
    </xdr:to>
    <xdr:sp macro="" textlink="">
      <xdr:nvSpPr>
        <xdr:cNvPr id="131" name="フローチャート: 判断 130"/>
        <xdr:cNvSpPr/>
      </xdr:nvSpPr>
      <xdr:spPr>
        <a:xfrm>
          <a:off x="1079500" y="100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71130</xdr:rowOff>
    </xdr:from>
    <xdr:ext cx="534377" cy="259045"/>
    <xdr:sp macro="" textlink="">
      <xdr:nvSpPr>
        <xdr:cNvPr id="132" name="テキスト ボックス 131"/>
        <xdr:cNvSpPr txBox="1"/>
      </xdr:nvSpPr>
      <xdr:spPr>
        <a:xfrm>
          <a:off x="863111" y="98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36626</xdr:rowOff>
    </xdr:from>
    <xdr:to>
      <xdr:col>24</xdr:col>
      <xdr:colOff>114300</xdr:colOff>
      <xdr:row>53</xdr:row>
      <xdr:rowOff>138226</xdr:rowOff>
    </xdr:to>
    <xdr:sp macro="" textlink="">
      <xdr:nvSpPr>
        <xdr:cNvPr id="138" name="楕円 137"/>
        <xdr:cNvSpPr/>
      </xdr:nvSpPr>
      <xdr:spPr>
        <a:xfrm>
          <a:off x="4584700" y="912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123003</xdr:rowOff>
    </xdr:from>
    <xdr:ext cx="599010" cy="259045"/>
    <xdr:sp macro="" textlink="">
      <xdr:nvSpPr>
        <xdr:cNvPr id="139" name="総務費該当値テキスト"/>
        <xdr:cNvSpPr txBox="1"/>
      </xdr:nvSpPr>
      <xdr:spPr>
        <a:xfrm>
          <a:off x="4686300" y="903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74825</xdr:rowOff>
    </xdr:from>
    <xdr:to>
      <xdr:col>20</xdr:col>
      <xdr:colOff>38100</xdr:colOff>
      <xdr:row>60</xdr:row>
      <xdr:rowOff>4975</xdr:rowOff>
    </xdr:to>
    <xdr:sp macro="" textlink="">
      <xdr:nvSpPr>
        <xdr:cNvPr id="140" name="楕円 139"/>
        <xdr:cNvSpPr/>
      </xdr:nvSpPr>
      <xdr:spPr>
        <a:xfrm>
          <a:off x="3746500" y="1019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167552</xdr:rowOff>
    </xdr:from>
    <xdr:ext cx="534377" cy="259045"/>
    <xdr:sp macro="" textlink="">
      <xdr:nvSpPr>
        <xdr:cNvPr id="141" name="テキスト ボックス 140"/>
        <xdr:cNvSpPr txBox="1"/>
      </xdr:nvSpPr>
      <xdr:spPr>
        <a:xfrm>
          <a:off x="3530111" y="1028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103150</xdr:rowOff>
    </xdr:from>
    <xdr:to>
      <xdr:col>15</xdr:col>
      <xdr:colOff>101600</xdr:colOff>
      <xdr:row>60</xdr:row>
      <xdr:rowOff>33300</xdr:rowOff>
    </xdr:to>
    <xdr:sp macro="" textlink="">
      <xdr:nvSpPr>
        <xdr:cNvPr id="142" name="楕円 141"/>
        <xdr:cNvSpPr/>
      </xdr:nvSpPr>
      <xdr:spPr>
        <a:xfrm>
          <a:off x="2857500" y="102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24427</xdr:rowOff>
    </xdr:from>
    <xdr:ext cx="534377" cy="259045"/>
    <xdr:sp macro="" textlink="">
      <xdr:nvSpPr>
        <xdr:cNvPr id="143" name="テキスト ボックス 142"/>
        <xdr:cNvSpPr txBox="1"/>
      </xdr:nvSpPr>
      <xdr:spPr>
        <a:xfrm>
          <a:off x="2641111" y="1031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149305</xdr:rowOff>
    </xdr:from>
    <xdr:to>
      <xdr:col>10</xdr:col>
      <xdr:colOff>165100</xdr:colOff>
      <xdr:row>59</xdr:row>
      <xdr:rowOff>79455</xdr:rowOff>
    </xdr:to>
    <xdr:sp macro="" textlink="">
      <xdr:nvSpPr>
        <xdr:cNvPr id="144" name="楕円 143"/>
        <xdr:cNvSpPr/>
      </xdr:nvSpPr>
      <xdr:spPr>
        <a:xfrm>
          <a:off x="1968500" y="1009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70582</xdr:rowOff>
    </xdr:from>
    <xdr:ext cx="534377" cy="259045"/>
    <xdr:sp macro="" textlink="">
      <xdr:nvSpPr>
        <xdr:cNvPr id="145" name="テキスト ボックス 144"/>
        <xdr:cNvSpPr txBox="1"/>
      </xdr:nvSpPr>
      <xdr:spPr>
        <a:xfrm>
          <a:off x="1752111" y="1018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60902</xdr:rowOff>
    </xdr:from>
    <xdr:to>
      <xdr:col>6</xdr:col>
      <xdr:colOff>38100</xdr:colOff>
      <xdr:row>59</xdr:row>
      <xdr:rowOff>162502</xdr:rowOff>
    </xdr:to>
    <xdr:sp macro="" textlink="">
      <xdr:nvSpPr>
        <xdr:cNvPr id="146" name="楕円 145"/>
        <xdr:cNvSpPr/>
      </xdr:nvSpPr>
      <xdr:spPr>
        <a:xfrm>
          <a:off x="1079500" y="101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153629</xdr:rowOff>
    </xdr:from>
    <xdr:ext cx="534377" cy="259045"/>
    <xdr:sp macro="" textlink="">
      <xdr:nvSpPr>
        <xdr:cNvPr id="147" name="テキスト ボックス 146"/>
        <xdr:cNvSpPr txBox="1"/>
      </xdr:nvSpPr>
      <xdr:spPr>
        <a:xfrm>
          <a:off x="863111" y="1026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73533</xdr:rowOff>
    </xdr:from>
    <xdr:to>
      <xdr:col>24</xdr:col>
      <xdr:colOff>62865</xdr:colOff>
      <xdr:row>79</xdr:row>
      <xdr:rowOff>19214</xdr:rowOff>
    </xdr:to>
    <xdr:cxnSp macro="">
      <xdr:nvCxnSpPr>
        <xdr:cNvPr id="172" name="直線コネクタ 171"/>
        <xdr:cNvCxnSpPr/>
      </xdr:nvCxnSpPr>
      <xdr:spPr>
        <a:xfrm flipV="1">
          <a:off x="4633595" y="12075033"/>
          <a:ext cx="1270" cy="148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23041</xdr:rowOff>
    </xdr:from>
    <xdr:ext cx="599010" cy="259045"/>
    <xdr:sp macro="" textlink="">
      <xdr:nvSpPr>
        <xdr:cNvPr id="173" name="民生費最小値テキスト"/>
        <xdr:cNvSpPr txBox="1"/>
      </xdr:nvSpPr>
      <xdr:spPr>
        <a:xfrm>
          <a:off x="4686300" y="1356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19214</xdr:rowOff>
    </xdr:from>
    <xdr:to>
      <xdr:col>24</xdr:col>
      <xdr:colOff>152400</xdr:colOff>
      <xdr:row>79</xdr:row>
      <xdr:rowOff>19214</xdr:rowOff>
    </xdr:to>
    <xdr:cxnSp macro="">
      <xdr:nvCxnSpPr>
        <xdr:cNvPr id="174" name="直線コネクタ 173"/>
        <xdr:cNvCxnSpPr/>
      </xdr:nvCxnSpPr>
      <xdr:spPr>
        <a:xfrm>
          <a:off x="4546600" y="1356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20210</xdr:rowOff>
    </xdr:from>
    <xdr:ext cx="599010" cy="259045"/>
    <xdr:sp macro="" textlink="">
      <xdr:nvSpPr>
        <xdr:cNvPr id="175" name="民生費最大値テキスト"/>
        <xdr:cNvSpPr txBox="1"/>
      </xdr:nvSpPr>
      <xdr:spPr>
        <a:xfrm>
          <a:off x="4686300" y="1185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239,210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73533</xdr:rowOff>
    </xdr:from>
    <xdr:to>
      <xdr:col>24</xdr:col>
      <xdr:colOff>152400</xdr:colOff>
      <xdr:row>70</xdr:row>
      <xdr:rowOff>73533</xdr:rowOff>
    </xdr:to>
    <xdr:cxnSp macro="">
      <xdr:nvCxnSpPr>
        <xdr:cNvPr id="176" name="直線コネクタ 175"/>
        <xdr:cNvCxnSpPr/>
      </xdr:nvCxnSpPr>
      <xdr:spPr>
        <a:xfrm>
          <a:off x="4546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127724</xdr:rowOff>
    </xdr:from>
    <xdr:to>
      <xdr:col>24</xdr:col>
      <xdr:colOff>63500</xdr:colOff>
      <xdr:row>78</xdr:row>
      <xdr:rowOff>66129</xdr:rowOff>
    </xdr:to>
    <xdr:cxnSp macro="">
      <xdr:nvCxnSpPr>
        <xdr:cNvPr id="177" name="直線コネクタ 176"/>
        <xdr:cNvCxnSpPr/>
      </xdr:nvCxnSpPr>
      <xdr:spPr>
        <a:xfrm flipV="1">
          <a:off x="3797300" y="13329374"/>
          <a:ext cx="838200" cy="10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97769</xdr:rowOff>
    </xdr:from>
    <xdr:ext cx="599010" cy="259045"/>
    <xdr:sp macro="" textlink="">
      <xdr:nvSpPr>
        <xdr:cNvPr id="178" name="民生費平均値テキスト"/>
        <xdr:cNvSpPr txBox="1"/>
      </xdr:nvSpPr>
      <xdr:spPr>
        <a:xfrm>
          <a:off x="4686300" y="12785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74892</xdr:rowOff>
    </xdr:from>
    <xdr:to>
      <xdr:col>24</xdr:col>
      <xdr:colOff>114300</xdr:colOff>
      <xdr:row>76</xdr:row>
      <xdr:rowOff>5042</xdr:rowOff>
    </xdr:to>
    <xdr:sp macro="" textlink="">
      <xdr:nvSpPr>
        <xdr:cNvPr id="179" name="フローチャート: 判断 178"/>
        <xdr:cNvSpPr/>
      </xdr:nvSpPr>
      <xdr:spPr>
        <a:xfrm>
          <a:off x="4584700" y="129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66129</xdr:rowOff>
    </xdr:from>
    <xdr:to>
      <xdr:col>19</xdr:col>
      <xdr:colOff>177800</xdr:colOff>
      <xdr:row>78</xdr:row>
      <xdr:rowOff>170154</xdr:rowOff>
    </xdr:to>
    <xdr:cxnSp macro="">
      <xdr:nvCxnSpPr>
        <xdr:cNvPr id="180" name="直線コネクタ 179"/>
        <xdr:cNvCxnSpPr/>
      </xdr:nvCxnSpPr>
      <xdr:spPr>
        <a:xfrm flipV="1">
          <a:off x="2908300" y="13439229"/>
          <a:ext cx="889000" cy="10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7835</xdr:rowOff>
    </xdr:from>
    <xdr:to>
      <xdr:col>20</xdr:col>
      <xdr:colOff>38100</xdr:colOff>
      <xdr:row>76</xdr:row>
      <xdr:rowOff>109435</xdr:rowOff>
    </xdr:to>
    <xdr:sp macro="" textlink="">
      <xdr:nvSpPr>
        <xdr:cNvPr id="181" name="フローチャート: 判断 180"/>
        <xdr:cNvSpPr/>
      </xdr:nvSpPr>
      <xdr:spPr>
        <a:xfrm>
          <a:off x="37465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125963</xdr:rowOff>
    </xdr:from>
    <xdr:ext cx="599010" cy="259045"/>
    <xdr:sp macro="" textlink="">
      <xdr:nvSpPr>
        <xdr:cNvPr id="182" name="テキスト ボックス 181"/>
        <xdr:cNvSpPr txBox="1"/>
      </xdr:nvSpPr>
      <xdr:spPr>
        <a:xfrm>
          <a:off x="3497795" y="1281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170154</xdr:rowOff>
    </xdr:from>
    <xdr:to>
      <xdr:col>15</xdr:col>
      <xdr:colOff>50800</xdr:colOff>
      <xdr:row>79</xdr:row>
      <xdr:rowOff>28956</xdr:rowOff>
    </xdr:to>
    <xdr:cxnSp macro="">
      <xdr:nvCxnSpPr>
        <xdr:cNvPr id="183" name="直線コネクタ 182"/>
        <xdr:cNvCxnSpPr/>
      </xdr:nvCxnSpPr>
      <xdr:spPr>
        <a:xfrm flipV="1">
          <a:off x="2019300" y="13543254"/>
          <a:ext cx="889000" cy="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89230</xdr:rowOff>
    </xdr:from>
    <xdr:to>
      <xdr:col>15</xdr:col>
      <xdr:colOff>101600</xdr:colOff>
      <xdr:row>77</xdr:row>
      <xdr:rowOff>19380</xdr:rowOff>
    </xdr:to>
    <xdr:sp macro="" textlink="">
      <xdr:nvSpPr>
        <xdr:cNvPr id="184" name="フローチャート: 判断 183"/>
        <xdr:cNvSpPr/>
      </xdr:nvSpPr>
      <xdr:spPr>
        <a:xfrm>
          <a:off x="2857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35907</xdr:rowOff>
    </xdr:from>
    <xdr:ext cx="599010" cy="259045"/>
    <xdr:sp macro="" textlink="">
      <xdr:nvSpPr>
        <xdr:cNvPr id="185" name="テキスト ボックス 184"/>
        <xdr:cNvSpPr txBox="1"/>
      </xdr:nvSpPr>
      <xdr:spPr>
        <a:xfrm>
          <a:off x="2608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5981</xdr:rowOff>
    </xdr:from>
    <xdr:to>
      <xdr:col>10</xdr:col>
      <xdr:colOff>114300</xdr:colOff>
      <xdr:row>79</xdr:row>
      <xdr:rowOff>28956</xdr:rowOff>
    </xdr:to>
    <xdr:cxnSp macro="">
      <xdr:nvCxnSpPr>
        <xdr:cNvPr id="186" name="直線コネクタ 185"/>
        <xdr:cNvCxnSpPr/>
      </xdr:nvCxnSpPr>
      <xdr:spPr>
        <a:xfrm>
          <a:off x="1130300" y="13550531"/>
          <a:ext cx="8890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65621</xdr:rowOff>
    </xdr:from>
    <xdr:to>
      <xdr:col>10</xdr:col>
      <xdr:colOff>165100</xdr:colOff>
      <xdr:row>76</xdr:row>
      <xdr:rowOff>167221</xdr:rowOff>
    </xdr:to>
    <xdr:sp macro="" textlink="">
      <xdr:nvSpPr>
        <xdr:cNvPr id="187" name="フローチャート: 判断 186"/>
        <xdr:cNvSpPr/>
      </xdr:nvSpPr>
      <xdr:spPr>
        <a:xfrm>
          <a:off x="1968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12298</xdr:rowOff>
    </xdr:from>
    <xdr:ext cx="599010" cy="259045"/>
    <xdr:sp macro="" textlink="">
      <xdr:nvSpPr>
        <xdr:cNvPr id="188" name="テキスト ボックス 187"/>
        <xdr:cNvSpPr txBox="1"/>
      </xdr:nvSpPr>
      <xdr:spPr>
        <a:xfrm>
          <a:off x="1719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6186</xdr:rowOff>
    </xdr:from>
    <xdr:to>
      <xdr:col>6</xdr:col>
      <xdr:colOff>38100</xdr:colOff>
      <xdr:row>76</xdr:row>
      <xdr:rowOff>107786</xdr:rowOff>
    </xdr:to>
    <xdr:sp macro="" textlink="">
      <xdr:nvSpPr>
        <xdr:cNvPr id="189" name="フローチャート: 判断 188"/>
        <xdr:cNvSpPr/>
      </xdr:nvSpPr>
      <xdr:spPr>
        <a:xfrm>
          <a:off x="1079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124312</xdr:rowOff>
    </xdr:from>
    <xdr:ext cx="599010" cy="259045"/>
    <xdr:sp macro="" textlink="">
      <xdr:nvSpPr>
        <xdr:cNvPr id="190" name="テキスト ボックス 189"/>
        <xdr:cNvSpPr txBox="1"/>
      </xdr:nvSpPr>
      <xdr:spPr>
        <a:xfrm>
          <a:off x="830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76924</xdr:rowOff>
    </xdr:from>
    <xdr:to>
      <xdr:col>24</xdr:col>
      <xdr:colOff>114300</xdr:colOff>
      <xdr:row>78</xdr:row>
      <xdr:rowOff>7074</xdr:rowOff>
    </xdr:to>
    <xdr:sp macro="" textlink="">
      <xdr:nvSpPr>
        <xdr:cNvPr id="196" name="楕円 195"/>
        <xdr:cNvSpPr/>
      </xdr:nvSpPr>
      <xdr:spPr>
        <a:xfrm>
          <a:off x="4584700" y="1327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55351</xdr:rowOff>
    </xdr:from>
    <xdr:ext cx="599010" cy="259045"/>
    <xdr:sp macro="" textlink="">
      <xdr:nvSpPr>
        <xdr:cNvPr id="197" name="民生費該当値テキスト"/>
        <xdr:cNvSpPr txBox="1"/>
      </xdr:nvSpPr>
      <xdr:spPr>
        <a:xfrm>
          <a:off x="4686300" y="1325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15329</xdr:rowOff>
    </xdr:from>
    <xdr:to>
      <xdr:col>20</xdr:col>
      <xdr:colOff>38100</xdr:colOff>
      <xdr:row>78</xdr:row>
      <xdr:rowOff>116929</xdr:rowOff>
    </xdr:to>
    <xdr:sp macro="" textlink="">
      <xdr:nvSpPr>
        <xdr:cNvPr id="198" name="楕円 197"/>
        <xdr:cNvSpPr/>
      </xdr:nvSpPr>
      <xdr:spPr>
        <a:xfrm>
          <a:off x="3746500" y="1338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108056</xdr:rowOff>
    </xdr:from>
    <xdr:ext cx="599010" cy="259045"/>
    <xdr:sp macro="" textlink="">
      <xdr:nvSpPr>
        <xdr:cNvPr id="199" name="テキスト ボックス 198"/>
        <xdr:cNvSpPr txBox="1"/>
      </xdr:nvSpPr>
      <xdr:spPr>
        <a:xfrm>
          <a:off x="3497795" y="1348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119354</xdr:rowOff>
    </xdr:from>
    <xdr:to>
      <xdr:col>15</xdr:col>
      <xdr:colOff>101600</xdr:colOff>
      <xdr:row>79</xdr:row>
      <xdr:rowOff>49504</xdr:rowOff>
    </xdr:to>
    <xdr:sp macro="" textlink="">
      <xdr:nvSpPr>
        <xdr:cNvPr id="200" name="楕円 199"/>
        <xdr:cNvSpPr/>
      </xdr:nvSpPr>
      <xdr:spPr>
        <a:xfrm>
          <a:off x="2857500" y="134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40631</xdr:rowOff>
    </xdr:from>
    <xdr:ext cx="599010" cy="259045"/>
    <xdr:sp macro="" textlink="">
      <xdr:nvSpPr>
        <xdr:cNvPr id="201" name="テキスト ボックス 200"/>
        <xdr:cNvSpPr txBox="1"/>
      </xdr:nvSpPr>
      <xdr:spPr>
        <a:xfrm>
          <a:off x="2608795" y="1358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149606</xdr:rowOff>
    </xdr:from>
    <xdr:to>
      <xdr:col>10</xdr:col>
      <xdr:colOff>165100</xdr:colOff>
      <xdr:row>79</xdr:row>
      <xdr:rowOff>79756</xdr:rowOff>
    </xdr:to>
    <xdr:sp macro="" textlink="">
      <xdr:nvSpPr>
        <xdr:cNvPr id="202" name="楕円 201"/>
        <xdr:cNvSpPr/>
      </xdr:nvSpPr>
      <xdr:spPr>
        <a:xfrm>
          <a:off x="1968500" y="135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70883</xdr:rowOff>
    </xdr:from>
    <xdr:ext cx="599010" cy="259045"/>
    <xdr:sp macro="" textlink="">
      <xdr:nvSpPr>
        <xdr:cNvPr id="203" name="テキスト ボックス 202"/>
        <xdr:cNvSpPr txBox="1"/>
      </xdr:nvSpPr>
      <xdr:spPr>
        <a:xfrm>
          <a:off x="1719795" y="1361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126631</xdr:rowOff>
    </xdr:from>
    <xdr:to>
      <xdr:col>6</xdr:col>
      <xdr:colOff>38100</xdr:colOff>
      <xdr:row>79</xdr:row>
      <xdr:rowOff>56781</xdr:rowOff>
    </xdr:to>
    <xdr:sp macro="" textlink="">
      <xdr:nvSpPr>
        <xdr:cNvPr id="204" name="楕円 203"/>
        <xdr:cNvSpPr/>
      </xdr:nvSpPr>
      <xdr:spPr>
        <a:xfrm>
          <a:off x="1079500" y="134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47908</xdr:rowOff>
    </xdr:from>
    <xdr:ext cx="599010" cy="259045"/>
    <xdr:sp macro="" textlink="">
      <xdr:nvSpPr>
        <xdr:cNvPr id="205" name="テキスト ボックス 204"/>
        <xdr:cNvSpPr txBox="1"/>
      </xdr:nvSpPr>
      <xdr:spPr>
        <a:xfrm>
          <a:off x="830795" y="13592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97</xdr:row>
      <xdr:rowOff>118402</xdr:rowOff>
    </xdr:to>
    <xdr:cxnSp macro="">
      <xdr:nvCxnSpPr>
        <xdr:cNvPr id="230" name="直線コネクタ 229"/>
        <xdr:cNvCxnSpPr/>
      </xdr:nvCxnSpPr>
      <xdr:spPr>
        <a:xfrm flipV="1">
          <a:off x="4633595" y="15404085"/>
          <a:ext cx="1270" cy="1344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122229</xdr:rowOff>
    </xdr:from>
    <xdr:ext cx="534377" cy="259045"/>
    <xdr:sp macro="" textlink="">
      <xdr:nvSpPr>
        <xdr:cNvPr id="231" name="衛生費最小値テキスト"/>
        <xdr:cNvSpPr txBox="1"/>
      </xdr:nvSpPr>
      <xdr:spPr>
        <a:xfrm>
          <a:off x="4686300"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118402</xdr:rowOff>
    </xdr:from>
    <xdr:to>
      <xdr:col>24</xdr:col>
      <xdr:colOff>152400</xdr:colOff>
      <xdr:row>97</xdr:row>
      <xdr:rowOff>118402</xdr:rowOff>
    </xdr:to>
    <xdr:cxnSp macro="">
      <xdr:nvCxnSpPr>
        <xdr:cNvPr id="232" name="直線コネクタ 231"/>
        <xdr:cNvCxnSpPr/>
      </xdr:nvCxnSpPr>
      <xdr:spPr>
        <a:xfrm>
          <a:off x="4546600" y="16749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3" name="衛生費最大値テキスト"/>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4" name="直線コネクタ 233"/>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80493</xdr:rowOff>
    </xdr:from>
    <xdr:to>
      <xdr:col>24</xdr:col>
      <xdr:colOff>63500</xdr:colOff>
      <xdr:row>96</xdr:row>
      <xdr:rowOff>86664</xdr:rowOff>
    </xdr:to>
    <xdr:cxnSp macro="">
      <xdr:nvCxnSpPr>
        <xdr:cNvPr id="235" name="直線コネクタ 234"/>
        <xdr:cNvCxnSpPr/>
      </xdr:nvCxnSpPr>
      <xdr:spPr>
        <a:xfrm flipV="1">
          <a:off x="3797300" y="16368243"/>
          <a:ext cx="838200" cy="17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38244</xdr:rowOff>
    </xdr:from>
    <xdr:ext cx="534377" cy="259045"/>
    <xdr:sp macro="" textlink="">
      <xdr:nvSpPr>
        <xdr:cNvPr id="236" name="衛生費平均値テキスト"/>
        <xdr:cNvSpPr txBox="1"/>
      </xdr:nvSpPr>
      <xdr:spPr>
        <a:xfrm>
          <a:off x="4686300" y="15983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xdr:rowOff>
    </xdr:from>
    <xdr:to>
      <xdr:col>24</xdr:col>
      <xdr:colOff>114300</xdr:colOff>
      <xdr:row>94</xdr:row>
      <xdr:rowOff>116967</xdr:rowOff>
    </xdr:to>
    <xdr:sp macro="" textlink="">
      <xdr:nvSpPr>
        <xdr:cNvPr id="237" name="フローチャート: 判断 236"/>
        <xdr:cNvSpPr/>
      </xdr:nvSpPr>
      <xdr:spPr>
        <a:xfrm>
          <a:off x="4584700" y="161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65939</xdr:rowOff>
    </xdr:from>
    <xdr:to>
      <xdr:col>19</xdr:col>
      <xdr:colOff>177800</xdr:colOff>
      <xdr:row>96</xdr:row>
      <xdr:rowOff>86664</xdr:rowOff>
    </xdr:to>
    <xdr:cxnSp macro="">
      <xdr:nvCxnSpPr>
        <xdr:cNvPr id="238" name="直線コネクタ 237"/>
        <xdr:cNvCxnSpPr/>
      </xdr:nvCxnSpPr>
      <xdr:spPr>
        <a:xfrm>
          <a:off x="2908300" y="16525139"/>
          <a:ext cx="889000" cy="2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59449</xdr:rowOff>
    </xdr:from>
    <xdr:to>
      <xdr:col>20</xdr:col>
      <xdr:colOff>38100</xdr:colOff>
      <xdr:row>94</xdr:row>
      <xdr:rowOff>161049</xdr:rowOff>
    </xdr:to>
    <xdr:sp macro="" textlink="">
      <xdr:nvSpPr>
        <xdr:cNvPr id="239" name="フローチャート: 判断 238"/>
        <xdr:cNvSpPr/>
      </xdr:nvSpPr>
      <xdr:spPr>
        <a:xfrm>
          <a:off x="37465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6126</xdr:rowOff>
    </xdr:from>
    <xdr:ext cx="534377" cy="259045"/>
    <xdr:sp macro="" textlink="">
      <xdr:nvSpPr>
        <xdr:cNvPr id="240" name="テキスト ボックス 239"/>
        <xdr:cNvSpPr txBox="1"/>
      </xdr:nvSpPr>
      <xdr:spPr>
        <a:xfrm>
          <a:off x="3530111" y="1595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65939</xdr:rowOff>
    </xdr:from>
    <xdr:to>
      <xdr:col>15</xdr:col>
      <xdr:colOff>50800</xdr:colOff>
      <xdr:row>96</xdr:row>
      <xdr:rowOff>79539</xdr:rowOff>
    </xdr:to>
    <xdr:cxnSp macro="">
      <xdr:nvCxnSpPr>
        <xdr:cNvPr id="241" name="直線コネクタ 240"/>
        <xdr:cNvCxnSpPr/>
      </xdr:nvCxnSpPr>
      <xdr:spPr>
        <a:xfrm flipV="1">
          <a:off x="2019300" y="16525139"/>
          <a:ext cx="889000" cy="1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104406</xdr:rowOff>
    </xdr:from>
    <xdr:to>
      <xdr:col>15</xdr:col>
      <xdr:colOff>101600</xdr:colOff>
      <xdr:row>95</xdr:row>
      <xdr:rowOff>34556</xdr:rowOff>
    </xdr:to>
    <xdr:sp macro="" textlink="">
      <xdr:nvSpPr>
        <xdr:cNvPr id="242" name="フローチャート: 判断 241"/>
        <xdr:cNvSpPr/>
      </xdr:nvSpPr>
      <xdr:spPr>
        <a:xfrm>
          <a:off x="2857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51083</xdr:rowOff>
    </xdr:from>
    <xdr:ext cx="534377" cy="259045"/>
    <xdr:sp macro="" textlink="">
      <xdr:nvSpPr>
        <xdr:cNvPr id="243" name="テキスト ボックス 242"/>
        <xdr:cNvSpPr txBox="1"/>
      </xdr:nvSpPr>
      <xdr:spPr>
        <a:xfrm>
          <a:off x="2641111" y="15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79539</xdr:rowOff>
    </xdr:from>
    <xdr:to>
      <xdr:col>10</xdr:col>
      <xdr:colOff>114300</xdr:colOff>
      <xdr:row>96</xdr:row>
      <xdr:rowOff>136043</xdr:rowOff>
    </xdr:to>
    <xdr:cxnSp macro="">
      <xdr:nvCxnSpPr>
        <xdr:cNvPr id="244" name="直線コネクタ 243"/>
        <xdr:cNvCxnSpPr/>
      </xdr:nvCxnSpPr>
      <xdr:spPr>
        <a:xfrm flipV="1">
          <a:off x="1130300" y="16538739"/>
          <a:ext cx="889000" cy="5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95720</xdr:rowOff>
    </xdr:from>
    <xdr:to>
      <xdr:col>10</xdr:col>
      <xdr:colOff>165100</xdr:colOff>
      <xdr:row>95</xdr:row>
      <xdr:rowOff>25870</xdr:rowOff>
    </xdr:to>
    <xdr:sp macro="" textlink="">
      <xdr:nvSpPr>
        <xdr:cNvPr id="245" name="フローチャート: 判断 244"/>
        <xdr:cNvSpPr/>
      </xdr:nvSpPr>
      <xdr:spPr>
        <a:xfrm>
          <a:off x="1968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42397</xdr:rowOff>
    </xdr:from>
    <xdr:ext cx="534377" cy="259045"/>
    <xdr:sp macro="" textlink="">
      <xdr:nvSpPr>
        <xdr:cNvPr id="246" name="テキスト ボックス 245"/>
        <xdr:cNvSpPr txBox="1"/>
      </xdr:nvSpPr>
      <xdr:spPr>
        <a:xfrm>
          <a:off x="1752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107341</xdr:rowOff>
    </xdr:from>
    <xdr:to>
      <xdr:col>6</xdr:col>
      <xdr:colOff>38100</xdr:colOff>
      <xdr:row>95</xdr:row>
      <xdr:rowOff>37491</xdr:rowOff>
    </xdr:to>
    <xdr:sp macro="" textlink="">
      <xdr:nvSpPr>
        <xdr:cNvPr id="247" name="フローチャート: 判断 246"/>
        <xdr:cNvSpPr/>
      </xdr:nvSpPr>
      <xdr:spPr>
        <a:xfrm>
          <a:off x="1079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54018</xdr:rowOff>
    </xdr:from>
    <xdr:ext cx="534377" cy="259045"/>
    <xdr:sp macro="" textlink="">
      <xdr:nvSpPr>
        <xdr:cNvPr id="248" name="テキスト ボックス 247"/>
        <xdr:cNvSpPr txBox="1"/>
      </xdr:nvSpPr>
      <xdr:spPr>
        <a:xfrm>
          <a:off x="863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29693</xdr:rowOff>
    </xdr:from>
    <xdr:to>
      <xdr:col>24</xdr:col>
      <xdr:colOff>114300</xdr:colOff>
      <xdr:row>95</xdr:row>
      <xdr:rowOff>131293</xdr:rowOff>
    </xdr:to>
    <xdr:sp macro="" textlink="">
      <xdr:nvSpPr>
        <xdr:cNvPr id="254" name="楕円 253"/>
        <xdr:cNvSpPr/>
      </xdr:nvSpPr>
      <xdr:spPr>
        <a:xfrm>
          <a:off x="4584700" y="1631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8120</xdr:rowOff>
    </xdr:from>
    <xdr:ext cx="534377" cy="259045"/>
    <xdr:sp macro="" textlink="">
      <xdr:nvSpPr>
        <xdr:cNvPr id="255" name="衛生費該当値テキスト"/>
        <xdr:cNvSpPr txBox="1"/>
      </xdr:nvSpPr>
      <xdr:spPr>
        <a:xfrm>
          <a:off x="4686300" y="162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35864</xdr:rowOff>
    </xdr:from>
    <xdr:to>
      <xdr:col>20</xdr:col>
      <xdr:colOff>38100</xdr:colOff>
      <xdr:row>96</xdr:row>
      <xdr:rowOff>137464</xdr:rowOff>
    </xdr:to>
    <xdr:sp macro="" textlink="">
      <xdr:nvSpPr>
        <xdr:cNvPr id="256" name="楕円 255"/>
        <xdr:cNvSpPr/>
      </xdr:nvSpPr>
      <xdr:spPr>
        <a:xfrm>
          <a:off x="3746500" y="1649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128591</xdr:rowOff>
    </xdr:from>
    <xdr:ext cx="534377" cy="259045"/>
    <xdr:sp macro="" textlink="">
      <xdr:nvSpPr>
        <xdr:cNvPr id="257" name="テキスト ボックス 256"/>
        <xdr:cNvSpPr txBox="1"/>
      </xdr:nvSpPr>
      <xdr:spPr>
        <a:xfrm>
          <a:off x="3530111" y="1658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15139</xdr:rowOff>
    </xdr:from>
    <xdr:to>
      <xdr:col>15</xdr:col>
      <xdr:colOff>101600</xdr:colOff>
      <xdr:row>96</xdr:row>
      <xdr:rowOff>116739</xdr:rowOff>
    </xdr:to>
    <xdr:sp macro="" textlink="">
      <xdr:nvSpPr>
        <xdr:cNvPr id="258" name="楕円 257"/>
        <xdr:cNvSpPr/>
      </xdr:nvSpPr>
      <xdr:spPr>
        <a:xfrm>
          <a:off x="2857500" y="1647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107866</xdr:rowOff>
    </xdr:from>
    <xdr:ext cx="534377" cy="259045"/>
    <xdr:sp macro="" textlink="">
      <xdr:nvSpPr>
        <xdr:cNvPr id="259" name="テキスト ボックス 258"/>
        <xdr:cNvSpPr txBox="1"/>
      </xdr:nvSpPr>
      <xdr:spPr>
        <a:xfrm>
          <a:off x="2641111" y="1656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28739</xdr:rowOff>
    </xdr:from>
    <xdr:to>
      <xdr:col>10</xdr:col>
      <xdr:colOff>165100</xdr:colOff>
      <xdr:row>96</xdr:row>
      <xdr:rowOff>130339</xdr:rowOff>
    </xdr:to>
    <xdr:sp macro="" textlink="">
      <xdr:nvSpPr>
        <xdr:cNvPr id="260" name="楕円 259"/>
        <xdr:cNvSpPr/>
      </xdr:nvSpPr>
      <xdr:spPr>
        <a:xfrm>
          <a:off x="1968500" y="1648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121466</xdr:rowOff>
    </xdr:from>
    <xdr:ext cx="534377" cy="259045"/>
    <xdr:sp macro="" textlink="">
      <xdr:nvSpPr>
        <xdr:cNvPr id="261" name="テキスト ボックス 260"/>
        <xdr:cNvSpPr txBox="1"/>
      </xdr:nvSpPr>
      <xdr:spPr>
        <a:xfrm>
          <a:off x="1752111" y="1658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85243</xdr:rowOff>
    </xdr:from>
    <xdr:to>
      <xdr:col>6</xdr:col>
      <xdr:colOff>38100</xdr:colOff>
      <xdr:row>97</xdr:row>
      <xdr:rowOff>15393</xdr:rowOff>
    </xdr:to>
    <xdr:sp macro="" textlink="">
      <xdr:nvSpPr>
        <xdr:cNvPr id="262" name="楕円 261"/>
        <xdr:cNvSpPr/>
      </xdr:nvSpPr>
      <xdr:spPr>
        <a:xfrm>
          <a:off x="1079500" y="165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6520</xdr:rowOff>
    </xdr:from>
    <xdr:ext cx="534377" cy="259045"/>
    <xdr:sp macro="" textlink="">
      <xdr:nvSpPr>
        <xdr:cNvPr id="263" name="テキスト ボックス 262"/>
        <xdr:cNvSpPr txBox="1"/>
      </xdr:nvSpPr>
      <xdr:spPr>
        <a:xfrm>
          <a:off x="863111" y="1663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152654</xdr:rowOff>
    </xdr:from>
    <xdr:to>
      <xdr:col>54</xdr:col>
      <xdr:colOff>189865</xdr:colOff>
      <xdr:row>39</xdr:row>
      <xdr:rowOff>43307</xdr:rowOff>
    </xdr:to>
    <xdr:cxnSp macro="">
      <xdr:nvCxnSpPr>
        <xdr:cNvPr id="287" name="直線コネクタ 286"/>
        <xdr:cNvCxnSpPr/>
      </xdr:nvCxnSpPr>
      <xdr:spPr>
        <a:xfrm flipV="1">
          <a:off x="10475595" y="5467604"/>
          <a:ext cx="1270" cy="1262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88"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89" name="直線コネクタ 288"/>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99331</xdr:rowOff>
    </xdr:from>
    <xdr:ext cx="469744" cy="259045"/>
    <xdr:sp macro="" textlink="">
      <xdr:nvSpPr>
        <xdr:cNvPr id="290" name="労働費最大値テキスト"/>
        <xdr:cNvSpPr txBox="1"/>
      </xdr:nvSpPr>
      <xdr:spPr>
        <a:xfrm>
          <a:off x="10528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152654</xdr:rowOff>
    </xdr:from>
    <xdr:to>
      <xdr:col>55</xdr:col>
      <xdr:colOff>88900</xdr:colOff>
      <xdr:row>31</xdr:row>
      <xdr:rowOff>152654</xdr:rowOff>
    </xdr:to>
    <xdr:cxnSp macro="">
      <xdr:nvCxnSpPr>
        <xdr:cNvPr id="291" name="直線コネクタ 290"/>
        <xdr:cNvCxnSpPr/>
      </xdr:nvCxnSpPr>
      <xdr:spPr>
        <a:xfrm>
          <a:off x="10388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44831</xdr:rowOff>
    </xdr:from>
    <xdr:to>
      <xdr:col>55</xdr:col>
      <xdr:colOff>0</xdr:colOff>
      <xdr:row>34</xdr:row>
      <xdr:rowOff>100457</xdr:rowOff>
    </xdr:to>
    <xdr:cxnSp macro="">
      <xdr:nvCxnSpPr>
        <xdr:cNvPr id="292" name="直線コネクタ 291"/>
        <xdr:cNvCxnSpPr/>
      </xdr:nvCxnSpPr>
      <xdr:spPr>
        <a:xfrm flipV="1">
          <a:off x="9639300" y="5874131"/>
          <a:ext cx="8382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5605</xdr:rowOff>
    </xdr:from>
    <xdr:ext cx="378565" cy="259045"/>
    <xdr:sp macro="" textlink="">
      <xdr:nvSpPr>
        <xdr:cNvPr id="293" name="労働費平均値テキスト"/>
        <xdr:cNvSpPr txBox="1"/>
      </xdr:nvSpPr>
      <xdr:spPr>
        <a:xfrm>
          <a:off x="10528300" y="6349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27178</xdr:rowOff>
    </xdr:from>
    <xdr:to>
      <xdr:col>55</xdr:col>
      <xdr:colOff>50800</xdr:colOff>
      <xdr:row>37</xdr:row>
      <xdr:rowOff>128778</xdr:rowOff>
    </xdr:to>
    <xdr:sp macro="" textlink="">
      <xdr:nvSpPr>
        <xdr:cNvPr id="294" name="フローチャート: 判断 293"/>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100457</xdr:rowOff>
    </xdr:from>
    <xdr:to>
      <xdr:col>50</xdr:col>
      <xdr:colOff>114300</xdr:colOff>
      <xdr:row>34</xdr:row>
      <xdr:rowOff>109601</xdr:rowOff>
    </xdr:to>
    <xdr:cxnSp macro="">
      <xdr:nvCxnSpPr>
        <xdr:cNvPr id="295" name="直線コネクタ 294"/>
        <xdr:cNvCxnSpPr/>
      </xdr:nvCxnSpPr>
      <xdr:spPr>
        <a:xfrm flipV="1">
          <a:off x="8750300" y="592975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159766</xdr:rowOff>
    </xdr:from>
    <xdr:to>
      <xdr:col>50</xdr:col>
      <xdr:colOff>165100</xdr:colOff>
      <xdr:row>37</xdr:row>
      <xdr:rowOff>89916</xdr:rowOff>
    </xdr:to>
    <xdr:sp macro="" textlink="">
      <xdr:nvSpPr>
        <xdr:cNvPr id="296" name="フローチャート: 判断 295"/>
        <xdr:cNvSpPr/>
      </xdr:nvSpPr>
      <xdr:spPr>
        <a:xfrm>
          <a:off x="9588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81043</xdr:rowOff>
    </xdr:from>
    <xdr:ext cx="378565" cy="259045"/>
    <xdr:sp macro="" textlink="">
      <xdr:nvSpPr>
        <xdr:cNvPr id="297" name="テキスト ボックス 296"/>
        <xdr:cNvSpPr txBox="1"/>
      </xdr:nvSpPr>
      <xdr:spPr>
        <a:xfrm>
          <a:off x="9450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109601</xdr:rowOff>
    </xdr:from>
    <xdr:to>
      <xdr:col>45</xdr:col>
      <xdr:colOff>177800</xdr:colOff>
      <xdr:row>34</xdr:row>
      <xdr:rowOff>143891</xdr:rowOff>
    </xdr:to>
    <xdr:cxnSp macro="">
      <xdr:nvCxnSpPr>
        <xdr:cNvPr id="298" name="直線コネクタ 297"/>
        <xdr:cNvCxnSpPr/>
      </xdr:nvCxnSpPr>
      <xdr:spPr>
        <a:xfrm flipV="1">
          <a:off x="7861300" y="593890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31750</xdr:rowOff>
    </xdr:from>
    <xdr:to>
      <xdr:col>46</xdr:col>
      <xdr:colOff>38100</xdr:colOff>
      <xdr:row>36</xdr:row>
      <xdr:rowOff>133350</xdr:rowOff>
    </xdr:to>
    <xdr:sp macro="" textlink="">
      <xdr:nvSpPr>
        <xdr:cNvPr id="299" name="フローチャート: 判断 298"/>
        <xdr:cNvSpPr/>
      </xdr:nvSpPr>
      <xdr:spPr>
        <a:xfrm>
          <a:off x="8699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124477</xdr:rowOff>
    </xdr:from>
    <xdr:ext cx="469744" cy="259045"/>
    <xdr:sp macro="" textlink="">
      <xdr:nvSpPr>
        <xdr:cNvPr id="300" name="テキスト ボックス 299"/>
        <xdr:cNvSpPr txBox="1"/>
      </xdr:nvSpPr>
      <xdr:spPr>
        <a:xfrm>
          <a:off x="8515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143891</xdr:rowOff>
    </xdr:from>
    <xdr:to>
      <xdr:col>41</xdr:col>
      <xdr:colOff>50800</xdr:colOff>
      <xdr:row>35</xdr:row>
      <xdr:rowOff>26924</xdr:rowOff>
    </xdr:to>
    <xdr:cxnSp macro="">
      <xdr:nvCxnSpPr>
        <xdr:cNvPr id="301" name="直線コネクタ 300"/>
        <xdr:cNvCxnSpPr/>
      </xdr:nvCxnSpPr>
      <xdr:spPr>
        <a:xfrm flipV="1">
          <a:off x="6972300" y="5973191"/>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889</xdr:rowOff>
    </xdr:from>
    <xdr:to>
      <xdr:col>41</xdr:col>
      <xdr:colOff>101600</xdr:colOff>
      <xdr:row>37</xdr:row>
      <xdr:rowOff>102489</xdr:rowOff>
    </xdr:to>
    <xdr:sp macro="" textlink="">
      <xdr:nvSpPr>
        <xdr:cNvPr id="302" name="フローチャート: 判断 301"/>
        <xdr:cNvSpPr/>
      </xdr:nvSpPr>
      <xdr:spPr>
        <a:xfrm>
          <a:off x="7810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93616</xdr:rowOff>
    </xdr:from>
    <xdr:ext cx="378565" cy="259045"/>
    <xdr:sp macro="" textlink="">
      <xdr:nvSpPr>
        <xdr:cNvPr id="303" name="テキスト ボックス 302"/>
        <xdr:cNvSpPr txBox="1"/>
      </xdr:nvSpPr>
      <xdr:spPr>
        <a:xfrm>
          <a:off x="7672017" y="6437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39370</xdr:rowOff>
    </xdr:from>
    <xdr:to>
      <xdr:col>36</xdr:col>
      <xdr:colOff>165100</xdr:colOff>
      <xdr:row>37</xdr:row>
      <xdr:rowOff>140970</xdr:rowOff>
    </xdr:to>
    <xdr:sp macro="" textlink="">
      <xdr:nvSpPr>
        <xdr:cNvPr id="304" name="フローチャート: 判断 303"/>
        <xdr:cNvSpPr/>
      </xdr:nvSpPr>
      <xdr:spPr>
        <a:xfrm>
          <a:off x="6921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132097</xdr:rowOff>
    </xdr:from>
    <xdr:ext cx="378565" cy="259045"/>
    <xdr:sp macro="" textlink="">
      <xdr:nvSpPr>
        <xdr:cNvPr id="305" name="テキスト ボックス 304"/>
        <xdr:cNvSpPr txBox="1"/>
      </xdr:nvSpPr>
      <xdr:spPr>
        <a:xfrm>
          <a:off x="6783017" y="647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165481</xdr:rowOff>
    </xdr:from>
    <xdr:to>
      <xdr:col>55</xdr:col>
      <xdr:colOff>50800</xdr:colOff>
      <xdr:row>34</xdr:row>
      <xdr:rowOff>95631</xdr:rowOff>
    </xdr:to>
    <xdr:sp macro="" textlink="">
      <xdr:nvSpPr>
        <xdr:cNvPr id="311" name="楕円 310"/>
        <xdr:cNvSpPr/>
      </xdr:nvSpPr>
      <xdr:spPr>
        <a:xfrm>
          <a:off x="10426700" y="582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16908</xdr:rowOff>
    </xdr:from>
    <xdr:ext cx="469744" cy="259045"/>
    <xdr:sp macro="" textlink="">
      <xdr:nvSpPr>
        <xdr:cNvPr id="312" name="労働費該当値テキスト"/>
        <xdr:cNvSpPr txBox="1"/>
      </xdr:nvSpPr>
      <xdr:spPr>
        <a:xfrm>
          <a:off x="10528300" y="567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49657</xdr:rowOff>
    </xdr:from>
    <xdr:to>
      <xdr:col>50</xdr:col>
      <xdr:colOff>165100</xdr:colOff>
      <xdr:row>34</xdr:row>
      <xdr:rowOff>151257</xdr:rowOff>
    </xdr:to>
    <xdr:sp macro="" textlink="">
      <xdr:nvSpPr>
        <xdr:cNvPr id="313" name="楕円 312"/>
        <xdr:cNvSpPr/>
      </xdr:nvSpPr>
      <xdr:spPr>
        <a:xfrm>
          <a:off x="9588500" y="58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167784</xdr:rowOff>
    </xdr:from>
    <xdr:ext cx="469744" cy="259045"/>
    <xdr:sp macro="" textlink="">
      <xdr:nvSpPr>
        <xdr:cNvPr id="314" name="テキスト ボックス 313"/>
        <xdr:cNvSpPr txBox="1"/>
      </xdr:nvSpPr>
      <xdr:spPr>
        <a:xfrm>
          <a:off x="9404428" y="565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58801</xdr:rowOff>
    </xdr:from>
    <xdr:to>
      <xdr:col>46</xdr:col>
      <xdr:colOff>38100</xdr:colOff>
      <xdr:row>34</xdr:row>
      <xdr:rowOff>160401</xdr:rowOff>
    </xdr:to>
    <xdr:sp macro="" textlink="">
      <xdr:nvSpPr>
        <xdr:cNvPr id="315" name="楕円 314"/>
        <xdr:cNvSpPr/>
      </xdr:nvSpPr>
      <xdr:spPr>
        <a:xfrm>
          <a:off x="8699500" y="588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5478</xdr:rowOff>
    </xdr:from>
    <xdr:ext cx="469744" cy="259045"/>
    <xdr:sp macro="" textlink="">
      <xdr:nvSpPr>
        <xdr:cNvPr id="316" name="テキスト ボックス 315"/>
        <xdr:cNvSpPr txBox="1"/>
      </xdr:nvSpPr>
      <xdr:spPr>
        <a:xfrm>
          <a:off x="8515428"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93091</xdr:rowOff>
    </xdr:from>
    <xdr:to>
      <xdr:col>41</xdr:col>
      <xdr:colOff>101600</xdr:colOff>
      <xdr:row>35</xdr:row>
      <xdr:rowOff>23241</xdr:rowOff>
    </xdr:to>
    <xdr:sp macro="" textlink="">
      <xdr:nvSpPr>
        <xdr:cNvPr id="317" name="楕円 316"/>
        <xdr:cNvSpPr/>
      </xdr:nvSpPr>
      <xdr:spPr>
        <a:xfrm>
          <a:off x="7810500" y="592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39768</xdr:rowOff>
    </xdr:from>
    <xdr:ext cx="469744" cy="259045"/>
    <xdr:sp macro="" textlink="">
      <xdr:nvSpPr>
        <xdr:cNvPr id="318" name="テキスト ボックス 317"/>
        <xdr:cNvSpPr txBox="1"/>
      </xdr:nvSpPr>
      <xdr:spPr>
        <a:xfrm>
          <a:off x="7626428" y="569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147574</xdr:rowOff>
    </xdr:from>
    <xdr:to>
      <xdr:col>36</xdr:col>
      <xdr:colOff>165100</xdr:colOff>
      <xdr:row>35</xdr:row>
      <xdr:rowOff>77724</xdr:rowOff>
    </xdr:to>
    <xdr:sp macro="" textlink="">
      <xdr:nvSpPr>
        <xdr:cNvPr id="319" name="楕円 318"/>
        <xdr:cNvSpPr/>
      </xdr:nvSpPr>
      <xdr:spPr>
        <a:xfrm>
          <a:off x="6921500" y="597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94251</xdr:rowOff>
    </xdr:from>
    <xdr:ext cx="469744" cy="259045"/>
    <xdr:sp macro="" textlink="">
      <xdr:nvSpPr>
        <xdr:cNvPr id="320" name="テキスト ボックス 319"/>
        <xdr:cNvSpPr txBox="1"/>
      </xdr:nvSpPr>
      <xdr:spPr>
        <a:xfrm>
          <a:off x="6737428" y="575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105867</xdr:rowOff>
    </xdr:from>
    <xdr:to>
      <xdr:col>54</xdr:col>
      <xdr:colOff>189865</xdr:colOff>
      <xdr:row>59</xdr:row>
      <xdr:rowOff>41631</xdr:rowOff>
    </xdr:to>
    <xdr:cxnSp macro="">
      <xdr:nvCxnSpPr>
        <xdr:cNvPr id="344" name="直線コネクタ 343"/>
        <xdr:cNvCxnSpPr/>
      </xdr:nvCxnSpPr>
      <xdr:spPr>
        <a:xfrm flipV="1">
          <a:off x="10475595" y="8849817"/>
          <a:ext cx="1270" cy="1307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45458</xdr:rowOff>
    </xdr:from>
    <xdr:ext cx="313932" cy="259045"/>
    <xdr:sp macro="" textlink="">
      <xdr:nvSpPr>
        <xdr:cNvPr id="345" name="農林水産業費最小値テキスト"/>
        <xdr:cNvSpPr txBox="1"/>
      </xdr:nvSpPr>
      <xdr:spPr>
        <a:xfrm>
          <a:off x="10528300" y="10161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41631</xdr:rowOff>
    </xdr:from>
    <xdr:to>
      <xdr:col>55</xdr:col>
      <xdr:colOff>88900</xdr:colOff>
      <xdr:row>59</xdr:row>
      <xdr:rowOff>41631</xdr:rowOff>
    </xdr:to>
    <xdr:cxnSp macro="">
      <xdr:nvCxnSpPr>
        <xdr:cNvPr id="346" name="直線コネクタ 345"/>
        <xdr:cNvCxnSpPr/>
      </xdr:nvCxnSpPr>
      <xdr:spPr>
        <a:xfrm>
          <a:off x="10388600" y="1015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52544</xdr:rowOff>
    </xdr:from>
    <xdr:ext cx="534377" cy="259045"/>
    <xdr:sp macro="" textlink="">
      <xdr:nvSpPr>
        <xdr:cNvPr id="347" name="農林水産業費最大値テキスト"/>
        <xdr:cNvSpPr txBox="1"/>
      </xdr:nvSpPr>
      <xdr:spPr>
        <a:xfrm>
          <a:off x="10528300" y="862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105867</xdr:rowOff>
    </xdr:from>
    <xdr:to>
      <xdr:col>55</xdr:col>
      <xdr:colOff>88900</xdr:colOff>
      <xdr:row>51</xdr:row>
      <xdr:rowOff>105867</xdr:rowOff>
    </xdr:to>
    <xdr:cxnSp macro="">
      <xdr:nvCxnSpPr>
        <xdr:cNvPr id="348" name="直線コネクタ 347"/>
        <xdr:cNvCxnSpPr/>
      </xdr:nvCxnSpPr>
      <xdr:spPr>
        <a:xfrm>
          <a:off x="10388600" y="884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161722</xdr:rowOff>
    </xdr:from>
    <xdr:to>
      <xdr:col>55</xdr:col>
      <xdr:colOff>0</xdr:colOff>
      <xdr:row>58</xdr:row>
      <xdr:rowOff>167818</xdr:rowOff>
    </xdr:to>
    <xdr:cxnSp macro="">
      <xdr:nvCxnSpPr>
        <xdr:cNvPr id="349" name="直線コネクタ 348"/>
        <xdr:cNvCxnSpPr/>
      </xdr:nvCxnSpPr>
      <xdr:spPr>
        <a:xfrm>
          <a:off x="9639300" y="10105822"/>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152239</xdr:rowOff>
    </xdr:from>
    <xdr:ext cx="469744" cy="259045"/>
    <xdr:sp macro="" textlink="">
      <xdr:nvSpPr>
        <xdr:cNvPr id="350" name="農林水産業費平均値テキスト"/>
        <xdr:cNvSpPr txBox="1"/>
      </xdr:nvSpPr>
      <xdr:spPr>
        <a:xfrm>
          <a:off x="10528300" y="9753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129362</xdr:rowOff>
    </xdr:from>
    <xdr:to>
      <xdr:col>55</xdr:col>
      <xdr:colOff>50800</xdr:colOff>
      <xdr:row>58</xdr:row>
      <xdr:rowOff>59512</xdr:rowOff>
    </xdr:to>
    <xdr:sp macro="" textlink="">
      <xdr:nvSpPr>
        <xdr:cNvPr id="351" name="フローチャート: 判断 350"/>
        <xdr:cNvSpPr/>
      </xdr:nvSpPr>
      <xdr:spPr>
        <a:xfrm>
          <a:off x="104267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157531</xdr:rowOff>
    </xdr:from>
    <xdr:to>
      <xdr:col>50</xdr:col>
      <xdr:colOff>114300</xdr:colOff>
      <xdr:row>58</xdr:row>
      <xdr:rowOff>161722</xdr:rowOff>
    </xdr:to>
    <xdr:cxnSp macro="">
      <xdr:nvCxnSpPr>
        <xdr:cNvPr id="352" name="直線コネクタ 351"/>
        <xdr:cNvCxnSpPr/>
      </xdr:nvCxnSpPr>
      <xdr:spPr>
        <a:xfrm>
          <a:off x="8750300" y="1010163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135687</xdr:rowOff>
    </xdr:from>
    <xdr:to>
      <xdr:col>50</xdr:col>
      <xdr:colOff>165100</xdr:colOff>
      <xdr:row>58</xdr:row>
      <xdr:rowOff>65837</xdr:rowOff>
    </xdr:to>
    <xdr:sp macro="" textlink="">
      <xdr:nvSpPr>
        <xdr:cNvPr id="353" name="フローチャート: 判断 352"/>
        <xdr:cNvSpPr/>
      </xdr:nvSpPr>
      <xdr:spPr>
        <a:xfrm>
          <a:off x="9588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82364</xdr:rowOff>
    </xdr:from>
    <xdr:ext cx="469744" cy="259045"/>
    <xdr:sp macro="" textlink="">
      <xdr:nvSpPr>
        <xdr:cNvPr id="354" name="テキスト ボックス 353"/>
        <xdr:cNvSpPr txBox="1"/>
      </xdr:nvSpPr>
      <xdr:spPr>
        <a:xfrm>
          <a:off x="9404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156159</xdr:rowOff>
    </xdr:from>
    <xdr:to>
      <xdr:col>45</xdr:col>
      <xdr:colOff>177800</xdr:colOff>
      <xdr:row>58</xdr:row>
      <xdr:rowOff>157531</xdr:rowOff>
    </xdr:to>
    <xdr:cxnSp macro="">
      <xdr:nvCxnSpPr>
        <xdr:cNvPr id="355" name="直線コネクタ 354"/>
        <xdr:cNvCxnSpPr/>
      </xdr:nvCxnSpPr>
      <xdr:spPr>
        <a:xfrm>
          <a:off x="7861300" y="1010025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144450</xdr:rowOff>
    </xdr:from>
    <xdr:to>
      <xdr:col>46</xdr:col>
      <xdr:colOff>38100</xdr:colOff>
      <xdr:row>58</xdr:row>
      <xdr:rowOff>74600</xdr:rowOff>
    </xdr:to>
    <xdr:sp macro="" textlink="">
      <xdr:nvSpPr>
        <xdr:cNvPr id="356" name="フローチャート: 判断 355"/>
        <xdr:cNvSpPr/>
      </xdr:nvSpPr>
      <xdr:spPr>
        <a:xfrm>
          <a:off x="8699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91127</xdr:rowOff>
    </xdr:from>
    <xdr:ext cx="469744" cy="259045"/>
    <xdr:sp macro="" textlink="">
      <xdr:nvSpPr>
        <xdr:cNvPr id="357" name="テキスト ボックス 356"/>
        <xdr:cNvSpPr txBox="1"/>
      </xdr:nvSpPr>
      <xdr:spPr>
        <a:xfrm>
          <a:off x="8515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156159</xdr:rowOff>
    </xdr:from>
    <xdr:to>
      <xdr:col>41</xdr:col>
      <xdr:colOff>50800</xdr:colOff>
      <xdr:row>58</xdr:row>
      <xdr:rowOff>162713</xdr:rowOff>
    </xdr:to>
    <xdr:cxnSp macro="">
      <xdr:nvCxnSpPr>
        <xdr:cNvPr id="358" name="直線コネクタ 357"/>
        <xdr:cNvCxnSpPr/>
      </xdr:nvCxnSpPr>
      <xdr:spPr>
        <a:xfrm flipV="1">
          <a:off x="6972300" y="10100259"/>
          <a:ext cx="889000" cy="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104216</xdr:rowOff>
    </xdr:from>
    <xdr:to>
      <xdr:col>41</xdr:col>
      <xdr:colOff>101600</xdr:colOff>
      <xdr:row>58</xdr:row>
      <xdr:rowOff>34366</xdr:rowOff>
    </xdr:to>
    <xdr:sp macro="" textlink="">
      <xdr:nvSpPr>
        <xdr:cNvPr id="359" name="フローチャート: 判断 358"/>
        <xdr:cNvSpPr/>
      </xdr:nvSpPr>
      <xdr:spPr>
        <a:xfrm>
          <a:off x="7810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50893</xdr:rowOff>
    </xdr:from>
    <xdr:ext cx="469744" cy="259045"/>
    <xdr:sp macro="" textlink="">
      <xdr:nvSpPr>
        <xdr:cNvPr id="360" name="テキスト ボックス 359"/>
        <xdr:cNvSpPr txBox="1"/>
      </xdr:nvSpPr>
      <xdr:spPr>
        <a:xfrm>
          <a:off x="7626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120980</xdr:rowOff>
    </xdr:from>
    <xdr:to>
      <xdr:col>36</xdr:col>
      <xdr:colOff>165100</xdr:colOff>
      <xdr:row>58</xdr:row>
      <xdr:rowOff>51130</xdr:rowOff>
    </xdr:to>
    <xdr:sp macro="" textlink="">
      <xdr:nvSpPr>
        <xdr:cNvPr id="361" name="フローチャート: 判断 360"/>
        <xdr:cNvSpPr/>
      </xdr:nvSpPr>
      <xdr:spPr>
        <a:xfrm>
          <a:off x="6921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67657</xdr:rowOff>
    </xdr:from>
    <xdr:ext cx="469744" cy="259045"/>
    <xdr:sp macro="" textlink="">
      <xdr:nvSpPr>
        <xdr:cNvPr id="362" name="テキスト ボックス 361"/>
        <xdr:cNvSpPr txBox="1"/>
      </xdr:nvSpPr>
      <xdr:spPr>
        <a:xfrm>
          <a:off x="6737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117018</xdr:rowOff>
    </xdr:from>
    <xdr:to>
      <xdr:col>55</xdr:col>
      <xdr:colOff>50800</xdr:colOff>
      <xdr:row>59</xdr:row>
      <xdr:rowOff>47168</xdr:rowOff>
    </xdr:to>
    <xdr:sp macro="" textlink="">
      <xdr:nvSpPr>
        <xdr:cNvPr id="368" name="楕円 367"/>
        <xdr:cNvSpPr/>
      </xdr:nvSpPr>
      <xdr:spPr>
        <a:xfrm>
          <a:off x="10426700" y="100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31945</xdr:rowOff>
    </xdr:from>
    <xdr:ext cx="378565" cy="259045"/>
    <xdr:sp macro="" textlink="">
      <xdr:nvSpPr>
        <xdr:cNvPr id="369" name="農林水産業費該当値テキスト"/>
        <xdr:cNvSpPr txBox="1"/>
      </xdr:nvSpPr>
      <xdr:spPr>
        <a:xfrm>
          <a:off x="10528300" y="9976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110922</xdr:rowOff>
    </xdr:from>
    <xdr:to>
      <xdr:col>50</xdr:col>
      <xdr:colOff>165100</xdr:colOff>
      <xdr:row>59</xdr:row>
      <xdr:rowOff>41072</xdr:rowOff>
    </xdr:to>
    <xdr:sp macro="" textlink="">
      <xdr:nvSpPr>
        <xdr:cNvPr id="370" name="楕円 369"/>
        <xdr:cNvSpPr/>
      </xdr:nvSpPr>
      <xdr:spPr>
        <a:xfrm>
          <a:off x="9588500" y="100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32199</xdr:rowOff>
    </xdr:from>
    <xdr:ext cx="378565" cy="259045"/>
    <xdr:sp macro="" textlink="">
      <xdr:nvSpPr>
        <xdr:cNvPr id="371" name="テキスト ボックス 370"/>
        <xdr:cNvSpPr txBox="1"/>
      </xdr:nvSpPr>
      <xdr:spPr>
        <a:xfrm>
          <a:off x="9450017" y="10147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106731</xdr:rowOff>
    </xdr:from>
    <xdr:to>
      <xdr:col>46</xdr:col>
      <xdr:colOff>38100</xdr:colOff>
      <xdr:row>59</xdr:row>
      <xdr:rowOff>36881</xdr:rowOff>
    </xdr:to>
    <xdr:sp macro="" textlink="">
      <xdr:nvSpPr>
        <xdr:cNvPr id="372" name="楕円 371"/>
        <xdr:cNvSpPr/>
      </xdr:nvSpPr>
      <xdr:spPr>
        <a:xfrm>
          <a:off x="8699500" y="100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28008</xdr:rowOff>
    </xdr:from>
    <xdr:ext cx="378565" cy="259045"/>
    <xdr:sp macro="" textlink="">
      <xdr:nvSpPr>
        <xdr:cNvPr id="373" name="テキスト ボックス 372"/>
        <xdr:cNvSpPr txBox="1"/>
      </xdr:nvSpPr>
      <xdr:spPr>
        <a:xfrm>
          <a:off x="8561017" y="10143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105359</xdr:rowOff>
    </xdr:from>
    <xdr:to>
      <xdr:col>41</xdr:col>
      <xdr:colOff>101600</xdr:colOff>
      <xdr:row>59</xdr:row>
      <xdr:rowOff>35509</xdr:rowOff>
    </xdr:to>
    <xdr:sp macro="" textlink="">
      <xdr:nvSpPr>
        <xdr:cNvPr id="374" name="楕円 373"/>
        <xdr:cNvSpPr/>
      </xdr:nvSpPr>
      <xdr:spPr>
        <a:xfrm>
          <a:off x="7810500" y="100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26636</xdr:rowOff>
    </xdr:from>
    <xdr:ext cx="378565" cy="259045"/>
    <xdr:sp macro="" textlink="">
      <xdr:nvSpPr>
        <xdr:cNvPr id="375" name="テキスト ボックス 374"/>
        <xdr:cNvSpPr txBox="1"/>
      </xdr:nvSpPr>
      <xdr:spPr>
        <a:xfrm>
          <a:off x="7672017" y="1014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111913</xdr:rowOff>
    </xdr:from>
    <xdr:to>
      <xdr:col>36</xdr:col>
      <xdr:colOff>165100</xdr:colOff>
      <xdr:row>59</xdr:row>
      <xdr:rowOff>42063</xdr:rowOff>
    </xdr:to>
    <xdr:sp macro="" textlink="">
      <xdr:nvSpPr>
        <xdr:cNvPr id="376" name="楕円 375"/>
        <xdr:cNvSpPr/>
      </xdr:nvSpPr>
      <xdr:spPr>
        <a:xfrm>
          <a:off x="6921500" y="100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33190</xdr:rowOff>
    </xdr:from>
    <xdr:ext cx="378565" cy="259045"/>
    <xdr:sp macro="" textlink="">
      <xdr:nvSpPr>
        <xdr:cNvPr id="377" name="テキスト ボックス 376"/>
        <xdr:cNvSpPr txBox="1"/>
      </xdr:nvSpPr>
      <xdr:spPr>
        <a:xfrm>
          <a:off x="6783017" y="10148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57900</xdr:rowOff>
    </xdr:from>
    <xdr:to>
      <xdr:col>54</xdr:col>
      <xdr:colOff>189865</xdr:colOff>
      <xdr:row>78</xdr:row>
      <xdr:rowOff>114630</xdr:rowOff>
    </xdr:to>
    <xdr:cxnSp macro="">
      <xdr:nvCxnSpPr>
        <xdr:cNvPr id="401" name="直線コネクタ 400"/>
        <xdr:cNvCxnSpPr/>
      </xdr:nvCxnSpPr>
      <xdr:spPr>
        <a:xfrm flipV="1">
          <a:off x="10475595" y="12230850"/>
          <a:ext cx="1270" cy="125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118457</xdr:rowOff>
    </xdr:from>
    <xdr:ext cx="469744" cy="259045"/>
    <xdr:sp macro="" textlink="">
      <xdr:nvSpPr>
        <xdr:cNvPr id="402" name="商工費最小値テキスト"/>
        <xdr:cNvSpPr txBox="1"/>
      </xdr:nvSpPr>
      <xdr:spPr>
        <a:xfrm>
          <a:off x="10528300" y="134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114630</xdr:rowOff>
    </xdr:from>
    <xdr:to>
      <xdr:col>55</xdr:col>
      <xdr:colOff>88900</xdr:colOff>
      <xdr:row>78</xdr:row>
      <xdr:rowOff>114630</xdr:rowOff>
    </xdr:to>
    <xdr:cxnSp macro="">
      <xdr:nvCxnSpPr>
        <xdr:cNvPr id="403" name="直線コネクタ 402"/>
        <xdr:cNvCxnSpPr/>
      </xdr:nvCxnSpPr>
      <xdr:spPr>
        <a:xfrm>
          <a:off x="10388600" y="1348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4577</xdr:rowOff>
    </xdr:from>
    <xdr:ext cx="534377" cy="259045"/>
    <xdr:sp macro="" textlink="">
      <xdr:nvSpPr>
        <xdr:cNvPr id="404" name="商工費最大値テキスト"/>
        <xdr:cNvSpPr txBox="1"/>
      </xdr:nvSpPr>
      <xdr:spPr>
        <a:xfrm>
          <a:off x="10528300" y="1200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57900</xdr:rowOff>
    </xdr:from>
    <xdr:to>
      <xdr:col>55</xdr:col>
      <xdr:colOff>88900</xdr:colOff>
      <xdr:row>71</xdr:row>
      <xdr:rowOff>57900</xdr:rowOff>
    </xdr:to>
    <xdr:cxnSp macro="">
      <xdr:nvCxnSpPr>
        <xdr:cNvPr id="405" name="直線コネクタ 404"/>
        <xdr:cNvCxnSpPr/>
      </xdr:nvCxnSpPr>
      <xdr:spPr>
        <a:xfrm>
          <a:off x="10388600" y="1223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65252</xdr:rowOff>
    </xdr:from>
    <xdr:to>
      <xdr:col>55</xdr:col>
      <xdr:colOff>0</xdr:colOff>
      <xdr:row>78</xdr:row>
      <xdr:rowOff>121755</xdr:rowOff>
    </xdr:to>
    <xdr:cxnSp macro="">
      <xdr:nvCxnSpPr>
        <xdr:cNvPr id="406" name="直線コネクタ 405"/>
        <xdr:cNvCxnSpPr/>
      </xdr:nvCxnSpPr>
      <xdr:spPr>
        <a:xfrm flipV="1">
          <a:off x="9639300" y="13438352"/>
          <a:ext cx="838200" cy="5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25252</xdr:rowOff>
    </xdr:from>
    <xdr:ext cx="469744" cy="259045"/>
    <xdr:sp macro="" textlink="">
      <xdr:nvSpPr>
        <xdr:cNvPr id="407" name="商工費平均値テキスト"/>
        <xdr:cNvSpPr txBox="1"/>
      </xdr:nvSpPr>
      <xdr:spPr>
        <a:xfrm>
          <a:off x="10528300" y="13055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2375</xdr:rowOff>
    </xdr:from>
    <xdr:to>
      <xdr:col>55</xdr:col>
      <xdr:colOff>50800</xdr:colOff>
      <xdr:row>77</xdr:row>
      <xdr:rowOff>103975</xdr:rowOff>
    </xdr:to>
    <xdr:sp macro="" textlink="">
      <xdr:nvSpPr>
        <xdr:cNvPr id="408" name="フローチャート: 判断 407"/>
        <xdr:cNvSpPr/>
      </xdr:nvSpPr>
      <xdr:spPr>
        <a:xfrm>
          <a:off x="10426700" y="132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121755</xdr:rowOff>
    </xdr:from>
    <xdr:to>
      <xdr:col>50</xdr:col>
      <xdr:colOff>114300</xdr:colOff>
      <xdr:row>79</xdr:row>
      <xdr:rowOff>12409</xdr:rowOff>
    </xdr:to>
    <xdr:cxnSp macro="">
      <xdr:nvCxnSpPr>
        <xdr:cNvPr id="409" name="直線コネクタ 408"/>
        <xdr:cNvCxnSpPr/>
      </xdr:nvCxnSpPr>
      <xdr:spPr>
        <a:xfrm flipV="1">
          <a:off x="8750300" y="13494855"/>
          <a:ext cx="889000" cy="6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125248</xdr:rowOff>
    </xdr:from>
    <xdr:to>
      <xdr:col>50</xdr:col>
      <xdr:colOff>165100</xdr:colOff>
      <xdr:row>78</xdr:row>
      <xdr:rowOff>55398</xdr:rowOff>
    </xdr:to>
    <xdr:sp macro="" textlink="">
      <xdr:nvSpPr>
        <xdr:cNvPr id="410" name="フローチャート: 判断 409"/>
        <xdr:cNvSpPr/>
      </xdr:nvSpPr>
      <xdr:spPr>
        <a:xfrm>
          <a:off x="95885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71925</xdr:rowOff>
    </xdr:from>
    <xdr:ext cx="469744" cy="259045"/>
    <xdr:sp macro="" textlink="">
      <xdr:nvSpPr>
        <xdr:cNvPr id="411" name="テキスト ボックス 410"/>
        <xdr:cNvSpPr txBox="1"/>
      </xdr:nvSpPr>
      <xdr:spPr>
        <a:xfrm>
          <a:off x="9404428" y="1310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9055</xdr:rowOff>
    </xdr:from>
    <xdr:to>
      <xdr:col>45</xdr:col>
      <xdr:colOff>177800</xdr:colOff>
      <xdr:row>79</xdr:row>
      <xdr:rowOff>12409</xdr:rowOff>
    </xdr:to>
    <xdr:cxnSp macro="">
      <xdr:nvCxnSpPr>
        <xdr:cNvPr id="412" name="直線コネクタ 411"/>
        <xdr:cNvCxnSpPr/>
      </xdr:nvCxnSpPr>
      <xdr:spPr>
        <a:xfrm>
          <a:off x="7861300" y="13553605"/>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155460</xdr:rowOff>
    </xdr:from>
    <xdr:to>
      <xdr:col>46</xdr:col>
      <xdr:colOff>38100</xdr:colOff>
      <xdr:row>78</xdr:row>
      <xdr:rowOff>85610</xdr:rowOff>
    </xdr:to>
    <xdr:sp macro="" textlink="">
      <xdr:nvSpPr>
        <xdr:cNvPr id="413" name="フローチャート: 判断 412"/>
        <xdr:cNvSpPr/>
      </xdr:nvSpPr>
      <xdr:spPr>
        <a:xfrm>
          <a:off x="8699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102137</xdr:rowOff>
    </xdr:from>
    <xdr:ext cx="469744" cy="259045"/>
    <xdr:sp macro="" textlink="">
      <xdr:nvSpPr>
        <xdr:cNvPr id="414" name="テキスト ボックス 413"/>
        <xdr:cNvSpPr txBox="1"/>
      </xdr:nvSpPr>
      <xdr:spPr>
        <a:xfrm>
          <a:off x="8515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9055</xdr:rowOff>
    </xdr:from>
    <xdr:to>
      <xdr:col>41</xdr:col>
      <xdr:colOff>50800</xdr:colOff>
      <xdr:row>79</xdr:row>
      <xdr:rowOff>10122</xdr:rowOff>
    </xdr:to>
    <xdr:cxnSp macro="">
      <xdr:nvCxnSpPr>
        <xdr:cNvPr id="415" name="直線コネクタ 414"/>
        <xdr:cNvCxnSpPr/>
      </xdr:nvCxnSpPr>
      <xdr:spPr>
        <a:xfrm flipV="1">
          <a:off x="6972300" y="13553605"/>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141973</xdr:rowOff>
    </xdr:from>
    <xdr:to>
      <xdr:col>41</xdr:col>
      <xdr:colOff>101600</xdr:colOff>
      <xdr:row>78</xdr:row>
      <xdr:rowOff>72123</xdr:rowOff>
    </xdr:to>
    <xdr:sp macro="" textlink="">
      <xdr:nvSpPr>
        <xdr:cNvPr id="416" name="フローチャート: 判断 415"/>
        <xdr:cNvSpPr/>
      </xdr:nvSpPr>
      <xdr:spPr>
        <a:xfrm>
          <a:off x="7810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88650</xdr:rowOff>
    </xdr:from>
    <xdr:ext cx="469744" cy="259045"/>
    <xdr:sp macro="" textlink="">
      <xdr:nvSpPr>
        <xdr:cNvPr id="417" name="テキスト ボックス 416"/>
        <xdr:cNvSpPr txBox="1"/>
      </xdr:nvSpPr>
      <xdr:spPr>
        <a:xfrm>
          <a:off x="7626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138658</xdr:rowOff>
    </xdr:from>
    <xdr:to>
      <xdr:col>36</xdr:col>
      <xdr:colOff>165100</xdr:colOff>
      <xdr:row>78</xdr:row>
      <xdr:rowOff>68808</xdr:rowOff>
    </xdr:to>
    <xdr:sp macro="" textlink="">
      <xdr:nvSpPr>
        <xdr:cNvPr id="418" name="フローチャート: 判断 417"/>
        <xdr:cNvSpPr/>
      </xdr:nvSpPr>
      <xdr:spPr>
        <a:xfrm>
          <a:off x="6921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85335</xdr:rowOff>
    </xdr:from>
    <xdr:ext cx="469744" cy="259045"/>
    <xdr:sp macro="" textlink="">
      <xdr:nvSpPr>
        <xdr:cNvPr id="419" name="テキスト ボックス 418"/>
        <xdr:cNvSpPr txBox="1"/>
      </xdr:nvSpPr>
      <xdr:spPr>
        <a:xfrm>
          <a:off x="6737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14452</xdr:rowOff>
    </xdr:from>
    <xdr:to>
      <xdr:col>55</xdr:col>
      <xdr:colOff>50800</xdr:colOff>
      <xdr:row>78</xdr:row>
      <xdr:rowOff>116052</xdr:rowOff>
    </xdr:to>
    <xdr:sp macro="" textlink="">
      <xdr:nvSpPr>
        <xdr:cNvPr id="425" name="楕円 424"/>
        <xdr:cNvSpPr/>
      </xdr:nvSpPr>
      <xdr:spPr>
        <a:xfrm>
          <a:off x="10426700" y="133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100829</xdr:rowOff>
    </xdr:from>
    <xdr:ext cx="469744" cy="259045"/>
    <xdr:sp macro="" textlink="">
      <xdr:nvSpPr>
        <xdr:cNvPr id="426" name="商工費該当値テキスト"/>
        <xdr:cNvSpPr txBox="1"/>
      </xdr:nvSpPr>
      <xdr:spPr>
        <a:xfrm>
          <a:off x="10528300" y="1330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70955</xdr:rowOff>
    </xdr:from>
    <xdr:to>
      <xdr:col>50</xdr:col>
      <xdr:colOff>165100</xdr:colOff>
      <xdr:row>79</xdr:row>
      <xdr:rowOff>1105</xdr:rowOff>
    </xdr:to>
    <xdr:sp macro="" textlink="">
      <xdr:nvSpPr>
        <xdr:cNvPr id="427" name="楕円 426"/>
        <xdr:cNvSpPr/>
      </xdr:nvSpPr>
      <xdr:spPr>
        <a:xfrm>
          <a:off x="9588500" y="1344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163682</xdr:rowOff>
    </xdr:from>
    <xdr:ext cx="469744" cy="259045"/>
    <xdr:sp macro="" textlink="">
      <xdr:nvSpPr>
        <xdr:cNvPr id="428" name="テキスト ボックス 427"/>
        <xdr:cNvSpPr txBox="1"/>
      </xdr:nvSpPr>
      <xdr:spPr>
        <a:xfrm>
          <a:off x="9404428" y="1353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133059</xdr:rowOff>
    </xdr:from>
    <xdr:to>
      <xdr:col>46</xdr:col>
      <xdr:colOff>38100</xdr:colOff>
      <xdr:row>79</xdr:row>
      <xdr:rowOff>63209</xdr:rowOff>
    </xdr:to>
    <xdr:sp macro="" textlink="">
      <xdr:nvSpPr>
        <xdr:cNvPr id="429" name="楕円 428"/>
        <xdr:cNvSpPr/>
      </xdr:nvSpPr>
      <xdr:spPr>
        <a:xfrm>
          <a:off x="8699500" y="135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54336</xdr:rowOff>
    </xdr:from>
    <xdr:ext cx="378565" cy="259045"/>
    <xdr:sp macro="" textlink="">
      <xdr:nvSpPr>
        <xdr:cNvPr id="430" name="テキスト ボックス 429"/>
        <xdr:cNvSpPr txBox="1"/>
      </xdr:nvSpPr>
      <xdr:spPr>
        <a:xfrm>
          <a:off x="8561017" y="13598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129705</xdr:rowOff>
    </xdr:from>
    <xdr:to>
      <xdr:col>41</xdr:col>
      <xdr:colOff>101600</xdr:colOff>
      <xdr:row>79</xdr:row>
      <xdr:rowOff>59855</xdr:rowOff>
    </xdr:to>
    <xdr:sp macro="" textlink="">
      <xdr:nvSpPr>
        <xdr:cNvPr id="431" name="楕円 430"/>
        <xdr:cNvSpPr/>
      </xdr:nvSpPr>
      <xdr:spPr>
        <a:xfrm>
          <a:off x="7810500" y="1350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50982</xdr:rowOff>
    </xdr:from>
    <xdr:ext cx="378565" cy="259045"/>
    <xdr:sp macro="" textlink="">
      <xdr:nvSpPr>
        <xdr:cNvPr id="432" name="テキスト ボックス 431"/>
        <xdr:cNvSpPr txBox="1"/>
      </xdr:nvSpPr>
      <xdr:spPr>
        <a:xfrm>
          <a:off x="7672017" y="13595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130772</xdr:rowOff>
    </xdr:from>
    <xdr:to>
      <xdr:col>36</xdr:col>
      <xdr:colOff>165100</xdr:colOff>
      <xdr:row>79</xdr:row>
      <xdr:rowOff>60922</xdr:rowOff>
    </xdr:to>
    <xdr:sp macro="" textlink="">
      <xdr:nvSpPr>
        <xdr:cNvPr id="433" name="楕円 432"/>
        <xdr:cNvSpPr/>
      </xdr:nvSpPr>
      <xdr:spPr>
        <a:xfrm>
          <a:off x="6921500" y="135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52049</xdr:rowOff>
    </xdr:from>
    <xdr:ext cx="378565" cy="259045"/>
    <xdr:sp macro="" textlink="">
      <xdr:nvSpPr>
        <xdr:cNvPr id="434" name="テキスト ボックス 433"/>
        <xdr:cNvSpPr txBox="1"/>
      </xdr:nvSpPr>
      <xdr:spPr>
        <a:xfrm>
          <a:off x="6783017" y="1359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131218</xdr:rowOff>
    </xdr:from>
    <xdr:to>
      <xdr:col>54</xdr:col>
      <xdr:colOff>189865</xdr:colOff>
      <xdr:row>99</xdr:row>
      <xdr:rowOff>18314</xdr:rowOff>
    </xdr:to>
    <xdr:cxnSp macro="">
      <xdr:nvCxnSpPr>
        <xdr:cNvPr id="457" name="直線コネクタ 456"/>
        <xdr:cNvCxnSpPr/>
      </xdr:nvCxnSpPr>
      <xdr:spPr>
        <a:xfrm flipV="1">
          <a:off x="10475595" y="15561718"/>
          <a:ext cx="1270" cy="1430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22141</xdr:rowOff>
    </xdr:from>
    <xdr:ext cx="534377" cy="259045"/>
    <xdr:sp macro="" textlink="">
      <xdr:nvSpPr>
        <xdr:cNvPr id="458" name="土木費最小値テキスト"/>
        <xdr:cNvSpPr txBox="1"/>
      </xdr:nvSpPr>
      <xdr:spPr>
        <a:xfrm>
          <a:off x="10528300" y="169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18314</xdr:rowOff>
    </xdr:from>
    <xdr:to>
      <xdr:col>55</xdr:col>
      <xdr:colOff>88900</xdr:colOff>
      <xdr:row>99</xdr:row>
      <xdr:rowOff>18314</xdr:rowOff>
    </xdr:to>
    <xdr:cxnSp macro="">
      <xdr:nvCxnSpPr>
        <xdr:cNvPr id="459" name="直線コネクタ 458"/>
        <xdr:cNvCxnSpPr/>
      </xdr:nvCxnSpPr>
      <xdr:spPr>
        <a:xfrm>
          <a:off x="10388600" y="1699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77895</xdr:rowOff>
    </xdr:from>
    <xdr:ext cx="534377" cy="259045"/>
    <xdr:sp macro="" textlink="">
      <xdr:nvSpPr>
        <xdr:cNvPr id="460" name="土木費最大値テキスト"/>
        <xdr:cNvSpPr txBox="1"/>
      </xdr:nvSpPr>
      <xdr:spPr>
        <a:xfrm>
          <a:off x="10528300" y="153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131218</xdr:rowOff>
    </xdr:from>
    <xdr:to>
      <xdr:col>55</xdr:col>
      <xdr:colOff>88900</xdr:colOff>
      <xdr:row>90</xdr:row>
      <xdr:rowOff>131218</xdr:rowOff>
    </xdr:to>
    <xdr:cxnSp macro="">
      <xdr:nvCxnSpPr>
        <xdr:cNvPr id="461" name="直線コネクタ 460"/>
        <xdr:cNvCxnSpPr/>
      </xdr:nvCxnSpPr>
      <xdr:spPr>
        <a:xfrm>
          <a:off x="10388600" y="155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103513</xdr:rowOff>
    </xdr:from>
    <xdr:to>
      <xdr:col>55</xdr:col>
      <xdr:colOff>0</xdr:colOff>
      <xdr:row>98</xdr:row>
      <xdr:rowOff>160891</xdr:rowOff>
    </xdr:to>
    <xdr:cxnSp macro="">
      <xdr:nvCxnSpPr>
        <xdr:cNvPr id="462" name="直線コネクタ 461"/>
        <xdr:cNvCxnSpPr/>
      </xdr:nvCxnSpPr>
      <xdr:spPr>
        <a:xfrm>
          <a:off x="9639300" y="16905613"/>
          <a:ext cx="8382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120029</xdr:rowOff>
    </xdr:from>
    <xdr:ext cx="534377" cy="259045"/>
    <xdr:sp macro="" textlink="">
      <xdr:nvSpPr>
        <xdr:cNvPr id="463" name="土木費平均値テキスト"/>
        <xdr:cNvSpPr txBox="1"/>
      </xdr:nvSpPr>
      <xdr:spPr>
        <a:xfrm>
          <a:off x="10528300" y="1640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97152</xdr:rowOff>
    </xdr:from>
    <xdr:to>
      <xdr:col>55</xdr:col>
      <xdr:colOff>50800</xdr:colOff>
      <xdr:row>97</xdr:row>
      <xdr:rowOff>27302</xdr:rowOff>
    </xdr:to>
    <xdr:sp macro="" textlink="">
      <xdr:nvSpPr>
        <xdr:cNvPr id="464" name="フローチャート: 判断 463"/>
        <xdr:cNvSpPr/>
      </xdr:nvSpPr>
      <xdr:spPr>
        <a:xfrm>
          <a:off x="10426700" y="1655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61770</xdr:rowOff>
    </xdr:from>
    <xdr:to>
      <xdr:col>50</xdr:col>
      <xdr:colOff>114300</xdr:colOff>
      <xdr:row>98</xdr:row>
      <xdr:rowOff>103513</xdr:rowOff>
    </xdr:to>
    <xdr:cxnSp macro="">
      <xdr:nvCxnSpPr>
        <xdr:cNvPr id="465" name="直線コネクタ 464"/>
        <xdr:cNvCxnSpPr/>
      </xdr:nvCxnSpPr>
      <xdr:spPr>
        <a:xfrm>
          <a:off x="8750300" y="16863870"/>
          <a:ext cx="889000" cy="4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135649</xdr:rowOff>
    </xdr:from>
    <xdr:to>
      <xdr:col>50</xdr:col>
      <xdr:colOff>165100</xdr:colOff>
      <xdr:row>97</xdr:row>
      <xdr:rowOff>65799</xdr:rowOff>
    </xdr:to>
    <xdr:sp macro="" textlink="">
      <xdr:nvSpPr>
        <xdr:cNvPr id="466" name="フローチャート: 判断 465"/>
        <xdr:cNvSpPr/>
      </xdr:nvSpPr>
      <xdr:spPr>
        <a:xfrm>
          <a:off x="9588500" y="165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82326</xdr:rowOff>
    </xdr:from>
    <xdr:ext cx="534377" cy="259045"/>
    <xdr:sp macro="" textlink="">
      <xdr:nvSpPr>
        <xdr:cNvPr id="467" name="テキスト ボックス 466"/>
        <xdr:cNvSpPr txBox="1"/>
      </xdr:nvSpPr>
      <xdr:spPr>
        <a:xfrm>
          <a:off x="9372111" y="1637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61770</xdr:rowOff>
    </xdr:from>
    <xdr:to>
      <xdr:col>45</xdr:col>
      <xdr:colOff>177800</xdr:colOff>
      <xdr:row>98</xdr:row>
      <xdr:rowOff>100929</xdr:rowOff>
    </xdr:to>
    <xdr:cxnSp macro="">
      <xdr:nvCxnSpPr>
        <xdr:cNvPr id="468" name="直線コネクタ 467"/>
        <xdr:cNvCxnSpPr/>
      </xdr:nvCxnSpPr>
      <xdr:spPr>
        <a:xfrm flipV="1">
          <a:off x="7861300" y="16863870"/>
          <a:ext cx="889000" cy="3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130756</xdr:rowOff>
    </xdr:from>
    <xdr:to>
      <xdr:col>46</xdr:col>
      <xdr:colOff>38100</xdr:colOff>
      <xdr:row>97</xdr:row>
      <xdr:rowOff>60906</xdr:rowOff>
    </xdr:to>
    <xdr:sp macro="" textlink="">
      <xdr:nvSpPr>
        <xdr:cNvPr id="469" name="フローチャート: 判断 468"/>
        <xdr:cNvSpPr/>
      </xdr:nvSpPr>
      <xdr:spPr>
        <a:xfrm>
          <a:off x="8699500" y="165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77433</xdr:rowOff>
    </xdr:from>
    <xdr:ext cx="534377" cy="259045"/>
    <xdr:sp macro="" textlink="">
      <xdr:nvSpPr>
        <xdr:cNvPr id="470" name="テキスト ボックス 469"/>
        <xdr:cNvSpPr txBox="1"/>
      </xdr:nvSpPr>
      <xdr:spPr>
        <a:xfrm>
          <a:off x="8483111" y="163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33675</xdr:rowOff>
    </xdr:from>
    <xdr:to>
      <xdr:col>41</xdr:col>
      <xdr:colOff>50800</xdr:colOff>
      <xdr:row>98</xdr:row>
      <xdr:rowOff>100929</xdr:rowOff>
    </xdr:to>
    <xdr:cxnSp macro="">
      <xdr:nvCxnSpPr>
        <xdr:cNvPr id="471" name="直線コネクタ 470"/>
        <xdr:cNvCxnSpPr/>
      </xdr:nvCxnSpPr>
      <xdr:spPr>
        <a:xfrm>
          <a:off x="6972300" y="16835775"/>
          <a:ext cx="889000" cy="6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72258</xdr:rowOff>
    </xdr:from>
    <xdr:to>
      <xdr:col>41</xdr:col>
      <xdr:colOff>101600</xdr:colOff>
      <xdr:row>97</xdr:row>
      <xdr:rowOff>2408</xdr:rowOff>
    </xdr:to>
    <xdr:sp macro="" textlink="">
      <xdr:nvSpPr>
        <xdr:cNvPr id="472" name="フローチャート: 判断 471"/>
        <xdr:cNvSpPr/>
      </xdr:nvSpPr>
      <xdr:spPr>
        <a:xfrm>
          <a:off x="7810500" y="165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18935</xdr:rowOff>
    </xdr:from>
    <xdr:ext cx="534377" cy="259045"/>
    <xdr:sp macro="" textlink="">
      <xdr:nvSpPr>
        <xdr:cNvPr id="473" name="テキスト ボックス 472"/>
        <xdr:cNvSpPr txBox="1"/>
      </xdr:nvSpPr>
      <xdr:spPr>
        <a:xfrm>
          <a:off x="7594111" y="163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60942</xdr:rowOff>
    </xdr:from>
    <xdr:to>
      <xdr:col>36</xdr:col>
      <xdr:colOff>165100</xdr:colOff>
      <xdr:row>96</xdr:row>
      <xdr:rowOff>162542</xdr:rowOff>
    </xdr:to>
    <xdr:sp macro="" textlink="">
      <xdr:nvSpPr>
        <xdr:cNvPr id="474" name="フローチャート: 判断 473"/>
        <xdr:cNvSpPr/>
      </xdr:nvSpPr>
      <xdr:spPr>
        <a:xfrm>
          <a:off x="69215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7619</xdr:rowOff>
    </xdr:from>
    <xdr:ext cx="534377" cy="259045"/>
    <xdr:sp macro="" textlink="">
      <xdr:nvSpPr>
        <xdr:cNvPr id="475" name="テキスト ボックス 474"/>
        <xdr:cNvSpPr txBox="1"/>
      </xdr:nvSpPr>
      <xdr:spPr>
        <a:xfrm>
          <a:off x="6705111" y="1629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110091</xdr:rowOff>
    </xdr:from>
    <xdr:to>
      <xdr:col>55</xdr:col>
      <xdr:colOff>50800</xdr:colOff>
      <xdr:row>99</xdr:row>
      <xdr:rowOff>40241</xdr:rowOff>
    </xdr:to>
    <xdr:sp macro="" textlink="">
      <xdr:nvSpPr>
        <xdr:cNvPr id="481" name="楕円 480"/>
        <xdr:cNvSpPr/>
      </xdr:nvSpPr>
      <xdr:spPr>
        <a:xfrm>
          <a:off x="10426700" y="169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25018</xdr:rowOff>
    </xdr:from>
    <xdr:ext cx="534377" cy="259045"/>
    <xdr:sp macro="" textlink="">
      <xdr:nvSpPr>
        <xdr:cNvPr id="482" name="土木費該当値テキスト"/>
        <xdr:cNvSpPr txBox="1"/>
      </xdr:nvSpPr>
      <xdr:spPr>
        <a:xfrm>
          <a:off x="10528300" y="1682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52713</xdr:rowOff>
    </xdr:from>
    <xdr:to>
      <xdr:col>50</xdr:col>
      <xdr:colOff>165100</xdr:colOff>
      <xdr:row>98</xdr:row>
      <xdr:rowOff>154313</xdr:rowOff>
    </xdr:to>
    <xdr:sp macro="" textlink="">
      <xdr:nvSpPr>
        <xdr:cNvPr id="483" name="楕円 482"/>
        <xdr:cNvSpPr/>
      </xdr:nvSpPr>
      <xdr:spPr>
        <a:xfrm>
          <a:off x="9588500" y="168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145440</xdr:rowOff>
    </xdr:from>
    <xdr:ext cx="534377" cy="259045"/>
    <xdr:sp macro="" textlink="">
      <xdr:nvSpPr>
        <xdr:cNvPr id="484" name="テキスト ボックス 483"/>
        <xdr:cNvSpPr txBox="1"/>
      </xdr:nvSpPr>
      <xdr:spPr>
        <a:xfrm>
          <a:off x="9372111" y="169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10970</xdr:rowOff>
    </xdr:from>
    <xdr:to>
      <xdr:col>46</xdr:col>
      <xdr:colOff>38100</xdr:colOff>
      <xdr:row>98</xdr:row>
      <xdr:rowOff>112570</xdr:rowOff>
    </xdr:to>
    <xdr:sp macro="" textlink="">
      <xdr:nvSpPr>
        <xdr:cNvPr id="485" name="楕円 484"/>
        <xdr:cNvSpPr/>
      </xdr:nvSpPr>
      <xdr:spPr>
        <a:xfrm>
          <a:off x="8699500" y="168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103697</xdr:rowOff>
    </xdr:from>
    <xdr:ext cx="534377" cy="259045"/>
    <xdr:sp macro="" textlink="">
      <xdr:nvSpPr>
        <xdr:cNvPr id="486" name="テキスト ボックス 485"/>
        <xdr:cNvSpPr txBox="1"/>
      </xdr:nvSpPr>
      <xdr:spPr>
        <a:xfrm>
          <a:off x="8483111" y="1690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50129</xdr:rowOff>
    </xdr:from>
    <xdr:to>
      <xdr:col>41</xdr:col>
      <xdr:colOff>101600</xdr:colOff>
      <xdr:row>98</xdr:row>
      <xdr:rowOff>151729</xdr:rowOff>
    </xdr:to>
    <xdr:sp macro="" textlink="">
      <xdr:nvSpPr>
        <xdr:cNvPr id="487" name="楕円 486"/>
        <xdr:cNvSpPr/>
      </xdr:nvSpPr>
      <xdr:spPr>
        <a:xfrm>
          <a:off x="7810500" y="1685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142856</xdr:rowOff>
    </xdr:from>
    <xdr:ext cx="534377" cy="259045"/>
    <xdr:sp macro="" textlink="">
      <xdr:nvSpPr>
        <xdr:cNvPr id="488" name="テキスト ボックス 487"/>
        <xdr:cNvSpPr txBox="1"/>
      </xdr:nvSpPr>
      <xdr:spPr>
        <a:xfrm>
          <a:off x="7594111" y="1694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154325</xdr:rowOff>
    </xdr:from>
    <xdr:to>
      <xdr:col>36</xdr:col>
      <xdr:colOff>165100</xdr:colOff>
      <xdr:row>98</xdr:row>
      <xdr:rowOff>84475</xdr:rowOff>
    </xdr:to>
    <xdr:sp macro="" textlink="">
      <xdr:nvSpPr>
        <xdr:cNvPr id="489" name="楕円 488"/>
        <xdr:cNvSpPr/>
      </xdr:nvSpPr>
      <xdr:spPr>
        <a:xfrm>
          <a:off x="6921500" y="1678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75602</xdr:rowOff>
    </xdr:from>
    <xdr:ext cx="534377" cy="259045"/>
    <xdr:sp macro="" textlink="">
      <xdr:nvSpPr>
        <xdr:cNvPr id="490" name="テキスト ボックス 489"/>
        <xdr:cNvSpPr txBox="1"/>
      </xdr:nvSpPr>
      <xdr:spPr>
        <a:xfrm>
          <a:off x="6705111" y="1687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39</xdr:row>
      <xdr:rowOff>77521</xdr:rowOff>
    </xdr:to>
    <xdr:cxnSp macro="">
      <xdr:nvCxnSpPr>
        <xdr:cNvPr id="513" name="直線コネクタ 512"/>
        <xdr:cNvCxnSpPr/>
      </xdr:nvCxnSpPr>
      <xdr:spPr>
        <a:xfrm flipV="1">
          <a:off x="16317595" y="5165517"/>
          <a:ext cx="1269" cy="1598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81348</xdr:rowOff>
    </xdr:from>
    <xdr:ext cx="469744" cy="259045"/>
    <xdr:sp macro="" textlink="">
      <xdr:nvSpPr>
        <xdr:cNvPr id="514" name="消防費最小値テキスト"/>
        <xdr:cNvSpPr txBox="1"/>
      </xdr:nvSpPr>
      <xdr:spPr>
        <a:xfrm>
          <a:off x="16370300" y="676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77521</xdr:rowOff>
    </xdr:from>
    <xdr:to>
      <xdr:col>86</xdr:col>
      <xdr:colOff>25400</xdr:colOff>
      <xdr:row>39</xdr:row>
      <xdr:rowOff>77521</xdr:rowOff>
    </xdr:to>
    <xdr:cxnSp macro="">
      <xdr:nvCxnSpPr>
        <xdr:cNvPr id="515" name="直線コネクタ 514"/>
        <xdr:cNvCxnSpPr/>
      </xdr:nvCxnSpPr>
      <xdr:spPr>
        <a:xfrm>
          <a:off x="16230600" y="676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6"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7" name="直線コネクタ 516"/>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5740</xdr:rowOff>
    </xdr:from>
    <xdr:to>
      <xdr:col>85</xdr:col>
      <xdr:colOff>127000</xdr:colOff>
      <xdr:row>37</xdr:row>
      <xdr:rowOff>168138</xdr:rowOff>
    </xdr:to>
    <xdr:cxnSp macro="">
      <xdr:nvCxnSpPr>
        <xdr:cNvPr id="518" name="直線コネクタ 517"/>
        <xdr:cNvCxnSpPr/>
      </xdr:nvCxnSpPr>
      <xdr:spPr>
        <a:xfrm flipV="1">
          <a:off x="15481300" y="6349390"/>
          <a:ext cx="838200" cy="16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148901</xdr:rowOff>
    </xdr:from>
    <xdr:ext cx="534377" cy="259045"/>
    <xdr:sp macro="" textlink="">
      <xdr:nvSpPr>
        <xdr:cNvPr id="519" name="消防費平均値テキスト"/>
        <xdr:cNvSpPr txBox="1"/>
      </xdr:nvSpPr>
      <xdr:spPr>
        <a:xfrm>
          <a:off x="16370300" y="6149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126024</xdr:rowOff>
    </xdr:from>
    <xdr:to>
      <xdr:col>85</xdr:col>
      <xdr:colOff>177800</xdr:colOff>
      <xdr:row>37</xdr:row>
      <xdr:rowOff>56174</xdr:rowOff>
    </xdr:to>
    <xdr:sp macro="" textlink="">
      <xdr:nvSpPr>
        <xdr:cNvPr id="520" name="フローチャート: 判断 519"/>
        <xdr:cNvSpPr/>
      </xdr:nvSpPr>
      <xdr:spPr>
        <a:xfrm>
          <a:off x="162687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168138</xdr:rowOff>
    </xdr:from>
    <xdr:to>
      <xdr:col>81</xdr:col>
      <xdr:colOff>50800</xdr:colOff>
      <xdr:row>38</xdr:row>
      <xdr:rowOff>30429</xdr:rowOff>
    </xdr:to>
    <xdr:cxnSp macro="">
      <xdr:nvCxnSpPr>
        <xdr:cNvPr id="521" name="直線コネクタ 520"/>
        <xdr:cNvCxnSpPr/>
      </xdr:nvCxnSpPr>
      <xdr:spPr>
        <a:xfrm flipV="1">
          <a:off x="14592300" y="6511788"/>
          <a:ext cx="889000" cy="3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128676</xdr:rowOff>
    </xdr:from>
    <xdr:to>
      <xdr:col>81</xdr:col>
      <xdr:colOff>101600</xdr:colOff>
      <xdr:row>37</xdr:row>
      <xdr:rowOff>58826</xdr:rowOff>
    </xdr:to>
    <xdr:sp macro="" textlink="">
      <xdr:nvSpPr>
        <xdr:cNvPr id="522" name="フローチャート: 判断 521"/>
        <xdr:cNvSpPr/>
      </xdr:nvSpPr>
      <xdr:spPr>
        <a:xfrm>
          <a:off x="15430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75353</xdr:rowOff>
    </xdr:from>
    <xdr:ext cx="534377" cy="259045"/>
    <xdr:sp macro="" textlink="">
      <xdr:nvSpPr>
        <xdr:cNvPr id="523" name="テキスト ボックス 522"/>
        <xdr:cNvSpPr txBox="1"/>
      </xdr:nvSpPr>
      <xdr:spPr>
        <a:xfrm>
          <a:off x="15214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30429</xdr:rowOff>
    </xdr:from>
    <xdr:to>
      <xdr:col>76</xdr:col>
      <xdr:colOff>114300</xdr:colOff>
      <xdr:row>38</xdr:row>
      <xdr:rowOff>37927</xdr:rowOff>
    </xdr:to>
    <xdr:cxnSp macro="">
      <xdr:nvCxnSpPr>
        <xdr:cNvPr id="524" name="直線コネクタ 523"/>
        <xdr:cNvCxnSpPr/>
      </xdr:nvCxnSpPr>
      <xdr:spPr>
        <a:xfrm flipV="1">
          <a:off x="13703300" y="6545529"/>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15108</xdr:rowOff>
    </xdr:from>
    <xdr:to>
      <xdr:col>76</xdr:col>
      <xdr:colOff>165100</xdr:colOff>
      <xdr:row>37</xdr:row>
      <xdr:rowOff>116708</xdr:rowOff>
    </xdr:to>
    <xdr:sp macro="" textlink="">
      <xdr:nvSpPr>
        <xdr:cNvPr id="525" name="フローチャート: 判断 524"/>
        <xdr:cNvSpPr/>
      </xdr:nvSpPr>
      <xdr:spPr>
        <a:xfrm>
          <a:off x="14541500" y="63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133235</xdr:rowOff>
    </xdr:from>
    <xdr:ext cx="534377" cy="259045"/>
    <xdr:sp macro="" textlink="">
      <xdr:nvSpPr>
        <xdr:cNvPr id="526" name="テキスト ボックス 525"/>
        <xdr:cNvSpPr txBox="1"/>
      </xdr:nvSpPr>
      <xdr:spPr>
        <a:xfrm>
          <a:off x="14325111" y="613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169327</xdr:rowOff>
    </xdr:from>
    <xdr:to>
      <xdr:col>71</xdr:col>
      <xdr:colOff>177800</xdr:colOff>
      <xdr:row>38</xdr:row>
      <xdr:rowOff>37927</xdr:rowOff>
    </xdr:to>
    <xdr:cxnSp macro="">
      <xdr:nvCxnSpPr>
        <xdr:cNvPr id="527" name="直線コネクタ 526"/>
        <xdr:cNvCxnSpPr/>
      </xdr:nvCxnSpPr>
      <xdr:spPr>
        <a:xfrm>
          <a:off x="12814300" y="6512977"/>
          <a:ext cx="889000" cy="4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39888</xdr:rowOff>
    </xdr:from>
    <xdr:to>
      <xdr:col>72</xdr:col>
      <xdr:colOff>38100</xdr:colOff>
      <xdr:row>37</xdr:row>
      <xdr:rowOff>141488</xdr:rowOff>
    </xdr:to>
    <xdr:sp macro="" textlink="">
      <xdr:nvSpPr>
        <xdr:cNvPr id="528" name="フローチャート: 判断 527"/>
        <xdr:cNvSpPr/>
      </xdr:nvSpPr>
      <xdr:spPr>
        <a:xfrm>
          <a:off x="1365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158015</xdr:rowOff>
    </xdr:from>
    <xdr:ext cx="534377" cy="259045"/>
    <xdr:sp macro="" textlink="">
      <xdr:nvSpPr>
        <xdr:cNvPr id="529" name="テキスト ボックス 528"/>
        <xdr:cNvSpPr txBox="1"/>
      </xdr:nvSpPr>
      <xdr:spPr>
        <a:xfrm>
          <a:off x="13436111" y="615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29647</xdr:rowOff>
    </xdr:from>
    <xdr:to>
      <xdr:col>67</xdr:col>
      <xdr:colOff>101600</xdr:colOff>
      <xdr:row>37</xdr:row>
      <xdr:rowOff>131247</xdr:rowOff>
    </xdr:to>
    <xdr:sp macro="" textlink="">
      <xdr:nvSpPr>
        <xdr:cNvPr id="530" name="フローチャート: 判断 529"/>
        <xdr:cNvSpPr/>
      </xdr:nvSpPr>
      <xdr:spPr>
        <a:xfrm>
          <a:off x="12763500" y="63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147774</xdr:rowOff>
    </xdr:from>
    <xdr:ext cx="534377" cy="259045"/>
    <xdr:sp macro="" textlink="">
      <xdr:nvSpPr>
        <xdr:cNvPr id="531" name="テキスト ボックス 530"/>
        <xdr:cNvSpPr txBox="1"/>
      </xdr:nvSpPr>
      <xdr:spPr>
        <a:xfrm>
          <a:off x="12547111" y="614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126390</xdr:rowOff>
    </xdr:from>
    <xdr:to>
      <xdr:col>85</xdr:col>
      <xdr:colOff>177800</xdr:colOff>
      <xdr:row>37</xdr:row>
      <xdr:rowOff>56540</xdr:rowOff>
    </xdr:to>
    <xdr:sp macro="" textlink="">
      <xdr:nvSpPr>
        <xdr:cNvPr id="537" name="楕円 536"/>
        <xdr:cNvSpPr/>
      </xdr:nvSpPr>
      <xdr:spPr>
        <a:xfrm>
          <a:off x="16268700" y="62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104817</xdr:rowOff>
    </xdr:from>
    <xdr:ext cx="534377" cy="259045"/>
    <xdr:sp macro="" textlink="">
      <xdr:nvSpPr>
        <xdr:cNvPr id="538" name="消防費該当値テキスト"/>
        <xdr:cNvSpPr txBox="1"/>
      </xdr:nvSpPr>
      <xdr:spPr>
        <a:xfrm>
          <a:off x="16370300" y="62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117338</xdr:rowOff>
    </xdr:from>
    <xdr:to>
      <xdr:col>81</xdr:col>
      <xdr:colOff>101600</xdr:colOff>
      <xdr:row>38</xdr:row>
      <xdr:rowOff>47488</xdr:rowOff>
    </xdr:to>
    <xdr:sp macro="" textlink="">
      <xdr:nvSpPr>
        <xdr:cNvPr id="539" name="楕円 538"/>
        <xdr:cNvSpPr/>
      </xdr:nvSpPr>
      <xdr:spPr>
        <a:xfrm>
          <a:off x="15430500" y="646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38615</xdr:rowOff>
    </xdr:from>
    <xdr:ext cx="534377" cy="259045"/>
    <xdr:sp macro="" textlink="">
      <xdr:nvSpPr>
        <xdr:cNvPr id="540" name="テキスト ボックス 539"/>
        <xdr:cNvSpPr txBox="1"/>
      </xdr:nvSpPr>
      <xdr:spPr>
        <a:xfrm>
          <a:off x="15214111" y="655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151079</xdr:rowOff>
    </xdr:from>
    <xdr:to>
      <xdr:col>76</xdr:col>
      <xdr:colOff>165100</xdr:colOff>
      <xdr:row>38</xdr:row>
      <xdr:rowOff>81229</xdr:rowOff>
    </xdr:to>
    <xdr:sp macro="" textlink="">
      <xdr:nvSpPr>
        <xdr:cNvPr id="541" name="楕円 540"/>
        <xdr:cNvSpPr/>
      </xdr:nvSpPr>
      <xdr:spPr>
        <a:xfrm>
          <a:off x="14541500" y="64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72356</xdr:rowOff>
    </xdr:from>
    <xdr:ext cx="534377" cy="259045"/>
    <xdr:sp macro="" textlink="">
      <xdr:nvSpPr>
        <xdr:cNvPr id="542" name="テキスト ボックス 541"/>
        <xdr:cNvSpPr txBox="1"/>
      </xdr:nvSpPr>
      <xdr:spPr>
        <a:xfrm>
          <a:off x="14325111" y="658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158577</xdr:rowOff>
    </xdr:from>
    <xdr:to>
      <xdr:col>72</xdr:col>
      <xdr:colOff>38100</xdr:colOff>
      <xdr:row>38</xdr:row>
      <xdr:rowOff>88727</xdr:rowOff>
    </xdr:to>
    <xdr:sp macro="" textlink="">
      <xdr:nvSpPr>
        <xdr:cNvPr id="543" name="楕円 542"/>
        <xdr:cNvSpPr/>
      </xdr:nvSpPr>
      <xdr:spPr>
        <a:xfrm>
          <a:off x="13652500" y="650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79854</xdr:rowOff>
    </xdr:from>
    <xdr:ext cx="534377" cy="259045"/>
    <xdr:sp macro="" textlink="">
      <xdr:nvSpPr>
        <xdr:cNvPr id="544" name="テキスト ボックス 543"/>
        <xdr:cNvSpPr txBox="1"/>
      </xdr:nvSpPr>
      <xdr:spPr>
        <a:xfrm>
          <a:off x="13436111" y="659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118526</xdr:rowOff>
    </xdr:from>
    <xdr:to>
      <xdr:col>67</xdr:col>
      <xdr:colOff>101600</xdr:colOff>
      <xdr:row>38</xdr:row>
      <xdr:rowOff>48676</xdr:rowOff>
    </xdr:to>
    <xdr:sp macro="" textlink="">
      <xdr:nvSpPr>
        <xdr:cNvPr id="545" name="楕円 544"/>
        <xdr:cNvSpPr/>
      </xdr:nvSpPr>
      <xdr:spPr>
        <a:xfrm>
          <a:off x="12763500" y="646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39804</xdr:rowOff>
    </xdr:from>
    <xdr:ext cx="534377" cy="259045"/>
    <xdr:sp macro="" textlink="">
      <xdr:nvSpPr>
        <xdr:cNvPr id="546" name="テキスト ボックス 545"/>
        <xdr:cNvSpPr txBox="1"/>
      </xdr:nvSpPr>
      <xdr:spPr>
        <a:xfrm>
          <a:off x="12547111" y="655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124864</xdr:rowOff>
    </xdr:from>
    <xdr:to>
      <xdr:col>85</xdr:col>
      <xdr:colOff>126364</xdr:colOff>
      <xdr:row>58</xdr:row>
      <xdr:rowOff>72629</xdr:rowOff>
    </xdr:to>
    <xdr:cxnSp macro="">
      <xdr:nvCxnSpPr>
        <xdr:cNvPr id="569" name="直線コネクタ 568"/>
        <xdr:cNvCxnSpPr/>
      </xdr:nvCxnSpPr>
      <xdr:spPr>
        <a:xfrm flipV="1">
          <a:off x="16317595" y="8868814"/>
          <a:ext cx="1269" cy="114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76456</xdr:rowOff>
    </xdr:from>
    <xdr:ext cx="534377" cy="259045"/>
    <xdr:sp macro="" textlink="">
      <xdr:nvSpPr>
        <xdr:cNvPr id="570" name="教育費最小値テキスト"/>
        <xdr:cNvSpPr txBox="1"/>
      </xdr:nvSpPr>
      <xdr:spPr>
        <a:xfrm>
          <a:off x="16370300" y="1002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72629</xdr:rowOff>
    </xdr:from>
    <xdr:to>
      <xdr:col>86</xdr:col>
      <xdr:colOff>25400</xdr:colOff>
      <xdr:row>58</xdr:row>
      <xdr:rowOff>72629</xdr:rowOff>
    </xdr:to>
    <xdr:cxnSp macro="">
      <xdr:nvCxnSpPr>
        <xdr:cNvPr id="571" name="直線コネクタ 570"/>
        <xdr:cNvCxnSpPr/>
      </xdr:nvCxnSpPr>
      <xdr:spPr>
        <a:xfrm>
          <a:off x="16230600" y="10016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71541</xdr:rowOff>
    </xdr:from>
    <xdr:ext cx="534377" cy="259045"/>
    <xdr:sp macro="" textlink="">
      <xdr:nvSpPr>
        <xdr:cNvPr id="572" name="教育費最大値テキスト"/>
        <xdr:cNvSpPr txBox="1"/>
      </xdr:nvSpPr>
      <xdr:spPr>
        <a:xfrm>
          <a:off x="16370300" y="86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124864</xdr:rowOff>
    </xdr:from>
    <xdr:to>
      <xdr:col>86</xdr:col>
      <xdr:colOff>25400</xdr:colOff>
      <xdr:row>51</xdr:row>
      <xdr:rowOff>124864</xdr:rowOff>
    </xdr:to>
    <xdr:cxnSp macro="">
      <xdr:nvCxnSpPr>
        <xdr:cNvPr id="573" name="直線コネクタ 572"/>
        <xdr:cNvCxnSpPr/>
      </xdr:nvCxnSpPr>
      <xdr:spPr>
        <a:xfrm>
          <a:off x="16230600" y="886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56010</xdr:rowOff>
    </xdr:from>
    <xdr:to>
      <xdr:col>85</xdr:col>
      <xdr:colOff>127000</xdr:colOff>
      <xdr:row>58</xdr:row>
      <xdr:rowOff>72629</xdr:rowOff>
    </xdr:to>
    <xdr:cxnSp macro="">
      <xdr:nvCxnSpPr>
        <xdr:cNvPr id="574" name="直線コネクタ 573"/>
        <xdr:cNvCxnSpPr/>
      </xdr:nvCxnSpPr>
      <xdr:spPr>
        <a:xfrm>
          <a:off x="15481300" y="10000110"/>
          <a:ext cx="8382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166847</xdr:rowOff>
    </xdr:from>
    <xdr:ext cx="534377" cy="259045"/>
    <xdr:sp macro="" textlink="">
      <xdr:nvSpPr>
        <xdr:cNvPr id="575" name="教育費平均値テキスト"/>
        <xdr:cNvSpPr txBox="1"/>
      </xdr:nvSpPr>
      <xdr:spPr>
        <a:xfrm>
          <a:off x="16370300" y="9253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143970</xdr:rowOff>
    </xdr:from>
    <xdr:to>
      <xdr:col>85</xdr:col>
      <xdr:colOff>177800</xdr:colOff>
      <xdr:row>55</xdr:row>
      <xdr:rowOff>74120</xdr:rowOff>
    </xdr:to>
    <xdr:sp macro="" textlink="">
      <xdr:nvSpPr>
        <xdr:cNvPr id="576" name="フローチャート: 判断 575"/>
        <xdr:cNvSpPr/>
      </xdr:nvSpPr>
      <xdr:spPr>
        <a:xfrm>
          <a:off x="16268700" y="940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56010</xdr:rowOff>
    </xdr:from>
    <xdr:to>
      <xdr:col>81</xdr:col>
      <xdr:colOff>50800</xdr:colOff>
      <xdr:row>58</xdr:row>
      <xdr:rowOff>95329</xdr:rowOff>
    </xdr:to>
    <xdr:cxnSp macro="">
      <xdr:nvCxnSpPr>
        <xdr:cNvPr id="577" name="直線コネクタ 576"/>
        <xdr:cNvCxnSpPr/>
      </xdr:nvCxnSpPr>
      <xdr:spPr>
        <a:xfrm flipV="1">
          <a:off x="14592300" y="10000110"/>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137592</xdr:rowOff>
    </xdr:from>
    <xdr:to>
      <xdr:col>81</xdr:col>
      <xdr:colOff>101600</xdr:colOff>
      <xdr:row>56</xdr:row>
      <xdr:rowOff>67742</xdr:rowOff>
    </xdr:to>
    <xdr:sp macro="" textlink="">
      <xdr:nvSpPr>
        <xdr:cNvPr id="578" name="フローチャート: 判断 577"/>
        <xdr:cNvSpPr/>
      </xdr:nvSpPr>
      <xdr:spPr>
        <a:xfrm>
          <a:off x="154305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84269</xdr:rowOff>
    </xdr:from>
    <xdr:ext cx="534377" cy="259045"/>
    <xdr:sp macro="" textlink="">
      <xdr:nvSpPr>
        <xdr:cNvPr id="579" name="テキスト ボックス 578"/>
        <xdr:cNvSpPr txBox="1"/>
      </xdr:nvSpPr>
      <xdr:spPr>
        <a:xfrm>
          <a:off x="15214111" y="93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95329</xdr:rowOff>
    </xdr:from>
    <xdr:to>
      <xdr:col>76</xdr:col>
      <xdr:colOff>114300</xdr:colOff>
      <xdr:row>58</xdr:row>
      <xdr:rowOff>124384</xdr:rowOff>
    </xdr:to>
    <xdr:cxnSp macro="">
      <xdr:nvCxnSpPr>
        <xdr:cNvPr id="580" name="直線コネクタ 579"/>
        <xdr:cNvCxnSpPr/>
      </xdr:nvCxnSpPr>
      <xdr:spPr>
        <a:xfrm flipV="1">
          <a:off x="13703300" y="10039429"/>
          <a:ext cx="889000" cy="2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32482</xdr:rowOff>
    </xdr:from>
    <xdr:to>
      <xdr:col>76</xdr:col>
      <xdr:colOff>165100</xdr:colOff>
      <xdr:row>56</xdr:row>
      <xdr:rowOff>134082</xdr:rowOff>
    </xdr:to>
    <xdr:sp macro="" textlink="">
      <xdr:nvSpPr>
        <xdr:cNvPr id="581" name="フローチャート: 判断 580"/>
        <xdr:cNvSpPr/>
      </xdr:nvSpPr>
      <xdr:spPr>
        <a:xfrm>
          <a:off x="14541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150609</xdr:rowOff>
    </xdr:from>
    <xdr:ext cx="534377" cy="259045"/>
    <xdr:sp macro="" textlink="">
      <xdr:nvSpPr>
        <xdr:cNvPr id="582" name="テキスト ボックス 581"/>
        <xdr:cNvSpPr txBox="1"/>
      </xdr:nvSpPr>
      <xdr:spPr>
        <a:xfrm>
          <a:off x="14325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70045</xdr:rowOff>
    </xdr:from>
    <xdr:to>
      <xdr:col>71</xdr:col>
      <xdr:colOff>177800</xdr:colOff>
      <xdr:row>58</xdr:row>
      <xdr:rowOff>124384</xdr:rowOff>
    </xdr:to>
    <xdr:cxnSp macro="">
      <xdr:nvCxnSpPr>
        <xdr:cNvPr id="583" name="直線コネクタ 582"/>
        <xdr:cNvCxnSpPr/>
      </xdr:nvCxnSpPr>
      <xdr:spPr>
        <a:xfrm>
          <a:off x="12814300" y="10014145"/>
          <a:ext cx="889000" cy="5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386</xdr:rowOff>
    </xdr:from>
    <xdr:to>
      <xdr:col>72</xdr:col>
      <xdr:colOff>38100</xdr:colOff>
      <xdr:row>56</xdr:row>
      <xdr:rowOff>101986</xdr:rowOff>
    </xdr:to>
    <xdr:sp macro="" textlink="">
      <xdr:nvSpPr>
        <xdr:cNvPr id="584" name="フローチャート: 判断 583"/>
        <xdr:cNvSpPr/>
      </xdr:nvSpPr>
      <xdr:spPr>
        <a:xfrm>
          <a:off x="13652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118513</xdr:rowOff>
    </xdr:from>
    <xdr:ext cx="534377" cy="259045"/>
    <xdr:sp macro="" textlink="">
      <xdr:nvSpPr>
        <xdr:cNvPr id="585" name="テキスト ボックス 584"/>
        <xdr:cNvSpPr txBox="1"/>
      </xdr:nvSpPr>
      <xdr:spPr>
        <a:xfrm>
          <a:off x="13436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14536</xdr:rowOff>
    </xdr:from>
    <xdr:to>
      <xdr:col>67</xdr:col>
      <xdr:colOff>101600</xdr:colOff>
      <xdr:row>56</xdr:row>
      <xdr:rowOff>116136</xdr:rowOff>
    </xdr:to>
    <xdr:sp macro="" textlink="">
      <xdr:nvSpPr>
        <xdr:cNvPr id="586" name="フローチャート: 判断 585"/>
        <xdr:cNvSpPr/>
      </xdr:nvSpPr>
      <xdr:spPr>
        <a:xfrm>
          <a:off x="12763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132663</xdr:rowOff>
    </xdr:from>
    <xdr:ext cx="534377" cy="259045"/>
    <xdr:sp macro="" textlink="">
      <xdr:nvSpPr>
        <xdr:cNvPr id="587" name="テキスト ボックス 586"/>
        <xdr:cNvSpPr txBox="1"/>
      </xdr:nvSpPr>
      <xdr:spPr>
        <a:xfrm>
          <a:off x="12547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21829</xdr:rowOff>
    </xdr:from>
    <xdr:to>
      <xdr:col>85</xdr:col>
      <xdr:colOff>177800</xdr:colOff>
      <xdr:row>58</xdr:row>
      <xdr:rowOff>123429</xdr:rowOff>
    </xdr:to>
    <xdr:sp macro="" textlink="">
      <xdr:nvSpPr>
        <xdr:cNvPr id="593" name="楕円 592"/>
        <xdr:cNvSpPr/>
      </xdr:nvSpPr>
      <xdr:spPr>
        <a:xfrm>
          <a:off x="16268700" y="996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108206</xdr:rowOff>
    </xdr:from>
    <xdr:ext cx="534377" cy="259045"/>
    <xdr:sp macro="" textlink="">
      <xdr:nvSpPr>
        <xdr:cNvPr id="594" name="教育費該当値テキスト"/>
        <xdr:cNvSpPr txBox="1"/>
      </xdr:nvSpPr>
      <xdr:spPr>
        <a:xfrm>
          <a:off x="16370300" y="988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5210</xdr:rowOff>
    </xdr:from>
    <xdr:to>
      <xdr:col>81</xdr:col>
      <xdr:colOff>101600</xdr:colOff>
      <xdr:row>58</xdr:row>
      <xdr:rowOff>106810</xdr:rowOff>
    </xdr:to>
    <xdr:sp macro="" textlink="">
      <xdr:nvSpPr>
        <xdr:cNvPr id="595" name="楕円 594"/>
        <xdr:cNvSpPr/>
      </xdr:nvSpPr>
      <xdr:spPr>
        <a:xfrm>
          <a:off x="15430500" y="994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97937</xdr:rowOff>
    </xdr:from>
    <xdr:ext cx="534377" cy="259045"/>
    <xdr:sp macro="" textlink="">
      <xdr:nvSpPr>
        <xdr:cNvPr id="596" name="テキスト ボックス 595"/>
        <xdr:cNvSpPr txBox="1"/>
      </xdr:nvSpPr>
      <xdr:spPr>
        <a:xfrm>
          <a:off x="15214111" y="100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44529</xdr:rowOff>
    </xdr:from>
    <xdr:to>
      <xdr:col>76</xdr:col>
      <xdr:colOff>165100</xdr:colOff>
      <xdr:row>58</xdr:row>
      <xdr:rowOff>146129</xdr:rowOff>
    </xdr:to>
    <xdr:sp macro="" textlink="">
      <xdr:nvSpPr>
        <xdr:cNvPr id="597" name="楕円 596"/>
        <xdr:cNvSpPr/>
      </xdr:nvSpPr>
      <xdr:spPr>
        <a:xfrm>
          <a:off x="14541500" y="998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137256</xdr:rowOff>
    </xdr:from>
    <xdr:ext cx="534377" cy="259045"/>
    <xdr:sp macro="" textlink="">
      <xdr:nvSpPr>
        <xdr:cNvPr id="598" name="テキスト ボックス 597"/>
        <xdr:cNvSpPr txBox="1"/>
      </xdr:nvSpPr>
      <xdr:spPr>
        <a:xfrm>
          <a:off x="14325111" y="1008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73584</xdr:rowOff>
    </xdr:from>
    <xdr:to>
      <xdr:col>72</xdr:col>
      <xdr:colOff>38100</xdr:colOff>
      <xdr:row>59</xdr:row>
      <xdr:rowOff>3734</xdr:rowOff>
    </xdr:to>
    <xdr:sp macro="" textlink="">
      <xdr:nvSpPr>
        <xdr:cNvPr id="599" name="楕円 598"/>
        <xdr:cNvSpPr/>
      </xdr:nvSpPr>
      <xdr:spPr>
        <a:xfrm>
          <a:off x="13652500" y="1001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166311</xdr:rowOff>
    </xdr:from>
    <xdr:ext cx="534377" cy="259045"/>
    <xdr:sp macro="" textlink="">
      <xdr:nvSpPr>
        <xdr:cNvPr id="600" name="テキスト ボックス 599"/>
        <xdr:cNvSpPr txBox="1"/>
      </xdr:nvSpPr>
      <xdr:spPr>
        <a:xfrm>
          <a:off x="13436111" y="1011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19245</xdr:rowOff>
    </xdr:from>
    <xdr:to>
      <xdr:col>67</xdr:col>
      <xdr:colOff>101600</xdr:colOff>
      <xdr:row>58</xdr:row>
      <xdr:rowOff>120845</xdr:rowOff>
    </xdr:to>
    <xdr:sp macro="" textlink="">
      <xdr:nvSpPr>
        <xdr:cNvPr id="601" name="楕円 600"/>
        <xdr:cNvSpPr/>
      </xdr:nvSpPr>
      <xdr:spPr>
        <a:xfrm>
          <a:off x="12763500" y="99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111972</xdr:rowOff>
    </xdr:from>
    <xdr:ext cx="534377" cy="259045"/>
    <xdr:sp macro="" textlink="">
      <xdr:nvSpPr>
        <xdr:cNvPr id="602" name="テキスト ボックス 601"/>
        <xdr:cNvSpPr txBox="1"/>
      </xdr:nvSpPr>
      <xdr:spPr>
        <a:xfrm>
          <a:off x="12547111" y="1005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45059</xdr:rowOff>
    </xdr:from>
    <xdr:to>
      <xdr:col>85</xdr:col>
      <xdr:colOff>126364</xdr:colOff>
      <xdr:row>78</xdr:row>
      <xdr:rowOff>139700</xdr:rowOff>
    </xdr:to>
    <xdr:cxnSp macro="">
      <xdr:nvCxnSpPr>
        <xdr:cNvPr id="624" name="直線コネクタ 623"/>
        <xdr:cNvCxnSpPr/>
      </xdr:nvCxnSpPr>
      <xdr:spPr>
        <a:xfrm flipV="1">
          <a:off x="16317595" y="12560909"/>
          <a:ext cx="1269" cy="951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163186</xdr:rowOff>
    </xdr:from>
    <xdr:ext cx="469744" cy="259045"/>
    <xdr:sp macro="" textlink="">
      <xdr:nvSpPr>
        <xdr:cNvPr id="627" name="災害復旧費最大値テキスト"/>
        <xdr:cNvSpPr txBox="1"/>
      </xdr:nvSpPr>
      <xdr:spPr>
        <a:xfrm>
          <a:off x="16370300" y="123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45059</xdr:rowOff>
    </xdr:from>
    <xdr:to>
      <xdr:col>86</xdr:col>
      <xdr:colOff>25400</xdr:colOff>
      <xdr:row>73</xdr:row>
      <xdr:rowOff>45059</xdr:rowOff>
    </xdr:to>
    <xdr:cxnSp macro="">
      <xdr:nvCxnSpPr>
        <xdr:cNvPr id="628" name="直線コネクタ 627"/>
        <xdr:cNvCxnSpPr/>
      </xdr:nvCxnSpPr>
      <xdr:spPr>
        <a:xfrm>
          <a:off x="16230600" y="1256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137413</xdr:rowOff>
    </xdr:from>
    <xdr:to>
      <xdr:col>85</xdr:col>
      <xdr:colOff>127000</xdr:colOff>
      <xdr:row>77</xdr:row>
      <xdr:rowOff>62433</xdr:rowOff>
    </xdr:to>
    <xdr:cxnSp macro="">
      <xdr:nvCxnSpPr>
        <xdr:cNvPr id="629" name="直線コネクタ 628"/>
        <xdr:cNvCxnSpPr/>
      </xdr:nvCxnSpPr>
      <xdr:spPr>
        <a:xfrm flipV="1">
          <a:off x="15481300" y="13167613"/>
          <a:ext cx="838200" cy="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70984</xdr:rowOff>
    </xdr:from>
    <xdr:ext cx="378565" cy="259045"/>
    <xdr:sp macro="" textlink="">
      <xdr:nvSpPr>
        <xdr:cNvPr id="630" name="災害復旧費平均値テキスト"/>
        <xdr:cNvSpPr txBox="1"/>
      </xdr:nvSpPr>
      <xdr:spPr>
        <a:xfrm>
          <a:off x="16370300" y="132726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92557</xdr:rowOff>
    </xdr:from>
    <xdr:to>
      <xdr:col>85</xdr:col>
      <xdr:colOff>177800</xdr:colOff>
      <xdr:row>78</xdr:row>
      <xdr:rowOff>22707</xdr:rowOff>
    </xdr:to>
    <xdr:sp macro="" textlink="">
      <xdr:nvSpPr>
        <xdr:cNvPr id="631" name="フローチャート: 判断 630"/>
        <xdr:cNvSpPr/>
      </xdr:nvSpPr>
      <xdr:spPr>
        <a:xfrm>
          <a:off x="16268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62433</xdr:rowOff>
    </xdr:from>
    <xdr:to>
      <xdr:col>81</xdr:col>
      <xdr:colOff>50800</xdr:colOff>
      <xdr:row>78</xdr:row>
      <xdr:rowOff>139700</xdr:rowOff>
    </xdr:to>
    <xdr:cxnSp macro="">
      <xdr:nvCxnSpPr>
        <xdr:cNvPr id="632" name="直線コネクタ 631"/>
        <xdr:cNvCxnSpPr/>
      </xdr:nvCxnSpPr>
      <xdr:spPr>
        <a:xfrm flipV="1">
          <a:off x="14592300" y="13264083"/>
          <a:ext cx="889000" cy="24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138277</xdr:rowOff>
    </xdr:from>
    <xdr:to>
      <xdr:col>81</xdr:col>
      <xdr:colOff>101600</xdr:colOff>
      <xdr:row>78</xdr:row>
      <xdr:rowOff>68427</xdr:rowOff>
    </xdr:to>
    <xdr:sp macro="" textlink="">
      <xdr:nvSpPr>
        <xdr:cNvPr id="633" name="フローチャート: 判断 632"/>
        <xdr:cNvSpPr/>
      </xdr:nvSpPr>
      <xdr:spPr>
        <a:xfrm>
          <a:off x="15430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59554</xdr:rowOff>
    </xdr:from>
    <xdr:ext cx="378565" cy="259045"/>
    <xdr:sp macro="" textlink="">
      <xdr:nvSpPr>
        <xdr:cNvPr id="634" name="テキスト ボックス 633"/>
        <xdr:cNvSpPr txBox="1"/>
      </xdr:nvSpPr>
      <xdr:spPr>
        <a:xfrm>
          <a:off x="15292017" y="13432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163424</xdr:rowOff>
    </xdr:from>
    <xdr:to>
      <xdr:col>76</xdr:col>
      <xdr:colOff>165100</xdr:colOff>
      <xdr:row>78</xdr:row>
      <xdr:rowOff>93574</xdr:rowOff>
    </xdr:to>
    <xdr:sp macro="" textlink="">
      <xdr:nvSpPr>
        <xdr:cNvPr id="636" name="フローチャート: 判断 635"/>
        <xdr:cNvSpPr/>
      </xdr:nvSpPr>
      <xdr:spPr>
        <a:xfrm>
          <a:off x="14541500" y="1336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110101</xdr:rowOff>
    </xdr:from>
    <xdr:ext cx="378565" cy="259045"/>
    <xdr:sp macro="" textlink="">
      <xdr:nvSpPr>
        <xdr:cNvPr id="637" name="テキスト ボックス 636"/>
        <xdr:cNvSpPr txBox="1"/>
      </xdr:nvSpPr>
      <xdr:spPr>
        <a:xfrm>
          <a:off x="14403017" y="1314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156566</xdr:rowOff>
    </xdr:from>
    <xdr:to>
      <xdr:col>72</xdr:col>
      <xdr:colOff>38100</xdr:colOff>
      <xdr:row>74</xdr:row>
      <xdr:rowOff>86716</xdr:rowOff>
    </xdr:to>
    <xdr:sp macro="" textlink="">
      <xdr:nvSpPr>
        <xdr:cNvPr id="639" name="フローチャート: 判断 638"/>
        <xdr:cNvSpPr/>
      </xdr:nvSpPr>
      <xdr:spPr>
        <a:xfrm>
          <a:off x="13652500" y="1267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103243</xdr:rowOff>
    </xdr:from>
    <xdr:ext cx="469744" cy="259045"/>
    <xdr:sp macro="" textlink="">
      <xdr:nvSpPr>
        <xdr:cNvPr id="640" name="テキスト ボックス 639"/>
        <xdr:cNvSpPr txBox="1"/>
      </xdr:nvSpPr>
      <xdr:spPr>
        <a:xfrm>
          <a:off x="13468428" y="1244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138278</xdr:rowOff>
    </xdr:from>
    <xdr:to>
      <xdr:col>67</xdr:col>
      <xdr:colOff>101600</xdr:colOff>
      <xdr:row>71</xdr:row>
      <xdr:rowOff>68428</xdr:rowOff>
    </xdr:to>
    <xdr:sp macro="" textlink="">
      <xdr:nvSpPr>
        <xdr:cNvPr id="641" name="フローチャート: 判断 640"/>
        <xdr:cNvSpPr/>
      </xdr:nvSpPr>
      <xdr:spPr>
        <a:xfrm>
          <a:off x="12763500" y="1213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84955</xdr:rowOff>
    </xdr:from>
    <xdr:ext cx="469744" cy="259045"/>
    <xdr:sp macro="" textlink="">
      <xdr:nvSpPr>
        <xdr:cNvPr id="642" name="テキスト ボックス 641"/>
        <xdr:cNvSpPr txBox="1"/>
      </xdr:nvSpPr>
      <xdr:spPr>
        <a:xfrm>
          <a:off x="12579428" y="1191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86613</xdr:rowOff>
    </xdr:from>
    <xdr:to>
      <xdr:col>85</xdr:col>
      <xdr:colOff>177800</xdr:colOff>
      <xdr:row>77</xdr:row>
      <xdr:rowOff>16763</xdr:rowOff>
    </xdr:to>
    <xdr:sp macro="" textlink="">
      <xdr:nvSpPr>
        <xdr:cNvPr id="648" name="楕円 647"/>
        <xdr:cNvSpPr/>
      </xdr:nvSpPr>
      <xdr:spPr>
        <a:xfrm>
          <a:off x="16268700" y="1311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109491</xdr:rowOff>
    </xdr:from>
    <xdr:ext cx="378565" cy="259045"/>
    <xdr:sp macro="" textlink="">
      <xdr:nvSpPr>
        <xdr:cNvPr id="649" name="災害復旧費該当値テキスト"/>
        <xdr:cNvSpPr txBox="1"/>
      </xdr:nvSpPr>
      <xdr:spPr>
        <a:xfrm>
          <a:off x="16370300" y="12968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11633</xdr:rowOff>
    </xdr:from>
    <xdr:to>
      <xdr:col>81</xdr:col>
      <xdr:colOff>101600</xdr:colOff>
      <xdr:row>77</xdr:row>
      <xdr:rowOff>113233</xdr:rowOff>
    </xdr:to>
    <xdr:sp macro="" textlink="">
      <xdr:nvSpPr>
        <xdr:cNvPr id="650" name="楕円 649"/>
        <xdr:cNvSpPr/>
      </xdr:nvSpPr>
      <xdr:spPr>
        <a:xfrm>
          <a:off x="15430500" y="1321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75</xdr:row>
      <xdr:rowOff>129760</xdr:rowOff>
    </xdr:from>
    <xdr:ext cx="378565" cy="259045"/>
    <xdr:sp macro="" textlink="">
      <xdr:nvSpPr>
        <xdr:cNvPr id="651" name="テキスト ボックス 650"/>
        <xdr:cNvSpPr txBox="1"/>
      </xdr:nvSpPr>
      <xdr:spPr>
        <a:xfrm>
          <a:off x="15292017" y="1298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97428</xdr:rowOff>
    </xdr:from>
    <xdr:to>
      <xdr:col>85</xdr:col>
      <xdr:colOff>126364</xdr:colOff>
      <xdr:row>97</xdr:row>
      <xdr:rowOff>167494</xdr:rowOff>
    </xdr:to>
    <xdr:cxnSp macro="">
      <xdr:nvCxnSpPr>
        <xdr:cNvPr id="681" name="直線コネクタ 680"/>
        <xdr:cNvCxnSpPr/>
      </xdr:nvCxnSpPr>
      <xdr:spPr>
        <a:xfrm flipV="1">
          <a:off x="16317595" y="15527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171321</xdr:rowOff>
    </xdr:from>
    <xdr:ext cx="534377" cy="259045"/>
    <xdr:sp macro="" textlink="">
      <xdr:nvSpPr>
        <xdr:cNvPr id="682" name="公債費最小値テキスト"/>
        <xdr:cNvSpPr txBox="1"/>
      </xdr:nvSpPr>
      <xdr:spPr>
        <a:xfrm>
          <a:off x="16370300" y="168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167494</xdr:rowOff>
    </xdr:from>
    <xdr:to>
      <xdr:col>86</xdr:col>
      <xdr:colOff>25400</xdr:colOff>
      <xdr:row>97</xdr:row>
      <xdr:rowOff>167494</xdr:rowOff>
    </xdr:to>
    <xdr:cxnSp macro="">
      <xdr:nvCxnSpPr>
        <xdr:cNvPr id="683" name="直線コネクタ 682"/>
        <xdr:cNvCxnSpPr/>
      </xdr:nvCxnSpPr>
      <xdr:spPr>
        <a:xfrm>
          <a:off x="16230600" y="1679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44105</xdr:rowOff>
    </xdr:from>
    <xdr:ext cx="534377" cy="259045"/>
    <xdr:sp macro="" textlink="">
      <xdr:nvSpPr>
        <xdr:cNvPr id="684" name="公債費最大値テキスト"/>
        <xdr:cNvSpPr txBox="1"/>
      </xdr:nvSpPr>
      <xdr:spPr>
        <a:xfrm>
          <a:off x="16370300" y="153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97428</xdr:rowOff>
    </xdr:from>
    <xdr:to>
      <xdr:col>86</xdr:col>
      <xdr:colOff>25400</xdr:colOff>
      <xdr:row>90</xdr:row>
      <xdr:rowOff>97428</xdr:rowOff>
    </xdr:to>
    <xdr:cxnSp macro="">
      <xdr:nvCxnSpPr>
        <xdr:cNvPr id="685" name="直線コネクタ 684"/>
        <xdr:cNvCxnSpPr/>
      </xdr:nvCxnSpPr>
      <xdr:spPr>
        <a:xfrm>
          <a:off x="16230600" y="1552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155969</xdr:rowOff>
    </xdr:from>
    <xdr:to>
      <xdr:col>85</xdr:col>
      <xdr:colOff>127000</xdr:colOff>
      <xdr:row>96</xdr:row>
      <xdr:rowOff>26105</xdr:rowOff>
    </xdr:to>
    <xdr:cxnSp macro="">
      <xdr:nvCxnSpPr>
        <xdr:cNvPr id="686" name="直線コネクタ 685"/>
        <xdr:cNvCxnSpPr/>
      </xdr:nvCxnSpPr>
      <xdr:spPr>
        <a:xfrm>
          <a:off x="15481300" y="16443719"/>
          <a:ext cx="838200" cy="4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151071</xdr:rowOff>
    </xdr:from>
    <xdr:ext cx="534377" cy="259045"/>
    <xdr:sp macro="" textlink="">
      <xdr:nvSpPr>
        <xdr:cNvPr id="687" name="公債費平均値テキスト"/>
        <xdr:cNvSpPr txBox="1"/>
      </xdr:nvSpPr>
      <xdr:spPr>
        <a:xfrm>
          <a:off x="16370300" y="1643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1194</xdr:rowOff>
    </xdr:from>
    <xdr:to>
      <xdr:col>85</xdr:col>
      <xdr:colOff>177800</xdr:colOff>
      <xdr:row>96</xdr:row>
      <xdr:rowOff>102794</xdr:rowOff>
    </xdr:to>
    <xdr:sp macro="" textlink="">
      <xdr:nvSpPr>
        <xdr:cNvPr id="688" name="フローチャート: 判断 687"/>
        <xdr:cNvSpPr/>
      </xdr:nvSpPr>
      <xdr:spPr>
        <a:xfrm>
          <a:off x="162687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155969</xdr:rowOff>
    </xdr:from>
    <xdr:to>
      <xdr:col>81</xdr:col>
      <xdr:colOff>50800</xdr:colOff>
      <xdr:row>96</xdr:row>
      <xdr:rowOff>3321</xdr:rowOff>
    </xdr:to>
    <xdr:cxnSp macro="">
      <xdr:nvCxnSpPr>
        <xdr:cNvPr id="689" name="直線コネクタ 688"/>
        <xdr:cNvCxnSpPr/>
      </xdr:nvCxnSpPr>
      <xdr:spPr>
        <a:xfrm flipV="1">
          <a:off x="14592300" y="16443719"/>
          <a:ext cx="889000" cy="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159804</xdr:rowOff>
    </xdr:from>
    <xdr:to>
      <xdr:col>81</xdr:col>
      <xdr:colOff>101600</xdr:colOff>
      <xdr:row>96</xdr:row>
      <xdr:rowOff>89954</xdr:rowOff>
    </xdr:to>
    <xdr:sp macro="" textlink="">
      <xdr:nvSpPr>
        <xdr:cNvPr id="690" name="フローチャート: 判断 689"/>
        <xdr:cNvSpPr/>
      </xdr:nvSpPr>
      <xdr:spPr>
        <a:xfrm>
          <a:off x="15430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81081</xdr:rowOff>
    </xdr:from>
    <xdr:ext cx="534377" cy="259045"/>
    <xdr:sp macro="" textlink="">
      <xdr:nvSpPr>
        <xdr:cNvPr id="691" name="テキスト ボックス 690"/>
        <xdr:cNvSpPr txBox="1"/>
      </xdr:nvSpPr>
      <xdr:spPr>
        <a:xfrm>
          <a:off x="15214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3321</xdr:rowOff>
    </xdr:from>
    <xdr:to>
      <xdr:col>76</xdr:col>
      <xdr:colOff>114300</xdr:colOff>
      <xdr:row>96</xdr:row>
      <xdr:rowOff>21189</xdr:rowOff>
    </xdr:to>
    <xdr:cxnSp macro="">
      <xdr:nvCxnSpPr>
        <xdr:cNvPr id="692" name="直線コネクタ 691"/>
        <xdr:cNvCxnSpPr/>
      </xdr:nvCxnSpPr>
      <xdr:spPr>
        <a:xfrm flipV="1">
          <a:off x="13703300" y="16462521"/>
          <a:ext cx="889000" cy="1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165405</xdr:rowOff>
    </xdr:from>
    <xdr:to>
      <xdr:col>76</xdr:col>
      <xdr:colOff>165100</xdr:colOff>
      <xdr:row>96</xdr:row>
      <xdr:rowOff>95555</xdr:rowOff>
    </xdr:to>
    <xdr:sp macro="" textlink="">
      <xdr:nvSpPr>
        <xdr:cNvPr id="693" name="フローチャート: 判断 692"/>
        <xdr:cNvSpPr/>
      </xdr:nvSpPr>
      <xdr:spPr>
        <a:xfrm>
          <a:off x="14541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86682</xdr:rowOff>
    </xdr:from>
    <xdr:ext cx="534377" cy="259045"/>
    <xdr:sp macro="" textlink="">
      <xdr:nvSpPr>
        <xdr:cNvPr id="694" name="テキスト ボックス 693"/>
        <xdr:cNvSpPr txBox="1"/>
      </xdr:nvSpPr>
      <xdr:spPr>
        <a:xfrm>
          <a:off x="14325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10903</xdr:rowOff>
    </xdr:from>
    <xdr:to>
      <xdr:col>71</xdr:col>
      <xdr:colOff>177800</xdr:colOff>
      <xdr:row>96</xdr:row>
      <xdr:rowOff>21189</xdr:rowOff>
    </xdr:to>
    <xdr:cxnSp macro="">
      <xdr:nvCxnSpPr>
        <xdr:cNvPr id="695" name="直線コネクタ 694"/>
        <xdr:cNvCxnSpPr/>
      </xdr:nvCxnSpPr>
      <xdr:spPr>
        <a:xfrm>
          <a:off x="12814300" y="16470103"/>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165328</xdr:rowOff>
    </xdr:from>
    <xdr:to>
      <xdr:col>72</xdr:col>
      <xdr:colOff>38100</xdr:colOff>
      <xdr:row>96</xdr:row>
      <xdr:rowOff>95478</xdr:rowOff>
    </xdr:to>
    <xdr:sp macro="" textlink="">
      <xdr:nvSpPr>
        <xdr:cNvPr id="696" name="フローチャート: 判断 695"/>
        <xdr:cNvSpPr/>
      </xdr:nvSpPr>
      <xdr:spPr>
        <a:xfrm>
          <a:off x="13652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86605</xdr:rowOff>
    </xdr:from>
    <xdr:ext cx="534377" cy="259045"/>
    <xdr:sp macro="" textlink="">
      <xdr:nvSpPr>
        <xdr:cNvPr id="697" name="テキスト ボックス 696"/>
        <xdr:cNvSpPr txBox="1"/>
      </xdr:nvSpPr>
      <xdr:spPr>
        <a:xfrm>
          <a:off x="13436111" y="165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166109</xdr:rowOff>
    </xdr:from>
    <xdr:to>
      <xdr:col>67</xdr:col>
      <xdr:colOff>101600</xdr:colOff>
      <xdr:row>96</xdr:row>
      <xdr:rowOff>96259</xdr:rowOff>
    </xdr:to>
    <xdr:sp macro="" textlink="">
      <xdr:nvSpPr>
        <xdr:cNvPr id="698" name="フローチャート: 判断 697"/>
        <xdr:cNvSpPr/>
      </xdr:nvSpPr>
      <xdr:spPr>
        <a:xfrm>
          <a:off x="127635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87386</xdr:rowOff>
    </xdr:from>
    <xdr:ext cx="534377" cy="259045"/>
    <xdr:sp macro="" textlink="">
      <xdr:nvSpPr>
        <xdr:cNvPr id="699" name="テキスト ボックス 698"/>
        <xdr:cNvSpPr txBox="1"/>
      </xdr:nvSpPr>
      <xdr:spPr>
        <a:xfrm>
          <a:off x="12547111" y="1654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146755</xdr:rowOff>
    </xdr:from>
    <xdr:to>
      <xdr:col>85</xdr:col>
      <xdr:colOff>177800</xdr:colOff>
      <xdr:row>96</xdr:row>
      <xdr:rowOff>76905</xdr:rowOff>
    </xdr:to>
    <xdr:sp macro="" textlink="">
      <xdr:nvSpPr>
        <xdr:cNvPr id="705" name="楕円 704"/>
        <xdr:cNvSpPr/>
      </xdr:nvSpPr>
      <xdr:spPr>
        <a:xfrm>
          <a:off x="16268700" y="1643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169632</xdr:rowOff>
    </xdr:from>
    <xdr:ext cx="534377" cy="259045"/>
    <xdr:sp macro="" textlink="">
      <xdr:nvSpPr>
        <xdr:cNvPr id="706" name="公債費該当値テキスト"/>
        <xdr:cNvSpPr txBox="1"/>
      </xdr:nvSpPr>
      <xdr:spPr>
        <a:xfrm>
          <a:off x="16370300" y="1628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105169</xdr:rowOff>
    </xdr:from>
    <xdr:to>
      <xdr:col>81</xdr:col>
      <xdr:colOff>101600</xdr:colOff>
      <xdr:row>96</xdr:row>
      <xdr:rowOff>35319</xdr:rowOff>
    </xdr:to>
    <xdr:sp macro="" textlink="">
      <xdr:nvSpPr>
        <xdr:cNvPr id="707" name="楕円 706"/>
        <xdr:cNvSpPr/>
      </xdr:nvSpPr>
      <xdr:spPr>
        <a:xfrm>
          <a:off x="15430500" y="1639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51846</xdr:rowOff>
    </xdr:from>
    <xdr:ext cx="534377" cy="259045"/>
    <xdr:sp macro="" textlink="">
      <xdr:nvSpPr>
        <xdr:cNvPr id="708" name="テキスト ボックス 707"/>
        <xdr:cNvSpPr txBox="1"/>
      </xdr:nvSpPr>
      <xdr:spPr>
        <a:xfrm>
          <a:off x="15214111" y="1616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123971</xdr:rowOff>
    </xdr:from>
    <xdr:to>
      <xdr:col>76</xdr:col>
      <xdr:colOff>165100</xdr:colOff>
      <xdr:row>96</xdr:row>
      <xdr:rowOff>54121</xdr:rowOff>
    </xdr:to>
    <xdr:sp macro="" textlink="">
      <xdr:nvSpPr>
        <xdr:cNvPr id="709" name="楕円 708"/>
        <xdr:cNvSpPr/>
      </xdr:nvSpPr>
      <xdr:spPr>
        <a:xfrm>
          <a:off x="14541500" y="1641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70648</xdr:rowOff>
    </xdr:from>
    <xdr:ext cx="534377" cy="259045"/>
    <xdr:sp macro="" textlink="">
      <xdr:nvSpPr>
        <xdr:cNvPr id="710" name="テキスト ボックス 709"/>
        <xdr:cNvSpPr txBox="1"/>
      </xdr:nvSpPr>
      <xdr:spPr>
        <a:xfrm>
          <a:off x="14325111" y="16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141839</xdr:rowOff>
    </xdr:from>
    <xdr:to>
      <xdr:col>72</xdr:col>
      <xdr:colOff>38100</xdr:colOff>
      <xdr:row>96</xdr:row>
      <xdr:rowOff>71989</xdr:rowOff>
    </xdr:to>
    <xdr:sp macro="" textlink="">
      <xdr:nvSpPr>
        <xdr:cNvPr id="711" name="楕円 710"/>
        <xdr:cNvSpPr/>
      </xdr:nvSpPr>
      <xdr:spPr>
        <a:xfrm>
          <a:off x="13652500" y="164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88516</xdr:rowOff>
    </xdr:from>
    <xdr:ext cx="534377" cy="259045"/>
    <xdr:sp macro="" textlink="">
      <xdr:nvSpPr>
        <xdr:cNvPr id="712" name="テキスト ボックス 711"/>
        <xdr:cNvSpPr txBox="1"/>
      </xdr:nvSpPr>
      <xdr:spPr>
        <a:xfrm>
          <a:off x="13436111" y="1620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131553</xdr:rowOff>
    </xdr:from>
    <xdr:to>
      <xdr:col>67</xdr:col>
      <xdr:colOff>101600</xdr:colOff>
      <xdr:row>96</xdr:row>
      <xdr:rowOff>61703</xdr:rowOff>
    </xdr:to>
    <xdr:sp macro="" textlink="">
      <xdr:nvSpPr>
        <xdr:cNvPr id="713" name="楕円 712"/>
        <xdr:cNvSpPr/>
      </xdr:nvSpPr>
      <xdr:spPr>
        <a:xfrm>
          <a:off x="12763500" y="1641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78230</xdr:rowOff>
    </xdr:from>
    <xdr:ext cx="534377" cy="259045"/>
    <xdr:sp macro="" textlink="">
      <xdr:nvSpPr>
        <xdr:cNvPr id="714" name="テキスト ボックス 713"/>
        <xdr:cNvSpPr txBox="1"/>
      </xdr:nvSpPr>
      <xdr:spPr>
        <a:xfrm>
          <a:off x="12547111" y="1619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8484</xdr:rowOff>
    </xdr:from>
    <xdr:to>
      <xdr:col>116</xdr:col>
      <xdr:colOff>62864</xdr:colOff>
      <xdr:row>38</xdr:row>
      <xdr:rowOff>139700</xdr:rowOff>
    </xdr:to>
    <xdr:cxnSp macro="">
      <xdr:nvCxnSpPr>
        <xdr:cNvPr id="736" name="直線コネクタ 735"/>
        <xdr:cNvCxnSpPr/>
      </xdr:nvCxnSpPr>
      <xdr:spPr>
        <a:xfrm flipV="1">
          <a:off x="22159595" y="5494884"/>
          <a:ext cx="1269" cy="1159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126611</xdr:rowOff>
    </xdr:from>
    <xdr:ext cx="469744" cy="259045"/>
    <xdr:sp macro="" textlink="">
      <xdr:nvSpPr>
        <xdr:cNvPr id="739" name="諸支出金最大値テキスト"/>
        <xdr:cNvSpPr txBox="1"/>
      </xdr:nvSpPr>
      <xdr:spPr>
        <a:xfrm>
          <a:off x="22212300" y="527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8484</xdr:rowOff>
    </xdr:from>
    <xdr:to>
      <xdr:col>116</xdr:col>
      <xdr:colOff>152400</xdr:colOff>
      <xdr:row>32</xdr:row>
      <xdr:rowOff>8484</xdr:rowOff>
    </xdr:to>
    <xdr:cxnSp macro="">
      <xdr:nvCxnSpPr>
        <xdr:cNvPr id="740" name="直線コネクタ 739"/>
        <xdr:cNvCxnSpPr/>
      </xdr:nvCxnSpPr>
      <xdr:spPr>
        <a:xfrm>
          <a:off x="22072600" y="549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54856</xdr:rowOff>
    </xdr:from>
    <xdr:ext cx="378565" cy="259045"/>
    <xdr:sp macro="" textlink="">
      <xdr:nvSpPr>
        <xdr:cNvPr id="742" name="諸支出金平均値テキスト"/>
        <xdr:cNvSpPr txBox="1"/>
      </xdr:nvSpPr>
      <xdr:spPr>
        <a:xfrm>
          <a:off x="22212300" y="6398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31979</xdr:rowOff>
    </xdr:from>
    <xdr:to>
      <xdr:col>116</xdr:col>
      <xdr:colOff>114300</xdr:colOff>
      <xdr:row>38</xdr:row>
      <xdr:rowOff>133579</xdr:rowOff>
    </xdr:to>
    <xdr:sp macro="" textlink="">
      <xdr:nvSpPr>
        <xdr:cNvPr id="743" name="フローチャート: 判断 742"/>
        <xdr:cNvSpPr/>
      </xdr:nvSpPr>
      <xdr:spPr>
        <a:xfrm>
          <a:off x="221107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52781</xdr:rowOff>
    </xdr:from>
    <xdr:to>
      <xdr:col>112</xdr:col>
      <xdr:colOff>38100</xdr:colOff>
      <xdr:row>38</xdr:row>
      <xdr:rowOff>154381</xdr:rowOff>
    </xdr:to>
    <xdr:sp macro="" textlink="">
      <xdr:nvSpPr>
        <xdr:cNvPr id="745" name="フローチャート: 判断 744"/>
        <xdr:cNvSpPr/>
      </xdr:nvSpPr>
      <xdr:spPr>
        <a:xfrm>
          <a:off x="21272500" y="65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170908</xdr:rowOff>
    </xdr:from>
    <xdr:ext cx="378565" cy="259045"/>
    <xdr:sp macro="" textlink="">
      <xdr:nvSpPr>
        <xdr:cNvPr id="746" name="テキスト ボックス 745"/>
        <xdr:cNvSpPr txBox="1"/>
      </xdr:nvSpPr>
      <xdr:spPr>
        <a:xfrm>
          <a:off x="21134017" y="63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58954</xdr:rowOff>
    </xdr:from>
    <xdr:to>
      <xdr:col>107</xdr:col>
      <xdr:colOff>101600</xdr:colOff>
      <xdr:row>38</xdr:row>
      <xdr:rowOff>160554</xdr:rowOff>
    </xdr:to>
    <xdr:sp macro="" textlink="">
      <xdr:nvSpPr>
        <xdr:cNvPr id="748" name="フローチャート: 判断 747"/>
        <xdr:cNvSpPr/>
      </xdr:nvSpPr>
      <xdr:spPr>
        <a:xfrm>
          <a:off x="2038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5630</xdr:rowOff>
    </xdr:from>
    <xdr:ext cx="378565" cy="259045"/>
    <xdr:sp macro="" textlink="">
      <xdr:nvSpPr>
        <xdr:cNvPr id="749" name="テキスト ボックス 748"/>
        <xdr:cNvSpPr txBox="1"/>
      </xdr:nvSpPr>
      <xdr:spPr>
        <a:xfrm>
          <a:off x="20245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57582</xdr:rowOff>
    </xdr:from>
    <xdr:to>
      <xdr:col>102</xdr:col>
      <xdr:colOff>165100</xdr:colOff>
      <xdr:row>38</xdr:row>
      <xdr:rowOff>159182</xdr:rowOff>
    </xdr:to>
    <xdr:sp macro="" textlink="">
      <xdr:nvSpPr>
        <xdr:cNvPr id="751" name="フローチャート: 判断 750"/>
        <xdr:cNvSpPr/>
      </xdr:nvSpPr>
      <xdr:spPr>
        <a:xfrm>
          <a:off x="19494500" y="657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4259</xdr:rowOff>
    </xdr:from>
    <xdr:ext cx="378565" cy="259045"/>
    <xdr:sp macro="" textlink="">
      <xdr:nvSpPr>
        <xdr:cNvPr id="752" name="テキスト ボックス 751"/>
        <xdr:cNvSpPr txBox="1"/>
      </xdr:nvSpPr>
      <xdr:spPr>
        <a:xfrm>
          <a:off x="19356017" y="634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52324</xdr:rowOff>
    </xdr:from>
    <xdr:to>
      <xdr:col>98</xdr:col>
      <xdr:colOff>38100</xdr:colOff>
      <xdr:row>38</xdr:row>
      <xdr:rowOff>153924</xdr:rowOff>
    </xdr:to>
    <xdr:sp macro="" textlink="">
      <xdr:nvSpPr>
        <xdr:cNvPr id="753" name="フローチャート: 判断 752"/>
        <xdr:cNvSpPr/>
      </xdr:nvSpPr>
      <xdr:spPr>
        <a:xfrm>
          <a:off x="18605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170451</xdr:rowOff>
    </xdr:from>
    <xdr:ext cx="378565" cy="259045"/>
    <xdr:sp macro="" textlink="">
      <xdr:nvSpPr>
        <xdr:cNvPr id="754" name="テキスト ボックス 753"/>
        <xdr:cNvSpPr txBox="1"/>
      </xdr:nvSpPr>
      <xdr:spPr>
        <a:xfrm>
          <a:off x="18467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10406</xdr:rowOff>
    </xdr:from>
    <xdr:ext cx="249299" cy="259045"/>
    <xdr:sp macro="" textlink="">
      <xdr:nvSpPr>
        <xdr:cNvPr id="761" name="諸支出金該当値テキスト"/>
        <xdr:cNvSpPr txBox="1"/>
      </xdr:nvSpPr>
      <xdr:spPr>
        <a:xfrm>
          <a:off x="22212300" y="65255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民生費は、特別定額給付金給付事業費の皆増などにより、前年度に比べ</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％増加し、住民一人当たり</a:t>
          </a:r>
          <a:r>
            <a:rPr kumimoji="1" lang="en-US" altLang="ja-JP" sz="1300">
              <a:latin typeface="ＭＳ Ｐゴシック" panose="020B0600070205080204" pitchFamily="50" charset="-128"/>
              <a:ea typeface="ＭＳ Ｐゴシック" panose="020B0600070205080204" pitchFamily="50" charset="-128"/>
            </a:rPr>
            <a:t>140,443</a:t>
          </a:r>
          <a:r>
            <a:rPr kumimoji="1" lang="ja-JP" altLang="en-US" sz="1300">
              <a:latin typeface="ＭＳ Ｐゴシック" panose="020B0600070205080204" pitchFamily="50" charset="-128"/>
              <a:ea typeface="ＭＳ Ｐゴシック" panose="020B0600070205080204" pitchFamily="50" charset="-128"/>
            </a:rPr>
            <a:t>円となっているが、類似団体平均に比べて低い水準で推移している。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衛生費は、一般廃棄物処理施設建設等基金管理事業費の皆増などにより、前年度に比べ</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％増加しているが、類似団体平均より低い水準で推移している。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労働費は、業務をシルバー人材センターに優先的に委託していることなどから、類似団体平均と比較し高い水準で推移している。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a:t>
          </a:r>
          <a:r>
            <a:rPr kumimoji="1" lang="en-US" altLang="ja-JP" sz="1400">
              <a:latin typeface="ＭＳ ゴシック" pitchFamily="49" charset="-128"/>
              <a:ea typeface="ＭＳ ゴシック" pitchFamily="49" charset="-128"/>
            </a:rPr>
            <a:t>2,894</a:t>
          </a:r>
          <a:r>
            <a:rPr kumimoji="1" lang="ja-JP" altLang="en-US" sz="1400">
              <a:latin typeface="ＭＳ ゴシック" pitchFamily="49" charset="-128"/>
              <a:ea typeface="ＭＳ ゴシック" pitchFamily="49" charset="-128"/>
            </a:rPr>
            <a:t>百万円で、対前年度比</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百万円の増となったものの、地方消費税交付金の増により標準財政規模が増加したことで、対前年度比</a:t>
          </a:r>
          <a:r>
            <a:rPr kumimoji="1" lang="en-US" altLang="ja-JP" sz="1400">
              <a:latin typeface="ＭＳ ゴシック" pitchFamily="49" charset="-128"/>
              <a:ea typeface="ＭＳ ゴシック" pitchFamily="49" charset="-128"/>
            </a:rPr>
            <a:t>0.03</a:t>
          </a:r>
          <a:r>
            <a:rPr kumimoji="1" lang="ja-JP" altLang="en-US" sz="1400">
              <a:latin typeface="ＭＳ ゴシック" pitchFamily="49" charset="-128"/>
              <a:ea typeface="ＭＳ ゴシック" pitchFamily="49" charset="-128"/>
            </a:rPr>
            <a:t>ポイントの減となった。</a:t>
          </a:r>
        </a:p>
        <a:p>
          <a:r>
            <a:rPr kumimoji="1" lang="ja-JP" altLang="en-US" sz="1400">
              <a:latin typeface="ＭＳ ゴシック" pitchFamily="49" charset="-128"/>
              <a:ea typeface="ＭＳ ゴシック" pitchFamily="49" charset="-128"/>
            </a:rPr>
            <a:t>　実質収支は、歳入総額が前年度に比べ</a:t>
          </a:r>
          <a:r>
            <a:rPr kumimoji="1" lang="en-US" altLang="ja-JP" sz="1400">
              <a:latin typeface="ＭＳ ゴシック" pitchFamily="49" charset="-128"/>
              <a:ea typeface="ＭＳ ゴシック" pitchFamily="49" charset="-128"/>
            </a:rPr>
            <a:t>267.1</a:t>
          </a:r>
          <a:r>
            <a:rPr kumimoji="1" lang="ja-JP" altLang="en-US" sz="1400">
              <a:latin typeface="ＭＳ ゴシック" pitchFamily="49" charset="-128"/>
              <a:ea typeface="ＭＳ ゴシック" pitchFamily="49" charset="-128"/>
            </a:rPr>
            <a:t>億円増加し、歳出総額も前年度に比べ</a:t>
          </a:r>
          <a:r>
            <a:rPr kumimoji="1" lang="en-US" altLang="ja-JP" sz="1400">
              <a:latin typeface="ＭＳ ゴシック" pitchFamily="49" charset="-128"/>
              <a:ea typeface="ＭＳ ゴシック" pitchFamily="49" charset="-128"/>
            </a:rPr>
            <a:t>253.3</a:t>
          </a:r>
          <a:r>
            <a:rPr kumimoji="1" lang="ja-JP" altLang="en-US" sz="1400">
              <a:latin typeface="ＭＳ ゴシック" pitchFamily="49" charset="-128"/>
              <a:ea typeface="ＭＳ ゴシック" pitchFamily="49" charset="-128"/>
            </a:rPr>
            <a:t>億円増加したため、対前年度比</a:t>
          </a:r>
          <a:r>
            <a:rPr kumimoji="1" lang="en-US" altLang="ja-JP" sz="1400">
              <a:latin typeface="ＭＳ ゴシック" pitchFamily="49" charset="-128"/>
              <a:ea typeface="ＭＳ ゴシック" pitchFamily="49" charset="-128"/>
            </a:rPr>
            <a:t>3.68</a:t>
          </a:r>
          <a:r>
            <a:rPr kumimoji="1" lang="ja-JP" altLang="en-US" sz="1400">
              <a:latin typeface="ＭＳ ゴシック" pitchFamily="49" charset="-128"/>
              <a:ea typeface="ＭＳ ゴシック" pitchFamily="49" charset="-128"/>
            </a:rPr>
            <a:t>ポイントの増となった。</a:t>
          </a:r>
        </a:p>
        <a:p>
          <a:r>
            <a:rPr kumimoji="1" lang="ja-JP" altLang="en-US" sz="1400">
              <a:latin typeface="ＭＳ ゴシック" pitchFamily="49" charset="-128"/>
              <a:ea typeface="ＭＳ ゴシック" pitchFamily="49" charset="-128"/>
            </a:rPr>
            <a:t>　引き続き、平成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年度に策定した</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財政規律ガイドライン</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に基づき、予算編成及び予算執行に留意し、未来へつなぐ財政基盤を確立していく。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すべての会計において赤字は存在していない。引き続き、健全化に努めていく。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元利償還金等の額は平成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年度をピークに減少傾向にある。退職手当債や新図書館複合施設整備事業債（繰り上げ償還）等が平成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年度に償還終了となったことにより、</a:t>
          </a:r>
          <a:r>
            <a:rPr kumimoji="1" lang="en-US" altLang="ja-JP" sz="1400">
              <a:latin typeface="ＭＳ ゴシック" pitchFamily="49" charset="-128"/>
              <a:ea typeface="ＭＳ ゴシック" pitchFamily="49" charset="-128"/>
            </a:rPr>
            <a:t>1.65</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今後も新規発行債の精査を行うなど、引き続き公債費の適正化に努める。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年以降減少している。令和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年度は元金償還額（</a:t>
          </a:r>
          <a:r>
            <a:rPr kumimoji="1" lang="en-US" altLang="ja-JP" sz="1400">
              <a:latin typeface="ＭＳ ゴシック" pitchFamily="49" charset="-128"/>
              <a:ea typeface="ＭＳ ゴシック" pitchFamily="49" charset="-128"/>
            </a:rPr>
            <a:t>62.0</a:t>
          </a:r>
          <a:r>
            <a:rPr kumimoji="1" lang="ja-JP" altLang="en-US" sz="1400">
              <a:latin typeface="ＭＳ ゴシック" pitchFamily="49" charset="-128"/>
              <a:ea typeface="ＭＳ ゴシック" pitchFamily="49" charset="-128"/>
            </a:rPr>
            <a:t>億円）が市債発行額（</a:t>
          </a:r>
          <a:r>
            <a:rPr kumimoji="1" lang="en-US" altLang="ja-JP" sz="1400">
              <a:latin typeface="ＭＳ ゴシック" pitchFamily="49" charset="-128"/>
              <a:ea typeface="ＭＳ ゴシック" pitchFamily="49" charset="-128"/>
            </a:rPr>
            <a:t>47.2</a:t>
          </a:r>
          <a:r>
            <a:rPr kumimoji="1" lang="ja-JP" altLang="en-US" sz="1400">
              <a:latin typeface="ＭＳ ゴシック" pitchFamily="49" charset="-128"/>
              <a:ea typeface="ＭＳ ゴシック" pitchFamily="49" charset="-128"/>
            </a:rPr>
            <a:t>億円）を上回ったことによる地方債現在高の減（▲</a:t>
          </a:r>
          <a:r>
            <a:rPr kumimoji="1" lang="en-US" altLang="ja-JP" sz="1400">
              <a:latin typeface="ＭＳ ゴシック" pitchFamily="49" charset="-128"/>
              <a:ea typeface="ＭＳ ゴシック" pitchFamily="49" charset="-128"/>
            </a:rPr>
            <a:t>14.8</a:t>
          </a:r>
          <a:r>
            <a:rPr kumimoji="1" lang="ja-JP" altLang="en-US" sz="1400">
              <a:latin typeface="ＭＳ ゴシック" pitchFamily="49" charset="-128"/>
              <a:ea typeface="ＭＳ ゴシック" pitchFamily="49" charset="-128"/>
            </a:rPr>
            <a:t>億円）、標準財政規模の増（＋</a:t>
          </a:r>
          <a:r>
            <a:rPr kumimoji="1" lang="en-US" altLang="ja-JP" sz="1400">
              <a:latin typeface="ＭＳ ゴシック" pitchFamily="49" charset="-128"/>
              <a:ea typeface="ＭＳ ゴシック" pitchFamily="49" charset="-128"/>
            </a:rPr>
            <a:t>13.1</a:t>
          </a:r>
          <a:r>
            <a:rPr kumimoji="1" lang="ja-JP" altLang="en-US" sz="1400">
              <a:latin typeface="ＭＳ ゴシック" pitchFamily="49" charset="-128"/>
              <a:ea typeface="ＭＳ ゴシック" pitchFamily="49" charset="-128"/>
            </a:rPr>
            <a:t>億円）等に伴い、算定基礎となる将来負担額が減となった。</a:t>
          </a:r>
        </a:p>
        <a:p>
          <a:r>
            <a:rPr kumimoji="1" lang="ja-JP" altLang="en-US" sz="1400">
              <a:latin typeface="ＭＳ ゴシック" pitchFamily="49" charset="-128"/>
              <a:ea typeface="ＭＳ ゴシック" pitchFamily="49" charset="-128"/>
            </a:rPr>
            <a:t>　引き続き、平成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年度に策定した</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財政規律ガイドライン</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に基づき、予算編成及び予算執行に留意し、未来へつなぐ財政基盤を確立していく。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埼玉県上尾市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今後の公共施設の更新等に対応するため、公共施設整備基金を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万円取り崩したが、一般廃棄物処理施設の建設のため一般廃棄物処理施設建設等基金に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万円を積み立てたこと等により、令和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社会変動や緊急課題等への的確な対応に加え、一般廃棄物処理施設整備や現処理施設の延命化工事等、今後の財政需要の増大にも適切に対応していけるように、一定額を確保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一般廃棄物処理施設建設基金：一般廃棄物処理施設の建設に要する経費の財源に充てる。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ふるさとあげお応援基金：ふるさと寄附金（ふるさと納税）をそれぞれの寄附者の思いを実現するための事業に要する経費の財源に充てる。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森林環境譲与税基金：木材の利用の促進その他の森林の整備の促進に関する施策に要する経費の財源に充てる。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みどりの基金：みどりの街づくりに関する事業の経費に充てる。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公共施設整備のため、公共施設整備基金を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万円取り崩したが、一般廃棄物処理施設の建設のため一般廃棄物処理施設建設等基金に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万円を積み立てたこと等により増となった。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一般廃棄物処理施設建設基金：今後の公共施設の更新や一般廃棄物処理施設整備や現処理施設の延命化工事等、今後の財政需要の増大にも適切に対応していけるように、一定額を確保し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万円に対して、利子として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万を積み立てると伴に、事業費の確定に伴う精算金等により生じた財源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万円を積み立てました結果、令和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今後の社会変動や緊急課題に的確に対応するほか、将来の償還財源の計画的な確保、金融市場からの信認の一層の向上を図る観点から、年度末の当該基金残高について、標準財政規模の１割程度となるよう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お、緊急課題に対応したこと等に伴い、当該基金の残高がこの水準を下回ることとなった場合においては、予算の編成及び執行に留意することなどにより、可能な限りこの水準まで基金残高を復元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市債管理基金は、満期一括償還地方債の元金償還に充てるために積立てを行うこととし、年度末の当該基金残高を満期一括償還額の年次割相当額と同程度となるよう努める。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229,517
225,613
45.51
92,075,026
88,537,954
3,346,910
39,453,163
54,822,343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本市の保有する公共施設等の多くは、高度経済成長期の昭和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年代に集中的に整備されており、類似団体と比較し高い水準にある。平成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月に上尾市公共施設等総合管理計画を策定しており、当計画の方針に基づ</a:t>
          </a:r>
          <a:r>
            <a:rPr kumimoji="1" lang="ja-JP" altLang="en-US" sz="1100">
              <a:solidFill>
                <a:schemeClr val="dk1"/>
              </a:solidFill>
              <a:effectLst/>
              <a:latin typeface="+mn-lt"/>
              <a:ea typeface="+mn-ea"/>
              <a:cs typeface="+mn-cs"/>
            </a:rPr>
            <a:t>き、</a:t>
          </a:r>
          <a:r>
            <a:rPr kumimoji="1" lang="ja-JP" altLang="ja-JP" sz="1100">
              <a:solidFill>
                <a:schemeClr val="dk1"/>
              </a:solidFill>
              <a:effectLst/>
              <a:latin typeface="+mn-lt"/>
              <a:ea typeface="+mn-ea"/>
              <a:cs typeface="+mn-cs"/>
            </a:rPr>
            <a:t>施設の維持管理を進めていく。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33</xdr:row>
      <xdr:rowOff>129921</xdr:rowOff>
    </xdr:to>
    <xdr:cxnSp macro="">
      <xdr:nvCxnSpPr>
        <xdr:cNvPr id="63" name="直線コネクタ 62"/>
        <xdr:cNvCxnSpPr/>
      </xdr:nvCxnSpPr>
      <xdr:spPr>
        <a:xfrm flipV="1">
          <a:off x="4760595" y="5324348"/>
          <a:ext cx="1270" cy="123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133748</xdr:rowOff>
    </xdr:from>
    <xdr:ext cx="405111" cy="259045"/>
    <xdr:sp macro="" textlink="">
      <xdr:nvSpPr>
        <xdr:cNvPr id="64" name="有形固定資産減価償却率最小値テキスト"/>
        <xdr:cNvSpPr txBox="1"/>
      </xdr:nvSpPr>
      <xdr:spPr>
        <a:xfrm>
          <a:off x="4813300" y="6563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129921</xdr:rowOff>
    </xdr:from>
    <xdr:to>
      <xdr:col>23</xdr:col>
      <xdr:colOff>174625</xdr:colOff>
      <xdr:row>33</xdr:row>
      <xdr:rowOff>129921</xdr:rowOff>
    </xdr:to>
    <xdr:cxnSp macro="">
      <xdr:nvCxnSpPr>
        <xdr:cNvPr id="65" name="直線コネクタ 64"/>
        <xdr:cNvCxnSpPr/>
      </xdr:nvCxnSpPr>
      <xdr:spPr>
        <a:xfrm>
          <a:off x="4673600" y="65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66" name="有形固定資産減価償却率最大値テキスト"/>
        <xdr:cNvSpPr txBox="1"/>
      </xdr:nvSpPr>
      <xdr:spPr>
        <a:xfrm>
          <a:off x="4813300" y="509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67" name="直線コネクタ 66"/>
        <xdr:cNvCxnSpPr/>
      </xdr:nvCxnSpPr>
      <xdr:spPr>
        <a:xfrm>
          <a:off x="4673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68" name="有形固定資産減価償却率平均値テキスト"/>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70" name="フローチャート: 判断 69"/>
        <xdr:cNvSpPr/>
      </xdr:nvSpPr>
      <xdr:spPr>
        <a:xfrm>
          <a:off x="4000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167767</xdr:rowOff>
    </xdr:from>
    <xdr:to>
      <xdr:col>15</xdr:col>
      <xdr:colOff>187325</xdr:colOff>
      <xdr:row>29</xdr:row>
      <xdr:rowOff>97917</xdr:rowOff>
    </xdr:to>
    <xdr:sp macro="" textlink="">
      <xdr:nvSpPr>
        <xdr:cNvPr id="71" name="フローチャート: 判断 70"/>
        <xdr:cNvSpPr/>
      </xdr:nvSpPr>
      <xdr:spPr>
        <a:xfrm>
          <a:off x="3238500" y="573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146177</xdr:rowOff>
    </xdr:from>
    <xdr:to>
      <xdr:col>11</xdr:col>
      <xdr:colOff>187325</xdr:colOff>
      <xdr:row>29</xdr:row>
      <xdr:rowOff>76327</xdr:rowOff>
    </xdr:to>
    <xdr:sp macro="" textlink="">
      <xdr:nvSpPr>
        <xdr:cNvPr id="72" name="フローチャート: 判断 71"/>
        <xdr:cNvSpPr/>
      </xdr:nvSpPr>
      <xdr:spPr>
        <a:xfrm>
          <a:off x="2476500" y="57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133223</xdr:rowOff>
    </xdr:from>
    <xdr:to>
      <xdr:col>7</xdr:col>
      <xdr:colOff>187325</xdr:colOff>
      <xdr:row>29</xdr:row>
      <xdr:rowOff>63373</xdr:rowOff>
    </xdr:to>
    <xdr:sp macro="" textlink="">
      <xdr:nvSpPr>
        <xdr:cNvPr id="73" name="フローチャート: 判断 72"/>
        <xdr:cNvSpPr/>
      </xdr:nvSpPr>
      <xdr:spPr>
        <a:xfrm>
          <a:off x="1714500" y="570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79" name="楕円 78"/>
        <xdr:cNvSpPr/>
      </xdr:nvSpPr>
      <xdr:spPr>
        <a:xfrm>
          <a:off x="4711700" y="61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72280</xdr:rowOff>
    </xdr:from>
    <xdr:ext cx="405111" cy="259045"/>
    <xdr:sp macro="" textlink="">
      <xdr:nvSpPr>
        <xdr:cNvPr id="80" name="有形固定資産減価償却率該当値テキスト"/>
        <xdr:cNvSpPr txBox="1"/>
      </xdr:nvSpPr>
      <xdr:spPr>
        <a:xfrm>
          <a:off x="4813300" y="615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37719</xdr:rowOff>
    </xdr:from>
    <xdr:to>
      <xdr:col>19</xdr:col>
      <xdr:colOff>187325</xdr:colOff>
      <xdr:row>31</xdr:row>
      <xdr:rowOff>139319</xdr:rowOff>
    </xdr:to>
    <xdr:sp macro="" textlink="">
      <xdr:nvSpPr>
        <xdr:cNvPr id="81" name="楕円 80"/>
        <xdr:cNvSpPr/>
      </xdr:nvSpPr>
      <xdr:spPr>
        <a:xfrm>
          <a:off x="4000500" y="61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88519</xdr:rowOff>
    </xdr:from>
    <xdr:to>
      <xdr:col>23</xdr:col>
      <xdr:colOff>85725</xdr:colOff>
      <xdr:row>31</xdr:row>
      <xdr:rowOff>144653</xdr:rowOff>
    </xdr:to>
    <xdr:cxnSp macro="">
      <xdr:nvCxnSpPr>
        <xdr:cNvPr id="82" name="直線コネクタ 81"/>
        <xdr:cNvCxnSpPr/>
      </xdr:nvCxnSpPr>
      <xdr:spPr>
        <a:xfrm>
          <a:off x="4051300" y="6174994"/>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83" name="楕円 82"/>
        <xdr:cNvSpPr/>
      </xdr:nvSpPr>
      <xdr:spPr>
        <a:xfrm>
          <a:off x="3238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88519</xdr:rowOff>
    </xdr:to>
    <xdr:cxnSp macro="">
      <xdr:nvCxnSpPr>
        <xdr:cNvPr id="84" name="直線コネクタ 83"/>
        <xdr:cNvCxnSpPr/>
      </xdr:nvCxnSpPr>
      <xdr:spPr>
        <a:xfrm>
          <a:off x="3289300" y="6118860"/>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79629</xdr:rowOff>
    </xdr:from>
    <xdr:to>
      <xdr:col>11</xdr:col>
      <xdr:colOff>187325</xdr:colOff>
      <xdr:row>31</xdr:row>
      <xdr:rowOff>9779</xdr:rowOff>
    </xdr:to>
    <xdr:sp macro="" textlink="">
      <xdr:nvSpPr>
        <xdr:cNvPr id="85" name="楕円 84"/>
        <xdr:cNvSpPr/>
      </xdr:nvSpPr>
      <xdr:spPr>
        <a:xfrm>
          <a:off x="2476500" y="59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130429</xdr:rowOff>
    </xdr:from>
    <xdr:to>
      <xdr:col>15</xdr:col>
      <xdr:colOff>136525</xdr:colOff>
      <xdr:row>31</xdr:row>
      <xdr:rowOff>32385</xdr:rowOff>
    </xdr:to>
    <xdr:cxnSp macro="">
      <xdr:nvCxnSpPr>
        <xdr:cNvPr id="86" name="直線コネクタ 85"/>
        <xdr:cNvCxnSpPr/>
      </xdr:nvCxnSpPr>
      <xdr:spPr>
        <a:xfrm>
          <a:off x="2527300" y="6045454"/>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62357</xdr:rowOff>
    </xdr:from>
    <xdr:to>
      <xdr:col>7</xdr:col>
      <xdr:colOff>187325</xdr:colOff>
      <xdr:row>30</xdr:row>
      <xdr:rowOff>163957</xdr:rowOff>
    </xdr:to>
    <xdr:sp macro="" textlink="">
      <xdr:nvSpPr>
        <xdr:cNvPr id="87" name="楕円 86"/>
        <xdr:cNvSpPr/>
      </xdr:nvSpPr>
      <xdr:spPr>
        <a:xfrm>
          <a:off x="1714500" y="59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113157</xdr:rowOff>
    </xdr:from>
    <xdr:to>
      <xdr:col>11</xdr:col>
      <xdr:colOff>136525</xdr:colOff>
      <xdr:row>30</xdr:row>
      <xdr:rowOff>130429</xdr:rowOff>
    </xdr:to>
    <xdr:cxnSp macro="">
      <xdr:nvCxnSpPr>
        <xdr:cNvPr id="88" name="直線コネクタ 87"/>
        <xdr:cNvCxnSpPr/>
      </xdr:nvCxnSpPr>
      <xdr:spPr>
        <a:xfrm>
          <a:off x="1765300" y="6028182"/>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148988</xdr:rowOff>
    </xdr:from>
    <xdr:ext cx="405111" cy="259045"/>
    <xdr:sp macro="" textlink="">
      <xdr:nvSpPr>
        <xdr:cNvPr id="89" name="n_1aveValue有形固定資産減価償却率"/>
        <xdr:cNvSpPr txBox="1"/>
      </xdr:nvSpPr>
      <xdr:spPr>
        <a:xfrm>
          <a:off x="38360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114444</xdr:rowOff>
    </xdr:from>
    <xdr:ext cx="405111" cy="259045"/>
    <xdr:sp macro="" textlink="">
      <xdr:nvSpPr>
        <xdr:cNvPr id="90" name="n_2aveValue有形固定資産減価償却率"/>
        <xdr:cNvSpPr txBox="1"/>
      </xdr:nvSpPr>
      <xdr:spPr>
        <a:xfrm>
          <a:off x="3086744" y="551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92854</xdr:rowOff>
    </xdr:from>
    <xdr:ext cx="405111" cy="259045"/>
    <xdr:sp macro="" textlink="">
      <xdr:nvSpPr>
        <xdr:cNvPr id="91" name="n_3aveValue有形固定資産減価償却率"/>
        <xdr:cNvSpPr txBox="1"/>
      </xdr:nvSpPr>
      <xdr:spPr>
        <a:xfrm>
          <a:off x="2324744" y="549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79900</xdr:rowOff>
    </xdr:from>
    <xdr:ext cx="405111" cy="259045"/>
    <xdr:sp macro="" textlink="">
      <xdr:nvSpPr>
        <xdr:cNvPr id="92" name="n_4aveValue有形固定資産減価償却率"/>
        <xdr:cNvSpPr txBox="1"/>
      </xdr:nvSpPr>
      <xdr:spPr>
        <a:xfrm>
          <a:off x="1562744" y="5480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130446</xdr:rowOff>
    </xdr:from>
    <xdr:ext cx="405111" cy="259045"/>
    <xdr:sp macro="" textlink="">
      <xdr:nvSpPr>
        <xdr:cNvPr id="93" name="n_1mainValue有形固定資産減価償却率"/>
        <xdr:cNvSpPr txBox="1"/>
      </xdr:nvSpPr>
      <xdr:spPr>
        <a:xfrm>
          <a:off x="3836044" y="6216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74312</xdr:rowOff>
    </xdr:from>
    <xdr:ext cx="405111" cy="259045"/>
    <xdr:sp macro="" textlink="">
      <xdr:nvSpPr>
        <xdr:cNvPr id="94" name="n_2mainValue有形固定資産減価償却率"/>
        <xdr:cNvSpPr txBox="1"/>
      </xdr:nvSpPr>
      <xdr:spPr>
        <a:xfrm>
          <a:off x="3086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906</xdr:rowOff>
    </xdr:from>
    <xdr:ext cx="405111" cy="259045"/>
    <xdr:sp macro="" textlink="">
      <xdr:nvSpPr>
        <xdr:cNvPr id="95" name="n_3mainValue有形固定資産減価償却率"/>
        <xdr:cNvSpPr txBox="1"/>
      </xdr:nvSpPr>
      <xdr:spPr>
        <a:xfrm>
          <a:off x="2324744" y="6087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155084</xdr:rowOff>
    </xdr:from>
    <xdr:ext cx="405111" cy="259045"/>
    <xdr:sp macro="" textlink="">
      <xdr:nvSpPr>
        <xdr:cNvPr id="96" name="n_4mainValue有形固定資産減価償却率"/>
        <xdr:cNvSpPr txBox="1"/>
      </xdr:nvSpPr>
      <xdr:spPr>
        <a:xfrm>
          <a:off x="1562744" y="6070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類似団体と比較し高い水準にある</a:t>
          </a:r>
          <a:r>
            <a:rPr kumimoji="1" lang="ja-JP" altLang="en-US" sz="1100">
              <a:solidFill>
                <a:schemeClr val="dk1"/>
              </a:solidFill>
              <a:effectLst/>
              <a:latin typeface="+mn-lt"/>
              <a:ea typeface="+mn-ea"/>
              <a:cs typeface="+mn-cs"/>
            </a:rPr>
            <a:t>が、将来負担額の減少により比率は減少傾向である</a:t>
          </a:r>
          <a:r>
            <a:rPr kumimoji="1" lang="ja-JP" altLang="ja-JP" sz="1100">
              <a:solidFill>
                <a:schemeClr val="dk1"/>
              </a:solidFill>
              <a:effectLst/>
              <a:latin typeface="+mn-lt"/>
              <a:ea typeface="+mn-ea"/>
              <a:cs typeface="+mn-cs"/>
            </a:rPr>
            <a:t>。今後とも、プライマリー・バランスに配慮した財政運営に努めていく。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88165</xdr:rowOff>
    </xdr:to>
    <xdr:cxnSp macro="">
      <xdr:nvCxnSpPr>
        <xdr:cNvPr id="127" name="直線コネクタ 126"/>
        <xdr:cNvCxnSpPr/>
      </xdr:nvCxnSpPr>
      <xdr:spPr>
        <a:xfrm flipV="1">
          <a:off x="14793595" y="5261428"/>
          <a:ext cx="1269" cy="142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91992</xdr:rowOff>
    </xdr:from>
    <xdr:ext cx="469744" cy="259045"/>
    <xdr:sp macro="" textlink="">
      <xdr:nvSpPr>
        <xdr:cNvPr id="128" name="債務償還比率最小値テキスト"/>
        <xdr:cNvSpPr txBox="1"/>
      </xdr:nvSpPr>
      <xdr:spPr>
        <a:xfrm>
          <a:off x="14846300" y="66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88165</xdr:rowOff>
    </xdr:from>
    <xdr:to>
      <xdr:col>76</xdr:col>
      <xdr:colOff>111125</xdr:colOff>
      <xdr:row>34</xdr:row>
      <xdr:rowOff>88165</xdr:rowOff>
    </xdr:to>
    <xdr:cxnSp macro="">
      <xdr:nvCxnSpPr>
        <xdr:cNvPr id="129" name="直線コネクタ 128"/>
        <xdr:cNvCxnSpPr/>
      </xdr:nvCxnSpPr>
      <xdr:spPr>
        <a:xfrm>
          <a:off x="14706600" y="668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120857</xdr:rowOff>
    </xdr:from>
    <xdr:ext cx="469744" cy="259045"/>
    <xdr:sp macro="" textlink="">
      <xdr:nvSpPr>
        <xdr:cNvPr id="132" name="債務償還比率平均値テキスト"/>
        <xdr:cNvSpPr txBox="1"/>
      </xdr:nvSpPr>
      <xdr:spPr>
        <a:xfrm>
          <a:off x="14846300" y="58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97980</xdr:rowOff>
    </xdr:from>
    <xdr:to>
      <xdr:col>76</xdr:col>
      <xdr:colOff>73025</xdr:colOff>
      <xdr:row>31</xdr:row>
      <xdr:rowOff>28130</xdr:rowOff>
    </xdr:to>
    <xdr:sp macro="" textlink="">
      <xdr:nvSpPr>
        <xdr:cNvPr id="133" name="フローチャート: 判断 132"/>
        <xdr:cNvSpPr/>
      </xdr:nvSpPr>
      <xdr:spPr>
        <a:xfrm>
          <a:off x="14744700" y="60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167531</xdr:rowOff>
    </xdr:from>
    <xdr:to>
      <xdr:col>72</xdr:col>
      <xdr:colOff>123825</xdr:colOff>
      <xdr:row>31</xdr:row>
      <xdr:rowOff>97681</xdr:rowOff>
    </xdr:to>
    <xdr:sp macro="" textlink="">
      <xdr:nvSpPr>
        <xdr:cNvPr id="134" name="フローチャート: 判断 133"/>
        <xdr:cNvSpPr/>
      </xdr:nvSpPr>
      <xdr:spPr>
        <a:xfrm>
          <a:off x="140335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155811</xdr:rowOff>
    </xdr:from>
    <xdr:to>
      <xdr:col>68</xdr:col>
      <xdr:colOff>123825</xdr:colOff>
      <xdr:row>31</xdr:row>
      <xdr:rowOff>85961</xdr:rowOff>
    </xdr:to>
    <xdr:sp macro="" textlink="">
      <xdr:nvSpPr>
        <xdr:cNvPr id="135" name="フローチャート: 判断 134"/>
        <xdr:cNvSpPr/>
      </xdr:nvSpPr>
      <xdr:spPr>
        <a:xfrm>
          <a:off x="13271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159358</xdr:rowOff>
    </xdr:from>
    <xdr:to>
      <xdr:col>64</xdr:col>
      <xdr:colOff>123825</xdr:colOff>
      <xdr:row>31</xdr:row>
      <xdr:rowOff>89508</xdr:rowOff>
    </xdr:to>
    <xdr:sp macro="" textlink="">
      <xdr:nvSpPr>
        <xdr:cNvPr id="136" name="フローチャート: 判断 135"/>
        <xdr:cNvSpPr/>
      </xdr:nvSpPr>
      <xdr:spPr>
        <a:xfrm>
          <a:off x="12509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11965</xdr:rowOff>
    </xdr:from>
    <xdr:to>
      <xdr:col>60</xdr:col>
      <xdr:colOff>123825</xdr:colOff>
      <xdr:row>31</xdr:row>
      <xdr:rowOff>113565</xdr:rowOff>
    </xdr:to>
    <xdr:sp macro="" textlink="">
      <xdr:nvSpPr>
        <xdr:cNvPr id="137" name="フローチャート: 判断 136"/>
        <xdr:cNvSpPr/>
      </xdr:nvSpPr>
      <xdr:spPr>
        <a:xfrm>
          <a:off x="11747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28775</xdr:rowOff>
    </xdr:from>
    <xdr:to>
      <xdr:col>76</xdr:col>
      <xdr:colOff>73025</xdr:colOff>
      <xdr:row>31</xdr:row>
      <xdr:rowOff>130375</xdr:rowOff>
    </xdr:to>
    <xdr:sp macro="" textlink="">
      <xdr:nvSpPr>
        <xdr:cNvPr id="143" name="楕円 142"/>
        <xdr:cNvSpPr/>
      </xdr:nvSpPr>
      <xdr:spPr>
        <a:xfrm>
          <a:off x="14744700" y="611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7202</xdr:rowOff>
    </xdr:from>
    <xdr:ext cx="469744" cy="259045"/>
    <xdr:sp macro="" textlink="">
      <xdr:nvSpPr>
        <xdr:cNvPr id="144" name="債務償還比率該当値テキスト"/>
        <xdr:cNvSpPr txBox="1"/>
      </xdr:nvSpPr>
      <xdr:spPr>
        <a:xfrm>
          <a:off x="14846300" y="609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106807</xdr:rowOff>
    </xdr:from>
    <xdr:to>
      <xdr:col>72</xdr:col>
      <xdr:colOff>123825</xdr:colOff>
      <xdr:row>32</xdr:row>
      <xdr:rowOff>36957</xdr:rowOff>
    </xdr:to>
    <xdr:sp macro="" textlink="">
      <xdr:nvSpPr>
        <xdr:cNvPr id="145" name="楕円 144"/>
        <xdr:cNvSpPr/>
      </xdr:nvSpPr>
      <xdr:spPr>
        <a:xfrm>
          <a:off x="140335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79575</xdr:rowOff>
    </xdr:from>
    <xdr:to>
      <xdr:col>76</xdr:col>
      <xdr:colOff>22225</xdr:colOff>
      <xdr:row>31</xdr:row>
      <xdr:rowOff>157607</xdr:rowOff>
    </xdr:to>
    <xdr:cxnSp macro="">
      <xdr:nvCxnSpPr>
        <xdr:cNvPr id="146" name="直線コネクタ 145"/>
        <xdr:cNvCxnSpPr/>
      </xdr:nvCxnSpPr>
      <xdr:spPr>
        <a:xfrm flipV="1">
          <a:off x="14084300" y="6166050"/>
          <a:ext cx="711200" cy="7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128705</xdr:rowOff>
    </xdr:from>
    <xdr:to>
      <xdr:col>68</xdr:col>
      <xdr:colOff>123825</xdr:colOff>
      <xdr:row>32</xdr:row>
      <xdr:rowOff>58855</xdr:rowOff>
    </xdr:to>
    <xdr:sp macro="" textlink="">
      <xdr:nvSpPr>
        <xdr:cNvPr id="147" name="楕円 146"/>
        <xdr:cNvSpPr/>
      </xdr:nvSpPr>
      <xdr:spPr>
        <a:xfrm>
          <a:off x="13271500" y="62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157607</xdr:rowOff>
    </xdr:from>
    <xdr:to>
      <xdr:col>72</xdr:col>
      <xdr:colOff>73025</xdr:colOff>
      <xdr:row>32</xdr:row>
      <xdr:rowOff>8055</xdr:rowOff>
    </xdr:to>
    <xdr:cxnSp macro="">
      <xdr:nvCxnSpPr>
        <xdr:cNvPr id="148" name="直線コネクタ 147"/>
        <xdr:cNvCxnSpPr/>
      </xdr:nvCxnSpPr>
      <xdr:spPr>
        <a:xfrm flipV="1">
          <a:off x="13322300" y="6244082"/>
          <a:ext cx="762000" cy="2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125621</xdr:rowOff>
    </xdr:from>
    <xdr:to>
      <xdr:col>64</xdr:col>
      <xdr:colOff>123825</xdr:colOff>
      <xdr:row>32</xdr:row>
      <xdr:rowOff>55771</xdr:rowOff>
    </xdr:to>
    <xdr:sp macro="" textlink="">
      <xdr:nvSpPr>
        <xdr:cNvPr id="149" name="楕円 148"/>
        <xdr:cNvSpPr/>
      </xdr:nvSpPr>
      <xdr:spPr>
        <a:xfrm>
          <a:off x="12509500" y="62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4971</xdr:rowOff>
    </xdr:from>
    <xdr:to>
      <xdr:col>68</xdr:col>
      <xdr:colOff>73025</xdr:colOff>
      <xdr:row>32</xdr:row>
      <xdr:rowOff>8055</xdr:rowOff>
    </xdr:to>
    <xdr:cxnSp macro="">
      <xdr:nvCxnSpPr>
        <xdr:cNvPr id="150" name="直線コネクタ 149"/>
        <xdr:cNvCxnSpPr/>
      </xdr:nvCxnSpPr>
      <xdr:spPr>
        <a:xfrm>
          <a:off x="12560300" y="6262896"/>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140580</xdr:rowOff>
    </xdr:from>
    <xdr:to>
      <xdr:col>60</xdr:col>
      <xdr:colOff>123825</xdr:colOff>
      <xdr:row>32</xdr:row>
      <xdr:rowOff>70730</xdr:rowOff>
    </xdr:to>
    <xdr:sp macro="" textlink="">
      <xdr:nvSpPr>
        <xdr:cNvPr id="151" name="楕円 150"/>
        <xdr:cNvSpPr/>
      </xdr:nvSpPr>
      <xdr:spPr>
        <a:xfrm>
          <a:off x="11747500" y="622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4971</xdr:rowOff>
    </xdr:from>
    <xdr:to>
      <xdr:col>64</xdr:col>
      <xdr:colOff>73025</xdr:colOff>
      <xdr:row>32</xdr:row>
      <xdr:rowOff>19930</xdr:rowOff>
    </xdr:to>
    <xdr:cxnSp macro="">
      <xdr:nvCxnSpPr>
        <xdr:cNvPr id="152" name="直線コネクタ 151"/>
        <xdr:cNvCxnSpPr/>
      </xdr:nvCxnSpPr>
      <xdr:spPr>
        <a:xfrm flipV="1">
          <a:off x="11798300" y="6262896"/>
          <a:ext cx="762000" cy="1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114208</xdr:rowOff>
    </xdr:from>
    <xdr:ext cx="469744" cy="259045"/>
    <xdr:sp macro="" textlink="">
      <xdr:nvSpPr>
        <xdr:cNvPr id="153" name="n_1aveValue債務償還比率"/>
        <xdr:cNvSpPr txBox="1"/>
      </xdr:nvSpPr>
      <xdr:spPr>
        <a:xfrm>
          <a:off x="13836727" y="585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102488</xdr:rowOff>
    </xdr:from>
    <xdr:ext cx="469744" cy="259045"/>
    <xdr:sp macro="" textlink="">
      <xdr:nvSpPr>
        <xdr:cNvPr id="154" name="n_2aveValue債務償還比率"/>
        <xdr:cNvSpPr txBox="1"/>
      </xdr:nvSpPr>
      <xdr:spPr>
        <a:xfrm>
          <a:off x="130874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106035</xdr:rowOff>
    </xdr:from>
    <xdr:ext cx="469744" cy="259045"/>
    <xdr:sp macro="" textlink="">
      <xdr:nvSpPr>
        <xdr:cNvPr id="155" name="n_3aveValue債務償還比率"/>
        <xdr:cNvSpPr txBox="1"/>
      </xdr:nvSpPr>
      <xdr:spPr>
        <a:xfrm>
          <a:off x="12325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130092</xdr:rowOff>
    </xdr:from>
    <xdr:ext cx="469744" cy="259045"/>
    <xdr:sp macro="" textlink="">
      <xdr:nvSpPr>
        <xdr:cNvPr id="156" name="n_4aveValue債務償還比率"/>
        <xdr:cNvSpPr txBox="1"/>
      </xdr:nvSpPr>
      <xdr:spPr>
        <a:xfrm>
          <a:off x="11563427" y="58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28084</xdr:rowOff>
    </xdr:from>
    <xdr:ext cx="469744" cy="259045"/>
    <xdr:sp macro="" textlink="">
      <xdr:nvSpPr>
        <xdr:cNvPr id="157" name="n_1mainValue債務償還比率"/>
        <xdr:cNvSpPr txBox="1"/>
      </xdr:nvSpPr>
      <xdr:spPr>
        <a:xfrm>
          <a:off x="13836727" y="628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49982</xdr:rowOff>
    </xdr:from>
    <xdr:ext cx="469744" cy="259045"/>
    <xdr:sp macro="" textlink="">
      <xdr:nvSpPr>
        <xdr:cNvPr id="158" name="n_2mainValue債務償還比率"/>
        <xdr:cNvSpPr txBox="1"/>
      </xdr:nvSpPr>
      <xdr:spPr>
        <a:xfrm>
          <a:off x="13087427" y="630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46898</xdr:rowOff>
    </xdr:from>
    <xdr:ext cx="469744" cy="259045"/>
    <xdr:sp macro="" textlink="">
      <xdr:nvSpPr>
        <xdr:cNvPr id="159" name="n_3mainValue債務償還比率"/>
        <xdr:cNvSpPr txBox="1"/>
      </xdr:nvSpPr>
      <xdr:spPr>
        <a:xfrm>
          <a:off x="12325427" y="630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61857</xdr:rowOff>
    </xdr:from>
    <xdr:ext cx="469744" cy="259045"/>
    <xdr:sp macro="" textlink="">
      <xdr:nvSpPr>
        <xdr:cNvPr id="160" name="n_4mainValue債務償還比率"/>
        <xdr:cNvSpPr txBox="1"/>
      </xdr:nvSpPr>
      <xdr:spPr>
        <a:xfrm>
          <a:off x="11563427" y="631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229,517
225,613
45.51
92,075,026
88,537,954
3,346,910
39,453,163
54,822,343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159476</xdr:rowOff>
    </xdr:from>
    <xdr:to>
      <xdr:col>24</xdr:col>
      <xdr:colOff>62865</xdr:colOff>
      <xdr:row>41</xdr:row>
      <xdr:rowOff>138249</xdr:rowOff>
    </xdr:to>
    <xdr:cxnSp macro="">
      <xdr:nvCxnSpPr>
        <xdr:cNvPr id="58" name="直線コネクタ 57"/>
        <xdr:cNvCxnSpPr/>
      </xdr:nvCxnSpPr>
      <xdr:spPr>
        <a:xfrm flipV="1">
          <a:off x="4634865" y="5817326"/>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道路】&#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106153</xdr:rowOff>
    </xdr:from>
    <xdr:ext cx="340478" cy="259045"/>
    <xdr:sp macro="" textlink="">
      <xdr:nvSpPr>
        <xdr:cNvPr id="61" name="【道路】&#10;有形固定資産減価償却率最大値テキスト"/>
        <xdr:cNvSpPr txBox="1"/>
      </xdr:nvSpPr>
      <xdr:spPr>
        <a:xfrm>
          <a:off x="4673600" y="559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xdr:cNvCxnSpPr/>
      </xdr:nvCxnSpPr>
      <xdr:spPr>
        <a:xfrm>
          <a:off x="4546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69142</xdr:rowOff>
    </xdr:from>
    <xdr:ext cx="405111" cy="259045"/>
    <xdr:sp macro="" textlink="">
      <xdr:nvSpPr>
        <xdr:cNvPr id="63" name="【道路】&#10;有形固定資産減価償却率平均値テキスト"/>
        <xdr:cNvSpPr txBox="1"/>
      </xdr:nvSpPr>
      <xdr:spPr>
        <a:xfrm>
          <a:off x="4673600" y="658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90715</xdr:rowOff>
    </xdr:from>
    <xdr:to>
      <xdr:col>24</xdr:col>
      <xdr:colOff>114300</xdr:colOff>
      <xdr:row>39</xdr:row>
      <xdr:rowOff>20865</xdr:rowOff>
    </xdr:to>
    <xdr:sp macro="" textlink="">
      <xdr:nvSpPr>
        <xdr:cNvPr id="64" name="フローチャート: 判断 63"/>
        <xdr:cNvSpPr/>
      </xdr:nvSpPr>
      <xdr:spPr>
        <a:xfrm>
          <a:off x="45847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66222</xdr:rowOff>
    </xdr:from>
    <xdr:to>
      <xdr:col>20</xdr:col>
      <xdr:colOff>38100</xdr:colOff>
      <xdr:row>38</xdr:row>
      <xdr:rowOff>167822</xdr:rowOff>
    </xdr:to>
    <xdr:sp macro="" textlink="">
      <xdr:nvSpPr>
        <xdr:cNvPr id="65" name="フローチャート: 判断 64"/>
        <xdr:cNvSpPr/>
      </xdr:nvSpPr>
      <xdr:spPr>
        <a:xfrm>
          <a:off x="3746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7" name="フローチャート: 判断 66"/>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74" name="楕円 73"/>
        <xdr:cNvSpPr/>
      </xdr:nvSpPr>
      <xdr:spPr>
        <a:xfrm>
          <a:off x="45847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23784</xdr:rowOff>
    </xdr:from>
    <xdr:ext cx="405111" cy="259045"/>
    <xdr:sp macro="" textlink="">
      <xdr:nvSpPr>
        <xdr:cNvPr id="75" name="【道路】&#10;有形固定資産減価償却率該当値テキスト"/>
        <xdr:cNvSpPr txBox="1"/>
      </xdr:nvSpPr>
      <xdr:spPr>
        <a:xfrm>
          <a:off x="4673600" y="636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6" name="楕円 75"/>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19050</xdr:rowOff>
    </xdr:from>
    <xdr:to>
      <xdr:col>24</xdr:col>
      <xdr:colOff>63500</xdr:colOff>
      <xdr:row>38</xdr:row>
      <xdr:rowOff>51707</xdr:rowOff>
    </xdr:to>
    <xdr:cxnSp macro="">
      <xdr:nvCxnSpPr>
        <xdr:cNvPr id="77" name="直線コネクタ 76"/>
        <xdr:cNvCxnSpPr/>
      </xdr:nvCxnSpPr>
      <xdr:spPr>
        <a:xfrm>
          <a:off x="3797300" y="653415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108676</xdr:rowOff>
    </xdr:from>
    <xdr:to>
      <xdr:col>15</xdr:col>
      <xdr:colOff>101600</xdr:colOff>
      <xdr:row>38</xdr:row>
      <xdr:rowOff>38826</xdr:rowOff>
    </xdr:to>
    <xdr:sp macro="" textlink="">
      <xdr:nvSpPr>
        <xdr:cNvPr id="78" name="楕円 77"/>
        <xdr:cNvSpPr/>
      </xdr:nvSpPr>
      <xdr:spPr>
        <a:xfrm>
          <a:off x="2857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159476</xdr:rowOff>
    </xdr:from>
    <xdr:to>
      <xdr:col>19</xdr:col>
      <xdr:colOff>177800</xdr:colOff>
      <xdr:row>38</xdr:row>
      <xdr:rowOff>19050</xdr:rowOff>
    </xdr:to>
    <xdr:cxnSp macro="">
      <xdr:nvCxnSpPr>
        <xdr:cNvPr id="79" name="直線コネクタ 78"/>
        <xdr:cNvCxnSpPr/>
      </xdr:nvCxnSpPr>
      <xdr:spPr>
        <a:xfrm>
          <a:off x="2908300" y="65031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44994</xdr:rowOff>
    </xdr:from>
    <xdr:to>
      <xdr:col>10</xdr:col>
      <xdr:colOff>165100</xdr:colOff>
      <xdr:row>37</xdr:row>
      <xdr:rowOff>146594</xdr:rowOff>
    </xdr:to>
    <xdr:sp macro="" textlink="">
      <xdr:nvSpPr>
        <xdr:cNvPr id="80" name="楕円 79"/>
        <xdr:cNvSpPr/>
      </xdr:nvSpPr>
      <xdr:spPr>
        <a:xfrm>
          <a:off x="1968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95794</xdr:rowOff>
    </xdr:from>
    <xdr:to>
      <xdr:col>15</xdr:col>
      <xdr:colOff>50800</xdr:colOff>
      <xdr:row>37</xdr:row>
      <xdr:rowOff>159476</xdr:rowOff>
    </xdr:to>
    <xdr:cxnSp macro="">
      <xdr:nvCxnSpPr>
        <xdr:cNvPr id="81" name="直線コネクタ 80"/>
        <xdr:cNvCxnSpPr/>
      </xdr:nvCxnSpPr>
      <xdr:spPr>
        <a:xfrm>
          <a:off x="2019300" y="643944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44994</xdr:rowOff>
    </xdr:from>
    <xdr:to>
      <xdr:col>6</xdr:col>
      <xdr:colOff>38100</xdr:colOff>
      <xdr:row>37</xdr:row>
      <xdr:rowOff>146594</xdr:rowOff>
    </xdr:to>
    <xdr:sp macro="" textlink="">
      <xdr:nvSpPr>
        <xdr:cNvPr id="82" name="楕円 81"/>
        <xdr:cNvSpPr/>
      </xdr:nvSpPr>
      <xdr:spPr>
        <a:xfrm>
          <a:off x="1079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95794</xdr:rowOff>
    </xdr:from>
    <xdr:to>
      <xdr:col>10</xdr:col>
      <xdr:colOff>114300</xdr:colOff>
      <xdr:row>37</xdr:row>
      <xdr:rowOff>95794</xdr:rowOff>
    </xdr:to>
    <xdr:cxnSp macro="">
      <xdr:nvCxnSpPr>
        <xdr:cNvPr id="83" name="直線コネクタ 82"/>
        <xdr:cNvCxnSpPr/>
      </xdr:nvCxnSpPr>
      <xdr:spPr>
        <a:xfrm>
          <a:off x="1130300" y="64394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158949</xdr:rowOff>
    </xdr:from>
    <xdr:ext cx="405111" cy="259045"/>
    <xdr:sp macro="" textlink="">
      <xdr:nvSpPr>
        <xdr:cNvPr id="84" name="n_1aveValue【道路】&#10;有形固定資産減価償却率"/>
        <xdr:cNvSpPr txBox="1"/>
      </xdr:nvSpPr>
      <xdr:spPr>
        <a:xfrm>
          <a:off x="35820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139354</xdr:rowOff>
    </xdr:from>
    <xdr:ext cx="405111" cy="259045"/>
    <xdr:sp macro="" textlink="">
      <xdr:nvSpPr>
        <xdr:cNvPr id="85" name="n_2aveValue【道路】&#10;有形固定資産減価償却率"/>
        <xdr:cNvSpPr txBox="1"/>
      </xdr:nvSpPr>
      <xdr:spPr>
        <a:xfrm>
          <a:off x="2705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123026</xdr:rowOff>
    </xdr:from>
    <xdr:ext cx="405111" cy="259045"/>
    <xdr:sp macro="" textlink="">
      <xdr:nvSpPr>
        <xdr:cNvPr id="86" name="n_3aveValue【道路】&#10;有形固定資産減価償却率"/>
        <xdr:cNvSpPr txBox="1"/>
      </xdr:nvSpPr>
      <xdr:spPr>
        <a:xfrm>
          <a:off x="1816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87" name="n_4aveValue【道路】&#10;有形固定資産減価償却率"/>
        <xdr:cNvSpPr txBox="1"/>
      </xdr:nvSpPr>
      <xdr:spPr>
        <a:xfrm>
          <a:off x="927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86377</xdr:rowOff>
    </xdr:from>
    <xdr:ext cx="405111" cy="259045"/>
    <xdr:sp macro="" textlink="">
      <xdr:nvSpPr>
        <xdr:cNvPr id="88" name="n_1mainValue【道路】&#10;有形固定資産減価償却率"/>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55353</xdr:rowOff>
    </xdr:from>
    <xdr:ext cx="405111" cy="259045"/>
    <xdr:sp macro="" textlink="">
      <xdr:nvSpPr>
        <xdr:cNvPr id="89" name="n_2mainValue【道路】&#10;有形固定資産減価償却率"/>
        <xdr:cNvSpPr txBox="1"/>
      </xdr:nvSpPr>
      <xdr:spPr>
        <a:xfrm>
          <a:off x="2705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163121</xdr:rowOff>
    </xdr:from>
    <xdr:ext cx="405111" cy="259045"/>
    <xdr:sp macro="" textlink="">
      <xdr:nvSpPr>
        <xdr:cNvPr id="90" name="n_3mainValue【道路】&#10;有形固定資産減価償却率"/>
        <xdr:cNvSpPr txBox="1"/>
      </xdr:nvSpPr>
      <xdr:spPr>
        <a:xfrm>
          <a:off x="1816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163121</xdr:rowOff>
    </xdr:from>
    <xdr:ext cx="405111" cy="259045"/>
    <xdr:sp macro="" textlink="">
      <xdr:nvSpPr>
        <xdr:cNvPr id="91" name="n_4mainValue【道路】&#10;有形固定資産減価償却率"/>
        <xdr:cNvSpPr txBox="1"/>
      </xdr:nvSpPr>
      <xdr:spPr>
        <a:xfrm>
          <a:off x="927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128550</xdr:rowOff>
    </xdr:from>
    <xdr:to>
      <xdr:col>54</xdr:col>
      <xdr:colOff>189865</xdr:colOff>
      <xdr:row>41</xdr:row>
      <xdr:rowOff>93756</xdr:rowOff>
    </xdr:to>
    <xdr:cxnSp macro="">
      <xdr:nvCxnSpPr>
        <xdr:cNvPr id="113" name="直線コネクタ 112"/>
        <xdr:cNvCxnSpPr/>
      </xdr:nvCxnSpPr>
      <xdr:spPr>
        <a:xfrm flipV="1">
          <a:off x="10476865" y="5957850"/>
          <a:ext cx="0" cy="116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97583</xdr:rowOff>
    </xdr:from>
    <xdr:ext cx="469744" cy="259045"/>
    <xdr:sp macro="" textlink="">
      <xdr:nvSpPr>
        <xdr:cNvPr id="114" name="【道路】&#10;一人当たり延長最小値テキスト"/>
        <xdr:cNvSpPr txBox="1"/>
      </xdr:nvSpPr>
      <xdr:spPr>
        <a:xfrm>
          <a:off x="10515600" y="71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93756</xdr:rowOff>
    </xdr:from>
    <xdr:to>
      <xdr:col>55</xdr:col>
      <xdr:colOff>88900</xdr:colOff>
      <xdr:row>41</xdr:row>
      <xdr:rowOff>93756</xdr:rowOff>
    </xdr:to>
    <xdr:cxnSp macro="">
      <xdr:nvCxnSpPr>
        <xdr:cNvPr id="115" name="直線コネクタ 114"/>
        <xdr:cNvCxnSpPr/>
      </xdr:nvCxnSpPr>
      <xdr:spPr>
        <a:xfrm>
          <a:off x="10388600" y="712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75227</xdr:rowOff>
    </xdr:from>
    <xdr:ext cx="534377" cy="259045"/>
    <xdr:sp macro="" textlink="">
      <xdr:nvSpPr>
        <xdr:cNvPr id="116" name="【道路】&#10;一人当たり延長最大値テキスト"/>
        <xdr:cNvSpPr txBox="1"/>
      </xdr:nvSpPr>
      <xdr:spPr>
        <a:xfrm>
          <a:off x="10515600" y="57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128550</xdr:rowOff>
    </xdr:from>
    <xdr:to>
      <xdr:col>55</xdr:col>
      <xdr:colOff>88900</xdr:colOff>
      <xdr:row>34</xdr:row>
      <xdr:rowOff>128550</xdr:rowOff>
    </xdr:to>
    <xdr:cxnSp macro="">
      <xdr:nvCxnSpPr>
        <xdr:cNvPr id="117" name="直線コネクタ 116"/>
        <xdr:cNvCxnSpPr/>
      </xdr:nvCxnSpPr>
      <xdr:spPr>
        <a:xfrm>
          <a:off x="10388600" y="59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88830</xdr:rowOff>
    </xdr:from>
    <xdr:ext cx="469744" cy="259045"/>
    <xdr:sp macro="" textlink="">
      <xdr:nvSpPr>
        <xdr:cNvPr id="118" name="【道路】&#10;一人当たり延長平均値テキスト"/>
        <xdr:cNvSpPr txBox="1"/>
      </xdr:nvSpPr>
      <xdr:spPr>
        <a:xfrm>
          <a:off x="10515600" y="6775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65953</xdr:rowOff>
    </xdr:from>
    <xdr:to>
      <xdr:col>55</xdr:col>
      <xdr:colOff>50800</xdr:colOff>
      <xdr:row>40</xdr:row>
      <xdr:rowOff>167553</xdr:rowOff>
    </xdr:to>
    <xdr:sp macro="" textlink="">
      <xdr:nvSpPr>
        <xdr:cNvPr id="119" name="フローチャート: 判断 118"/>
        <xdr:cNvSpPr/>
      </xdr:nvSpPr>
      <xdr:spPr>
        <a:xfrm>
          <a:off x="104267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56993</xdr:rowOff>
    </xdr:from>
    <xdr:to>
      <xdr:col>50</xdr:col>
      <xdr:colOff>165100</xdr:colOff>
      <xdr:row>40</xdr:row>
      <xdr:rowOff>158593</xdr:rowOff>
    </xdr:to>
    <xdr:sp macro="" textlink="">
      <xdr:nvSpPr>
        <xdr:cNvPr id="120" name="フローチャート: 判断 119"/>
        <xdr:cNvSpPr/>
      </xdr:nvSpPr>
      <xdr:spPr>
        <a:xfrm>
          <a:off x="9588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56947</xdr:rowOff>
    </xdr:from>
    <xdr:to>
      <xdr:col>46</xdr:col>
      <xdr:colOff>38100</xdr:colOff>
      <xdr:row>40</xdr:row>
      <xdr:rowOff>158547</xdr:rowOff>
    </xdr:to>
    <xdr:sp macro="" textlink="">
      <xdr:nvSpPr>
        <xdr:cNvPr id="121" name="フローチャート: 判断 120"/>
        <xdr:cNvSpPr/>
      </xdr:nvSpPr>
      <xdr:spPr>
        <a:xfrm>
          <a:off x="8699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61153</xdr:rowOff>
    </xdr:from>
    <xdr:to>
      <xdr:col>41</xdr:col>
      <xdr:colOff>101600</xdr:colOff>
      <xdr:row>40</xdr:row>
      <xdr:rowOff>162753</xdr:rowOff>
    </xdr:to>
    <xdr:sp macro="" textlink="">
      <xdr:nvSpPr>
        <xdr:cNvPr id="122" name="フローチャート: 判断 121"/>
        <xdr:cNvSpPr/>
      </xdr:nvSpPr>
      <xdr:spPr>
        <a:xfrm>
          <a:off x="7810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37241</xdr:rowOff>
    </xdr:from>
    <xdr:to>
      <xdr:col>36</xdr:col>
      <xdr:colOff>165100</xdr:colOff>
      <xdr:row>40</xdr:row>
      <xdr:rowOff>138841</xdr:rowOff>
    </xdr:to>
    <xdr:sp macro="" textlink="">
      <xdr:nvSpPr>
        <xdr:cNvPr id="123" name="フローチャート: 判断 122"/>
        <xdr:cNvSpPr/>
      </xdr:nvSpPr>
      <xdr:spPr>
        <a:xfrm>
          <a:off x="6921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84333</xdr:rowOff>
    </xdr:from>
    <xdr:to>
      <xdr:col>55</xdr:col>
      <xdr:colOff>50800</xdr:colOff>
      <xdr:row>41</xdr:row>
      <xdr:rowOff>14483</xdr:rowOff>
    </xdr:to>
    <xdr:sp macro="" textlink="">
      <xdr:nvSpPr>
        <xdr:cNvPr id="129" name="楕円 128"/>
        <xdr:cNvSpPr/>
      </xdr:nvSpPr>
      <xdr:spPr>
        <a:xfrm>
          <a:off x="10426700" y="694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62760</xdr:rowOff>
    </xdr:from>
    <xdr:ext cx="469744" cy="259045"/>
    <xdr:sp macro="" textlink="">
      <xdr:nvSpPr>
        <xdr:cNvPr id="130" name="【道路】&#10;一人当たり延長該当値テキスト"/>
        <xdr:cNvSpPr txBox="1"/>
      </xdr:nvSpPr>
      <xdr:spPr>
        <a:xfrm>
          <a:off x="10515600" y="692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83785</xdr:rowOff>
    </xdr:from>
    <xdr:to>
      <xdr:col>50</xdr:col>
      <xdr:colOff>165100</xdr:colOff>
      <xdr:row>41</xdr:row>
      <xdr:rowOff>13935</xdr:rowOff>
    </xdr:to>
    <xdr:sp macro="" textlink="">
      <xdr:nvSpPr>
        <xdr:cNvPr id="131" name="楕円 130"/>
        <xdr:cNvSpPr/>
      </xdr:nvSpPr>
      <xdr:spPr>
        <a:xfrm>
          <a:off x="9588500" y="694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134585</xdr:rowOff>
    </xdr:from>
    <xdr:to>
      <xdr:col>55</xdr:col>
      <xdr:colOff>0</xdr:colOff>
      <xdr:row>40</xdr:row>
      <xdr:rowOff>135133</xdr:rowOff>
    </xdr:to>
    <xdr:cxnSp macro="">
      <xdr:nvCxnSpPr>
        <xdr:cNvPr id="132" name="直線コネクタ 131"/>
        <xdr:cNvCxnSpPr/>
      </xdr:nvCxnSpPr>
      <xdr:spPr>
        <a:xfrm>
          <a:off x="9639300" y="6992585"/>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84653</xdr:rowOff>
    </xdr:from>
    <xdr:to>
      <xdr:col>46</xdr:col>
      <xdr:colOff>38100</xdr:colOff>
      <xdr:row>41</xdr:row>
      <xdr:rowOff>14803</xdr:rowOff>
    </xdr:to>
    <xdr:sp macro="" textlink="">
      <xdr:nvSpPr>
        <xdr:cNvPr id="133" name="楕円 132"/>
        <xdr:cNvSpPr/>
      </xdr:nvSpPr>
      <xdr:spPr>
        <a:xfrm>
          <a:off x="8699500" y="694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134585</xdr:rowOff>
    </xdr:from>
    <xdr:to>
      <xdr:col>50</xdr:col>
      <xdr:colOff>114300</xdr:colOff>
      <xdr:row>40</xdr:row>
      <xdr:rowOff>135453</xdr:rowOff>
    </xdr:to>
    <xdr:cxnSp macro="">
      <xdr:nvCxnSpPr>
        <xdr:cNvPr id="134" name="直線コネクタ 133"/>
        <xdr:cNvCxnSpPr/>
      </xdr:nvCxnSpPr>
      <xdr:spPr>
        <a:xfrm flipV="1">
          <a:off x="8750300" y="6992585"/>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84744</xdr:rowOff>
    </xdr:from>
    <xdr:to>
      <xdr:col>41</xdr:col>
      <xdr:colOff>101600</xdr:colOff>
      <xdr:row>41</xdr:row>
      <xdr:rowOff>14894</xdr:rowOff>
    </xdr:to>
    <xdr:sp macro="" textlink="">
      <xdr:nvSpPr>
        <xdr:cNvPr id="135" name="楕円 134"/>
        <xdr:cNvSpPr/>
      </xdr:nvSpPr>
      <xdr:spPr>
        <a:xfrm>
          <a:off x="7810500" y="694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135453</xdr:rowOff>
    </xdr:from>
    <xdr:to>
      <xdr:col>45</xdr:col>
      <xdr:colOff>177800</xdr:colOff>
      <xdr:row>40</xdr:row>
      <xdr:rowOff>135544</xdr:rowOff>
    </xdr:to>
    <xdr:cxnSp macro="">
      <xdr:nvCxnSpPr>
        <xdr:cNvPr id="136" name="直線コネクタ 135"/>
        <xdr:cNvCxnSpPr/>
      </xdr:nvCxnSpPr>
      <xdr:spPr>
        <a:xfrm flipV="1">
          <a:off x="7861300" y="6993453"/>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81452</xdr:rowOff>
    </xdr:from>
    <xdr:to>
      <xdr:col>36</xdr:col>
      <xdr:colOff>165100</xdr:colOff>
      <xdr:row>41</xdr:row>
      <xdr:rowOff>11602</xdr:rowOff>
    </xdr:to>
    <xdr:sp macro="" textlink="">
      <xdr:nvSpPr>
        <xdr:cNvPr id="137" name="楕円 136"/>
        <xdr:cNvSpPr/>
      </xdr:nvSpPr>
      <xdr:spPr>
        <a:xfrm>
          <a:off x="6921500" y="693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132252</xdr:rowOff>
    </xdr:from>
    <xdr:to>
      <xdr:col>41</xdr:col>
      <xdr:colOff>50800</xdr:colOff>
      <xdr:row>40</xdr:row>
      <xdr:rowOff>135544</xdr:rowOff>
    </xdr:to>
    <xdr:cxnSp macro="">
      <xdr:nvCxnSpPr>
        <xdr:cNvPr id="138" name="直線コネクタ 137"/>
        <xdr:cNvCxnSpPr/>
      </xdr:nvCxnSpPr>
      <xdr:spPr>
        <a:xfrm>
          <a:off x="6972300" y="6990252"/>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3670</xdr:rowOff>
    </xdr:from>
    <xdr:ext cx="469744" cy="259045"/>
    <xdr:sp macro="" textlink="">
      <xdr:nvSpPr>
        <xdr:cNvPr id="139" name="n_1aveValue【道路】&#10;一人当たり延長"/>
        <xdr:cNvSpPr txBox="1"/>
      </xdr:nvSpPr>
      <xdr:spPr>
        <a:xfrm>
          <a:off x="939172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3624</xdr:rowOff>
    </xdr:from>
    <xdr:ext cx="469744" cy="259045"/>
    <xdr:sp macro="" textlink="">
      <xdr:nvSpPr>
        <xdr:cNvPr id="140" name="n_2aveValue【道路】&#10;一人当たり延長"/>
        <xdr:cNvSpPr txBox="1"/>
      </xdr:nvSpPr>
      <xdr:spPr>
        <a:xfrm>
          <a:off x="85154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7830</xdr:rowOff>
    </xdr:from>
    <xdr:ext cx="469744" cy="259045"/>
    <xdr:sp macro="" textlink="">
      <xdr:nvSpPr>
        <xdr:cNvPr id="141" name="n_3aveValue【道路】&#10;一人当たり延長"/>
        <xdr:cNvSpPr txBox="1"/>
      </xdr:nvSpPr>
      <xdr:spPr>
        <a:xfrm>
          <a:off x="7626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155368</xdr:rowOff>
    </xdr:from>
    <xdr:ext cx="469744" cy="259045"/>
    <xdr:sp macro="" textlink="">
      <xdr:nvSpPr>
        <xdr:cNvPr id="142" name="n_4aveValue【道路】&#10;一人当たり延長"/>
        <xdr:cNvSpPr txBox="1"/>
      </xdr:nvSpPr>
      <xdr:spPr>
        <a:xfrm>
          <a:off x="6737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5062</xdr:rowOff>
    </xdr:from>
    <xdr:ext cx="469744" cy="259045"/>
    <xdr:sp macro="" textlink="">
      <xdr:nvSpPr>
        <xdr:cNvPr id="143" name="n_1mainValue【道路】&#10;一人当たり延長"/>
        <xdr:cNvSpPr txBox="1"/>
      </xdr:nvSpPr>
      <xdr:spPr>
        <a:xfrm>
          <a:off x="9391727" y="703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5930</xdr:rowOff>
    </xdr:from>
    <xdr:ext cx="469744" cy="259045"/>
    <xdr:sp macro="" textlink="">
      <xdr:nvSpPr>
        <xdr:cNvPr id="144" name="n_2mainValue【道路】&#10;一人当たり延長"/>
        <xdr:cNvSpPr txBox="1"/>
      </xdr:nvSpPr>
      <xdr:spPr>
        <a:xfrm>
          <a:off x="8515427" y="703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6021</xdr:rowOff>
    </xdr:from>
    <xdr:ext cx="469744" cy="259045"/>
    <xdr:sp macro="" textlink="">
      <xdr:nvSpPr>
        <xdr:cNvPr id="145" name="n_3mainValue【道路】&#10;一人当たり延長"/>
        <xdr:cNvSpPr txBox="1"/>
      </xdr:nvSpPr>
      <xdr:spPr>
        <a:xfrm>
          <a:off x="7626427" y="703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2729</xdr:rowOff>
    </xdr:from>
    <xdr:ext cx="469744" cy="259045"/>
    <xdr:sp macro="" textlink="">
      <xdr:nvSpPr>
        <xdr:cNvPr id="146" name="n_4mainValue【道路】&#10;一人当たり延長"/>
        <xdr:cNvSpPr txBox="1"/>
      </xdr:nvSpPr>
      <xdr:spPr>
        <a:xfrm>
          <a:off x="6737427" y="703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163830</xdr:rowOff>
    </xdr:to>
    <xdr:cxnSp macro="">
      <xdr:nvCxnSpPr>
        <xdr:cNvPr id="170" name="直線コネクタ 169"/>
        <xdr:cNvCxnSpPr/>
      </xdr:nvCxnSpPr>
      <xdr:spPr>
        <a:xfrm flipV="1">
          <a:off x="4634865" y="958977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167657</xdr:rowOff>
    </xdr:from>
    <xdr:ext cx="405111" cy="259045"/>
    <xdr:sp macro="" textlink="">
      <xdr:nvSpPr>
        <xdr:cNvPr id="171" name="【橋りょう・トンネル】&#10;有形固定資産減価償却率最小値テキスト"/>
        <xdr:cNvSpPr txBox="1"/>
      </xdr:nvSpPr>
      <xdr:spPr>
        <a:xfrm>
          <a:off x="4673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163830</xdr:rowOff>
    </xdr:from>
    <xdr:to>
      <xdr:col>24</xdr:col>
      <xdr:colOff>152400</xdr:colOff>
      <xdr:row>64</xdr:row>
      <xdr:rowOff>163830</xdr:rowOff>
    </xdr:to>
    <xdr:cxnSp macro="">
      <xdr:nvCxnSpPr>
        <xdr:cNvPr id="172" name="直線コネクタ 171"/>
        <xdr:cNvCxnSpPr/>
      </xdr:nvCxnSpPr>
      <xdr:spPr>
        <a:xfrm>
          <a:off x="4546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42562</xdr:rowOff>
    </xdr:from>
    <xdr:ext cx="405111" cy="259045"/>
    <xdr:sp macro="" textlink="">
      <xdr:nvSpPr>
        <xdr:cNvPr id="175" name="【橋りょう・トンネル】&#10;有形固定資産減価償却率平均値テキスト"/>
        <xdr:cNvSpPr txBox="1"/>
      </xdr:nvSpPr>
      <xdr:spPr>
        <a:xfrm>
          <a:off x="4673600" y="10501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6" name="フローチャート: 判断 175"/>
        <xdr:cNvSpPr/>
      </xdr:nvSpPr>
      <xdr:spPr>
        <a:xfrm>
          <a:off x="45847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77" name="フローチャート: 判断 176"/>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133985</xdr:rowOff>
    </xdr:from>
    <xdr:to>
      <xdr:col>15</xdr:col>
      <xdr:colOff>101600</xdr:colOff>
      <xdr:row>62</xdr:row>
      <xdr:rowOff>64135</xdr:rowOff>
    </xdr:to>
    <xdr:sp macro="" textlink="">
      <xdr:nvSpPr>
        <xdr:cNvPr id="178" name="フローチャート: 判断 177"/>
        <xdr:cNvSpPr/>
      </xdr:nvSpPr>
      <xdr:spPr>
        <a:xfrm>
          <a:off x="2857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107315</xdr:rowOff>
    </xdr:from>
    <xdr:to>
      <xdr:col>10</xdr:col>
      <xdr:colOff>165100</xdr:colOff>
      <xdr:row>62</xdr:row>
      <xdr:rowOff>37465</xdr:rowOff>
    </xdr:to>
    <xdr:sp macro="" textlink="">
      <xdr:nvSpPr>
        <xdr:cNvPr id="179" name="フローチャート: 判断 178"/>
        <xdr:cNvSpPr/>
      </xdr:nvSpPr>
      <xdr:spPr>
        <a:xfrm>
          <a:off x="1968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80" name="フローチャート: 判断 179"/>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168275</xdr:rowOff>
    </xdr:from>
    <xdr:to>
      <xdr:col>24</xdr:col>
      <xdr:colOff>114300</xdr:colOff>
      <xdr:row>63</xdr:row>
      <xdr:rowOff>98425</xdr:rowOff>
    </xdr:to>
    <xdr:sp macro="" textlink="">
      <xdr:nvSpPr>
        <xdr:cNvPr id="186" name="楕円 185"/>
        <xdr:cNvSpPr/>
      </xdr:nvSpPr>
      <xdr:spPr>
        <a:xfrm>
          <a:off x="45847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146702</xdr:rowOff>
    </xdr:from>
    <xdr:ext cx="405111" cy="259045"/>
    <xdr:sp macro="" textlink="">
      <xdr:nvSpPr>
        <xdr:cNvPr id="187" name="【橋りょう・トンネル】&#10;有形固定資産減価償却率該当値テキスト"/>
        <xdr:cNvSpPr txBox="1"/>
      </xdr:nvSpPr>
      <xdr:spPr>
        <a:xfrm>
          <a:off x="4673600" y="1077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166370</xdr:rowOff>
    </xdr:from>
    <xdr:to>
      <xdr:col>20</xdr:col>
      <xdr:colOff>38100</xdr:colOff>
      <xdr:row>63</xdr:row>
      <xdr:rowOff>96520</xdr:rowOff>
    </xdr:to>
    <xdr:sp macro="" textlink="">
      <xdr:nvSpPr>
        <xdr:cNvPr id="188" name="楕円 187"/>
        <xdr:cNvSpPr/>
      </xdr:nvSpPr>
      <xdr:spPr>
        <a:xfrm>
          <a:off x="3746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45720</xdr:rowOff>
    </xdr:from>
    <xdr:to>
      <xdr:col>24</xdr:col>
      <xdr:colOff>63500</xdr:colOff>
      <xdr:row>63</xdr:row>
      <xdr:rowOff>47625</xdr:rowOff>
    </xdr:to>
    <xdr:cxnSp macro="">
      <xdr:nvCxnSpPr>
        <xdr:cNvPr id="189" name="直線コネクタ 188"/>
        <xdr:cNvCxnSpPr/>
      </xdr:nvCxnSpPr>
      <xdr:spPr>
        <a:xfrm>
          <a:off x="3797300" y="108470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141605</xdr:rowOff>
    </xdr:from>
    <xdr:to>
      <xdr:col>15</xdr:col>
      <xdr:colOff>101600</xdr:colOff>
      <xdr:row>63</xdr:row>
      <xdr:rowOff>71755</xdr:rowOff>
    </xdr:to>
    <xdr:sp macro="" textlink="">
      <xdr:nvSpPr>
        <xdr:cNvPr id="190" name="楕円 189"/>
        <xdr:cNvSpPr/>
      </xdr:nvSpPr>
      <xdr:spPr>
        <a:xfrm>
          <a:off x="2857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20955</xdr:rowOff>
    </xdr:from>
    <xdr:to>
      <xdr:col>19</xdr:col>
      <xdr:colOff>177800</xdr:colOff>
      <xdr:row>63</xdr:row>
      <xdr:rowOff>45720</xdr:rowOff>
    </xdr:to>
    <xdr:cxnSp macro="">
      <xdr:nvCxnSpPr>
        <xdr:cNvPr id="191" name="直線コネクタ 190"/>
        <xdr:cNvCxnSpPr/>
      </xdr:nvCxnSpPr>
      <xdr:spPr>
        <a:xfrm>
          <a:off x="2908300" y="108223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114935</xdr:rowOff>
    </xdr:from>
    <xdr:to>
      <xdr:col>10</xdr:col>
      <xdr:colOff>165100</xdr:colOff>
      <xdr:row>63</xdr:row>
      <xdr:rowOff>45085</xdr:rowOff>
    </xdr:to>
    <xdr:sp macro="" textlink="">
      <xdr:nvSpPr>
        <xdr:cNvPr id="192" name="楕円 191"/>
        <xdr:cNvSpPr/>
      </xdr:nvSpPr>
      <xdr:spPr>
        <a:xfrm>
          <a:off x="1968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165735</xdr:rowOff>
    </xdr:from>
    <xdr:to>
      <xdr:col>15</xdr:col>
      <xdr:colOff>50800</xdr:colOff>
      <xdr:row>63</xdr:row>
      <xdr:rowOff>20955</xdr:rowOff>
    </xdr:to>
    <xdr:cxnSp macro="">
      <xdr:nvCxnSpPr>
        <xdr:cNvPr id="193" name="直線コネクタ 192"/>
        <xdr:cNvCxnSpPr/>
      </xdr:nvCxnSpPr>
      <xdr:spPr>
        <a:xfrm>
          <a:off x="2019300" y="107956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10160</xdr:rowOff>
    </xdr:from>
    <xdr:to>
      <xdr:col>6</xdr:col>
      <xdr:colOff>38100</xdr:colOff>
      <xdr:row>63</xdr:row>
      <xdr:rowOff>111760</xdr:rowOff>
    </xdr:to>
    <xdr:sp macro="" textlink="">
      <xdr:nvSpPr>
        <xdr:cNvPr id="194" name="楕円 193"/>
        <xdr:cNvSpPr/>
      </xdr:nvSpPr>
      <xdr:spPr>
        <a:xfrm>
          <a:off x="1079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165735</xdr:rowOff>
    </xdr:from>
    <xdr:to>
      <xdr:col>10</xdr:col>
      <xdr:colOff>114300</xdr:colOff>
      <xdr:row>63</xdr:row>
      <xdr:rowOff>60960</xdr:rowOff>
    </xdr:to>
    <xdr:cxnSp macro="">
      <xdr:nvCxnSpPr>
        <xdr:cNvPr id="195" name="直線コネクタ 194"/>
        <xdr:cNvCxnSpPr/>
      </xdr:nvCxnSpPr>
      <xdr:spPr>
        <a:xfrm flipV="1">
          <a:off x="1130300" y="1079563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6" name="n_1aveValue【橋りょう・トンネル】&#10;有形固定資産減価償却率"/>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80662</xdr:rowOff>
    </xdr:from>
    <xdr:ext cx="405111" cy="259045"/>
    <xdr:sp macro="" textlink="">
      <xdr:nvSpPr>
        <xdr:cNvPr id="197" name="n_2aveValue【橋りょう・トンネル】&#10;有形固定資産減価償却率"/>
        <xdr:cNvSpPr txBox="1"/>
      </xdr:nvSpPr>
      <xdr:spPr>
        <a:xfrm>
          <a:off x="2705744"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53992</xdr:rowOff>
    </xdr:from>
    <xdr:ext cx="405111" cy="259045"/>
    <xdr:sp macro="" textlink="">
      <xdr:nvSpPr>
        <xdr:cNvPr id="198" name="n_3aveValue【橋りょう・トンネル】&#10;有形固定資産減価償却率"/>
        <xdr:cNvSpPr txBox="1"/>
      </xdr:nvSpPr>
      <xdr:spPr>
        <a:xfrm>
          <a:off x="18167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99" name="n_4aveValue【橋りょう・トンネル】&#10;有形固定資産減価償却率"/>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87647</xdr:rowOff>
    </xdr:from>
    <xdr:ext cx="405111" cy="259045"/>
    <xdr:sp macro="" textlink="">
      <xdr:nvSpPr>
        <xdr:cNvPr id="200" name="n_1mainValue【橋りょう・トンネル】&#10;有形固定資産減価償却率"/>
        <xdr:cNvSpPr txBox="1"/>
      </xdr:nvSpPr>
      <xdr:spPr>
        <a:xfrm>
          <a:off x="35820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62882</xdr:rowOff>
    </xdr:from>
    <xdr:ext cx="405111" cy="259045"/>
    <xdr:sp macro="" textlink="">
      <xdr:nvSpPr>
        <xdr:cNvPr id="201" name="n_2mainValue【橋りょう・トンネル】&#10;有形固定資産減価償却率"/>
        <xdr:cNvSpPr txBox="1"/>
      </xdr:nvSpPr>
      <xdr:spPr>
        <a:xfrm>
          <a:off x="2705744"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36212</xdr:rowOff>
    </xdr:from>
    <xdr:ext cx="405111" cy="259045"/>
    <xdr:sp macro="" textlink="">
      <xdr:nvSpPr>
        <xdr:cNvPr id="202" name="n_3mainValue【橋りょう・トンネル】&#10;有形固定資産減価償却率"/>
        <xdr:cNvSpPr txBox="1"/>
      </xdr:nvSpPr>
      <xdr:spPr>
        <a:xfrm>
          <a:off x="181674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102887</xdr:rowOff>
    </xdr:from>
    <xdr:ext cx="405111" cy="259045"/>
    <xdr:sp macro="" textlink="">
      <xdr:nvSpPr>
        <xdr:cNvPr id="203" name="n_4mainValue【橋りょう・トンネル】&#10;有形固定資産減価償却率"/>
        <xdr:cNvSpPr txBox="1"/>
      </xdr:nvSpPr>
      <xdr:spPr>
        <a:xfrm>
          <a:off x="927744"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24717</xdr:rowOff>
    </xdr:from>
    <xdr:to>
      <xdr:col>54</xdr:col>
      <xdr:colOff>189865</xdr:colOff>
      <xdr:row>63</xdr:row>
      <xdr:rowOff>52692</xdr:rowOff>
    </xdr:to>
    <xdr:cxnSp macro="">
      <xdr:nvCxnSpPr>
        <xdr:cNvPr id="223" name="直線コネクタ 222"/>
        <xdr:cNvCxnSpPr/>
      </xdr:nvCxnSpPr>
      <xdr:spPr>
        <a:xfrm flipV="1">
          <a:off x="10476865" y="9625917"/>
          <a:ext cx="0" cy="122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56519</xdr:rowOff>
    </xdr:from>
    <xdr:ext cx="378565" cy="259045"/>
    <xdr:sp macro="" textlink="">
      <xdr:nvSpPr>
        <xdr:cNvPr id="224" name="【橋りょう・トンネル】&#10;一人当たり有形固定資産（償却資産）額最小値テキスト"/>
        <xdr:cNvSpPr txBox="1"/>
      </xdr:nvSpPr>
      <xdr:spPr>
        <a:xfrm>
          <a:off x="10515600" y="10857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52692</xdr:rowOff>
    </xdr:from>
    <xdr:to>
      <xdr:col>55</xdr:col>
      <xdr:colOff>88900</xdr:colOff>
      <xdr:row>63</xdr:row>
      <xdr:rowOff>52692</xdr:rowOff>
    </xdr:to>
    <xdr:cxnSp macro="">
      <xdr:nvCxnSpPr>
        <xdr:cNvPr id="225" name="直線コネクタ 224"/>
        <xdr:cNvCxnSpPr/>
      </xdr:nvCxnSpPr>
      <xdr:spPr>
        <a:xfrm>
          <a:off x="10388600" y="108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142844</xdr:rowOff>
    </xdr:from>
    <xdr:ext cx="599010" cy="259045"/>
    <xdr:sp macro="" textlink="">
      <xdr:nvSpPr>
        <xdr:cNvPr id="226" name="【橋りょう・トンネル】&#10;一人当たり有形固定資産（償却資産）額最大値テキスト"/>
        <xdr:cNvSpPr txBox="1"/>
      </xdr:nvSpPr>
      <xdr:spPr>
        <a:xfrm>
          <a:off x="10515600" y="940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24717</xdr:rowOff>
    </xdr:from>
    <xdr:to>
      <xdr:col>55</xdr:col>
      <xdr:colOff>88900</xdr:colOff>
      <xdr:row>56</xdr:row>
      <xdr:rowOff>24717</xdr:rowOff>
    </xdr:to>
    <xdr:cxnSp macro="">
      <xdr:nvCxnSpPr>
        <xdr:cNvPr id="227" name="直線コネクタ 226"/>
        <xdr:cNvCxnSpPr/>
      </xdr:nvCxnSpPr>
      <xdr:spPr>
        <a:xfrm>
          <a:off x="10388600" y="962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100544</xdr:rowOff>
    </xdr:from>
    <xdr:ext cx="534377" cy="259045"/>
    <xdr:sp macro="" textlink="">
      <xdr:nvSpPr>
        <xdr:cNvPr id="228" name="【橋りょう・トンネル】&#10;一人当たり有形固定資産（償却資産）額平均値テキスト"/>
        <xdr:cNvSpPr txBox="1"/>
      </xdr:nvSpPr>
      <xdr:spPr>
        <a:xfrm>
          <a:off x="10515600" y="10216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77667</xdr:rowOff>
    </xdr:from>
    <xdr:to>
      <xdr:col>55</xdr:col>
      <xdr:colOff>50800</xdr:colOff>
      <xdr:row>61</xdr:row>
      <xdr:rowOff>7817</xdr:rowOff>
    </xdr:to>
    <xdr:sp macro="" textlink="">
      <xdr:nvSpPr>
        <xdr:cNvPr id="229" name="フローチャート: 判断 228"/>
        <xdr:cNvSpPr/>
      </xdr:nvSpPr>
      <xdr:spPr>
        <a:xfrm>
          <a:off x="104267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46692</xdr:rowOff>
    </xdr:from>
    <xdr:to>
      <xdr:col>50</xdr:col>
      <xdr:colOff>165100</xdr:colOff>
      <xdr:row>60</xdr:row>
      <xdr:rowOff>148292</xdr:rowOff>
    </xdr:to>
    <xdr:sp macro="" textlink="">
      <xdr:nvSpPr>
        <xdr:cNvPr id="230" name="フローチャート: 判断 229"/>
        <xdr:cNvSpPr/>
      </xdr:nvSpPr>
      <xdr:spPr>
        <a:xfrm>
          <a:off x="9588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49967</xdr:rowOff>
    </xdr:from>
    <xdr:to>
      <xdr:col>46</xdr:col>
      <xdr:colOff>38100</xdr:colOff>
      <xdr:row>60</xdr:row>
      <xdr:rowOff>151567</xdr:rowOff>
    </xdr:to>
    <xdr:sp macro="" textlink="">
      <xdr:nvSpPr>
        <xdr:cNvPr id="231" name="フローチャート: 判断 230"/>
        <xdr:cNvSpPr/>
      </xdr:nvSpPr>
      <xdr:spPr>
        <a:xfrm>
          <a:off x="8699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50441</xdr:rowOff>
    </xdr:from>
    <xdr:to>
      <xdr:col>41</xdr:col>
      <xdr:colOff>101600</xdr:colOff>
      <xdr:row>60</xdr:row>
      <xdr:rowOff>152041</xdr:rowOff>
    </xdr:to>
    <xdr:sp macro="" textlink="">
      <xdr:nvSpPr>
        <xdr:cNvPr id="232" name="フローチャート: 判断 231"/>
        <xdr:cNvSpPr/>
      </xdr:nvSpPr>
      <xdr:spPr>
        <a:xfrm>
          <a:off x="7810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137978</xdr:rowOff>
    </xdr:from>
    <xdr:to>
      <xdr:col>36</xdr:col>
      <xdr:colOff>165100</xdr:colOff>
      <xdr:row>60</xdr:row>
      <xdr:rowOff>68128</xdr:rowOff>
    </xdr:to>
    <xdr:sp macro="" textlink="">
      <xdr:nvSpPr>
        <xdr:cNvPr id="233" name="フローチャート: 判断 232"/>
        <xdr:cNvSpPr/>
      </xdr:nvSpPr>
      <xdr:spPr>
        <a:xfrm>
          <a:off x="6921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16934</xdr:rowOff>
    </xdr:from>
    <xdr:to>
      <xdr:col>55</xdr:col>
      <xdr:colOff>50800</xdr:colOff>
      <xdr:row>62</xdr:row>
      <xdr:rowOff>118534</xdr:rowOff>
    </xdr:to>
    <xdr:sp macro="" textlink="">
      <xdr:nvSpPr>
        <xdr:cNvPr id="239" name="楕円 238"/>
        <xdr:cNvSpPr/>
      </xdr:nvSpPr>
      <xdr:spPr>
        <a:xfrm>
          <a:off x="10426700" y="1064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166811</xdr:rowOff>
    </xdr:from>
    <xdr:ext cx="534377" cy="259045"/>
    <xdr:sp macro="" textlink="">
      <xdr:nvSpPr>
        <xdr:cNvPr id="240" name="【橋りょう・トンネル】&#10;一人当たり有形固定資産（償却資産）額該当値テキスト"/>
        <xdr:cNvSpPr txBox="1"/>
      </xdr:nvSpPr>
      <xdr:spPr>
        <a:xfrm>
          <a:off x="10515600" y="1062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19289</xdr:rowOff>
    </xdr:from>
    <xdr:to>
      <xdr:col>50</xdr:col>
      <xdr:colOff>165100</xdr:colOff>
      <xdr:row>62</xdr:row>
      <xdr:rowOff>120889</xdr:rowOff>
    </xdr:to>
    <xdr:sp macro="" textlink="">
      <xdr:nvSpPr>
        <xdr:cNvPr id="241" name="楕円 240"/>
        <xdr:cNvSpPr/>
      </xdr:nvSpPr>
      <xdr:spPr>
        <a:xfrm>
          <a:off x="9588500" y="1064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67734</xdr:rowOff>
    </xdr:from>
    <xdr:to>
      <xdr:col>55</xdr:col>
      <xdr:colOff>0</xdr:colOff>
      <xdr:row>62</xdr:row>
      <xdr:rowOff>70089</xdr:rowOff>
    </xdr:to>
    <xdr:cxnSp macro="">
      <xdr:nvCxnSpPr>
        <xdr:cNvPr id="242" name="直線コネクタ 241"/>
        <xdr:cNvCxnSpPr/>
      </xdr:nvCxnSpPr>
      <xdr:spPr>
        <a:xfrm flipV="1">
          <a:off x="9639300" y="10697634"/>
          <a:ext cx="8382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19106</xdr:rowOff>
    </xdr:from>
    <xdr:to>
      <xdr:col>46</xdr:col>
      <xdr:colOff>38100</xdr:colOff>
      <xdr:row>62</xdr:row>
      <xdr:rowOff>120706</xdr:rowOff>
    </xdr:to>
    <xdr:sp macro="" textlink="">
      <xdr:nvSpPr>
        <xdr:cNvPr id="243" name="楕円 242"/>
        <xdr:cNvSpPr/>
      </xdr:nvSpPr>
      <xdr:spPr>
        <a:xfrm>
          <a:off x="8699500" y="1064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69906</xdr:rowOff>
    </xdr:from>
    <xdr:to>
      <xdr:col>50</xdr:col>
      <xdr:colOff>114300</xdr:colOff>
      <xdr:row>62</xdr:row>
      <xdr:rowOff>70089</xdr:rowOff>
    </xdr:to>
    <xdr:cxnSp macro="">
      <xdr:nvCxnSpPr>
        <xdr:cNvPr id="244" name="直線コネクタ 243"/>
        <xdr:cNvCxnSpPr/>
      </xdr:nvCxnSpPr>
      <xdr:spPr>
        <a:xfrm>
          <a:off x="8750300" y="10699806"/>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19077</xdr:rowOff>
    </xdr:from>
    <xdr:to>
      <xdr:col>41</xdr:col>
      <xdr:colOff>101600</xdr:colOff>
      <xdr:row>62</xdr:row>
      <xdr:rowOff>120677</xdr:rowOff>
    </xdr:to>
    <xdr:sp macro="" textlink="">
      <xdr:nvSpPr>
        <xdr:cNvPr id="245" name="楕円 244"/>
        <xdr:cNvSpPr/>
      </xdr:nvSpPr>
      <xdr:spPr>
        <a:xfrm>
          <a:off x="7810500" y="1064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69877</xdr:rowOff>
    </xdr:from>
    <xdr:to>
      <xdr:col>45</xdr:col>
      <xdr:colOff>177800</xdr:colOff>
      <xdr:row>62</xdr:row>
      <xdr:rowOff>69906</xdr:rowOff>
    </xdr:to>
    <xdr:cxnSp macro="">
      <xdr:nvCxnSpPr>
        <xdr:cNvPr id="246" name="直線コネクタ 245"/>
        <xdr:cNvCxnSpPr/>
      </xdr:nvCxnSpPr>
      <xdr:spPr>
        <a:xfrm>
          <a:off x="7861300" y="10699777"/>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30038</xdr:rowOff>
    </xdr:from>
    <xdr:to>
      <xdr:col>36</xdr:col>
      <xdr:colOff>165100</xdr:colOff>
      <xdr:row>62</xdr:row>
      <xdr:rowOff>131638</xdr:rowOff>
    </xdr:to>
    <xdr:sp macro="" textlink="">
      <xdr:nvSpPr>
        <xdr:cNvPr id="247" name="楕円 246"/>
        <xdr:cNvSpPr/>
      </xdr:nvSpPr>
      <xdr:spPr>
        <a:xfrm>
          <a:off x="6921500" y="106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69877</xdr:rowOff>
    </xdr:from>
    <xdr:to>
      <xdr:col>41</xdr:col>
      <xdr:colOff>50800</xdr:colOff>
      <xdr:row>62</xdr:row>
      <xdr:rowOff>80838</xdr:rowOff>
    </xdr:to>
    <xdr:cxnSp macro="">
      <xdr:nvCxnSpPr>
        <xdr:cNvPr id="248" name="直線コネクタ 247"/>
        <xdr:cNvCxnSpPr/>
      </xdr:nvCxnSpPr>
      <xdr:spPr>
        <a:xfrm flipV="1">
          <a:off x="6972300" y="10699777"/>
          <a:ext cx="889000" cy="1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164819</xdr:rowOff>
    </xdr:from>
    <xdr:ext cx="534377" cy="259045"/>
    <xdr:sp macro="" textlink="">
      <xdr:nvSpPr>
        <xdr:cNvPr id="249" name="n_1aveValue【橋りょう・トンネル】&#10;一人当たり有形固定資産（償却資産）額"/>
        <xdr:cNvSpPr txBox="1"/>
      </xdr:nvSpPr>
      <xdr:spPr>
        <a:xfrm>
          <a:off x="9359411" y="1010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168094</xdr:rowOff>
    </xdr:from>
    <xdr:ext cx="534377" cy="259045"/>
    <xdr:sp macro="" textlink="">
      <xdr:nvSpPr>
        <xdr:cNvPr id="250" name="n_2aveValue【橋りょう・トンネル】&#10;一人当たり有形固定資産（償却資産）額"/>
        <xdr:cNvSpPr txBox="1"/>
      </xdr:nvSpPr>
      <xdr:spPr>
        <a:xfrm>
          <a:off x="84831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168568</xdr:rowOff>
    </xdr:from>
    <xdr:ext cx="534377" cy="259045"/>
    <xdr:sp macro="" textlink="">
      <xdr:nvSpPr>
        <xdr:cNvPr id="251" name="n_3aveValue【橋りょう・トンネル】&#10;一人当たり有形固定資産（償却資産）額"/>
        <xdr:cNvSpPr txBox="1"/>
      </xdr:nvSpPr>
      <xdr:spPr>
        <a:xfrm>
          <a:off x="75941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84655</xdr:rowOff>
    </xdr:from>
    <xdr:ext cx="534377" cy="259045"/>
    <xdr:sp macro="" textlink="">
      <xdr:nvSpPr>
        <xdr:cNvPr id="252" name="n_4aveValue【橋りょう・トンネル】&#10;一人当たり有形固定資産（償却資産）額"/>
        <xdr:cNvSpPr txBox="1"/>
      </xdr:nvSpPr>
      <xdr:spPr>
        <a:xfrm>
          <a:off x="6705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112016</xdr:rowOff>
    </xdr:from>
    <xdr:ext cx="534377" cy="259045"/>
    <xdr:sp macro="" textlink="">
      <xdr:nvSpPr>
        <xdr:cNvPr id="253" name="n_1mainValue【橋りょう・トンネル】&#10;一人当たり有形固定資産（償却資産）額"/>
        <xdr:cNvSpPr txBox="1"/>
      </xdr:nvSpPr>
      <xdr:spPr>
        <a:xfrm>
          <a:off x="9359411" y="1074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111833</xdr:rowOff>
    </xdr:from>
    <xdr:ext cx="534377" cy="259045"/>
    <xdr:sp macro="" textlink="">
      <xdr:nvSpPr>
        <xdr:cNvPr id="254" name="n_2mainValue【橋りょう・トンネル】&#10;一人当たり有形固定資産（償却資産）額"/>
        <xdr:cNvSpPr txBox="1"/>
      </xdr:nvSpPr>
      <xdr:spPr>
        <a:xfrm>
          <a:off x="8483111" y="1074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111804</xdr:rowOff>
    </xdr:from>
    <xdr:ext cx="534377" cy="259045"/>
    <xdr:sp macro="" textlink="">
      <xdr:nvSpPr>
        <xdr:cNvPr id="255" name="n_3mainValue【橋りょう・トンネル】&#10;一人当たり有形固定資産（償却資産）額"/>
        <xdr:cNvSpPr txBox="1"/>
      </xdr:nvSpPr>
      <xdr:spPr>
        <a:xfrm>
          <a:off x="7594111" y="1074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122765</xdr:rowOff>
    </xdr:from>
    <xdr:ext cx="534377" cy="259045"/>
    <xdr:sp macro="" textlink="">
      <xdr:nvSpPr>
        <xdr:cNvPr id="256" name="n_4mainValue【橋りょう・トンネル】&#10;一人当たり有形固定資産（償却資産）額"/>
        <xdr:cNvSpPr txBox="1"/>
      </xdr:nvSpPr>
      <xdr:spPr>
        <a:xfrm>
          <a:off x="6705111" y="1075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0" name="正方形/長方形 2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1" name="正方形/長方形 2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2" name="正方形/長方形 2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3" name="正方形/長方形 2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4" name="正方形/長方形 2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5" name="正方形/長方形 2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6" name="正方形/長方形 2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7" name="正方形/長方形 2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8" name="正方形/長方形 2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9" name="正方形/長方形 2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0" name="正方形/長方形 2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1" name="正方形/長方形 2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2" name="正方形/長方形 2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3" name="正方形/長方形 2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4" name="正方形/長方形 2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5" name="正方形/長方形 2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6" name="正方形/長方形 2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7" name="テキスト ボックス 2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8" name="直線コネクタ 2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299" name="テキスト ボックス 29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0" name="直線コネクタ 2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01" name="テキスト ボックス 300"/>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2" name="直線コネクタ 3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3" name="テキスト ボックス 3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4" name="直線コネクタ 3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5" name="テキスト ボックス 3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6" name="直線コネクタ 3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7" name="テキスト ボックス 3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8" name="直線コネクタ 3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9" name="テキスト ボックス 3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0" name="直線コネクタ 3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11" name="テキスト ボックス 310"/>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2" name="直線コネクタ 3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13" name="テキスト ボックス 31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54973</xdr:rowOff>
    </xdr:from>
    <xdr:to>
      <xdr:col>85</xdr:col>
      <xdr:colOff>126364</xdr:colOff>
      <xdr:row>42</xdr:row>
      <xdr:rowOff>131717</xdr:rowOff>
    </xdr:to>
    <xdr:cxnSp macro="">
      <xdr:nvCxnSpPr>
        <xdr:cNvPr id="315" name="直線コネクタ 314"/>
        <xdr:cNvCxnSpPr/>
      </xdr:nvCxnSpPr>
      <xdr:spPr>
        <a:xfrm flipV="1">
          <a:off x="16318864" y="5712823"/>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135544</xdr:rowOff>
    </xdr:from>
    <xdr:ext cx="405111" cy="259045"/>
    <xdr:sp macro="" textlink="">
      <xdr:nvSpPr>
        <xdr:cNvPr id="316" name="【認定こども園・幼稚園・保育所】&#10;有形固定資産減価償却率最小値テキスト"/>
        <xdr:cNvSpPr txBox="1"/>
      </xdr:nvSpPr>
      <xdr:spPr>
        <a:xfrm>
          <a:off x="163576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131717</xdr:rowOff>
    </xdr:from>
    <xdr:to>
      <xdr:col>86</xdr:col>
      <xdr:colOff>25400</xdr:colOff>
      <xdr:row>42</xdr:row>
      <xdr:rowOff>131717</xdr:rowOff>
    </xdr:to>
    <xdr:cxnSp macro="">
      <xdr:nvCxnSpPr>
        <xdr:cNvPr id="317" name="直線コネクタ 316"/>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1650</xdr:rowOff>
    </xdr:from>
    <xdr:ext cx="405111" cy="259045"/>
    <xdr:sp macro="" textlink="">
      <xdr:nvSpPr>
        <xdr:cNvPr id="318" name="【認定こども園・幼稚園・保育所】&#10;有形固定資産減価償却率最大値テキスト"/>
        <xdr:cNvSpPr txBox="1"/>
      </xdr:nvSpPr>
      <xdr:spPr>
        <a:xfrm>
          <a:off x="16357600" y="548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54973</xdr:rowOff>
    </xdr:from>
    <xdr:to>
      <xdr:col>86</xdr:col>
      <xdr:colOff>25400</xdr:colOff>
      <xdr:row>33</xdr:row>
      <xdr:rowOff>54973</xdr:rowOff>
    </xdr:to>
    <xdr:cxnSp macro="">
      <xdr:nvCxnSpPr>
        <xdr:cNvPr id="319" name="直線コネクタ 318"/>
        <xdr:cNvCxnSpPr/>
      </xdr:nvCxnSpPr>
      <xdr:spPr>
        <a:xfrm>
          <a:off x="16230600" y="571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18885</xdr:rowOff>
    </xdr:from>
    <xdr:ext cx="405111" cy="259045"/>
    <xdr:sp macro="" textlink="">
      <xdr:nvSpPr>
        <xdr:cNvPr id="320" name="【認定こども園・幼稚園・保育所】&#10;有形固定資産減価償却率平均値テキスト"/>
        <xdr:cNvSpPr txBox="1"/>
      </xdr:nvSpPr>
      <xdr:spPr>
        <a:xfrm>
          <a:off x="16357600" y="636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167459</xdr:rowOff>
    </xdr:from>
    <xdr:to>
      <xdr:col>85</xdr:col>
      <xdr:colOff>177800</xdr:colOff>
      <xdr:row>38</xdr:row>
      <xdr:rowOff>97609</xdr:rowOff>
    </xdr:to>
    <xdr:sp macro="" textlink="">
      <xdr:nvSpPr>
        <xdr:cNvPr id="321" name="フローチャート: 判断 320"/>
        <xdr:cNvSpPr/>
      </xdr:nvSpPr>
      <xdr:spPr>
        <a:xfrm>
          <a:off x="16268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31931</xdr:rowOff>
    </xdr:from>
    <xdr:to>
      <xdr:col>81</xdr:col>
      <xdr:colOff>101600</xdr:colOff>
      <xdr:row>38</xdr:row>
      <xdr:rowOff>133531</xdr:rowOff>
    </xdr:to>
    <xdr:sp macro="" textlink="">
      <xdr:nvSpPr>
        <xdr:cNvPr id="322" name="フローチャート: 判断 321"/>
        <xdr:cNvSpPr/>
      </xdr:nvSpPr>
      <xdr:spPr>
        <a:xfrm>
          <a:off x="15430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77651</xdr:rowOff>
    </xdr:from>
    <xdr:to>
      <xdr:col>76</xdr:col>
      <xdr:colOff>165100</xdr:colOff>
      <xdr:row>39</xdr:row>
      <xdr:rowOff>7801</xdr:rowOff>
    </xdr:to>
    <xdr:sp macro="" textlink="">
      <xdr:nvSpPr>
        <xdr:cNvPr id="323" name="フローチャート: 判断 322"/>
        <xdr:cNvSpPr/>
      </xdr:nvSpPr>
      <xdr:spPr>
        <a:xfrm>
          <a:off x="14541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100512</xdr:rowOff>
    </xdr:from>
    <xdr:to>
      <xdr:col>72</xdr:col>
      <xdr:colOff>38100</xdr:colOff>
      <xdr:row>39</xdr:row>
      <xdr:rowOff>30662</xdr:rowOff>
    </xdr:to>
    <xdr:sp macro="" textlink="">
      <xdr:nvSpPr>
        <xdr:cNvPr id="324" name="フローチャート: 判断 323"/>
        <xdr:cNvSpPr/>
      </xdr:nvSpPr>
      <xdr:spPr>
        <a:xfrm>
          <a:off x="13652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77651</xdr:rowOff>
    </xdr:from>
    <xdr:to>
      <xdr:col>67</xdr:col>
      <xdr:colOff>101600</xdr:colOff>
      <xdr:row>39</xdr:row>
      <xdr:rowOff>7801</xdr:rowOff>
    </xdr:to>
    <xdr:sp macro="" textlink="">
      <xdr:nvSpPr>
        <xdr:cNvPr id="325" name="フローチャート: 判断 324"/>
        <xdr:cNvSpPr/>
      </xdr:nvSpPr>
      <xdr:spPr>
        <a:xfrm>
          <a:off x="12763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331" name="楕円 330"/>
        <xdr:cNvSpPr/>
      </xdr:nvSpPr>
      <xdr:spPr>
        <a:xfrm>
          <a:off x="162687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74040</xdr:rowOff>
    </xdr:from>
    <xdr:ext cx="405111" cy="259045"/>
    <xdr:sp macro="" textlink="">
      <xdr:nvSpPr>
        <xdr:cNvPr id="332" name="【認定こども園・幼稚園・保育所】&#10;有形固定資産減価償却率該当値テキスト"/>
        <xdr:cNvSpPr txBox="1"/>
      </xdr:nvSpPr>
      <xdr:spPr>
        <a:xfrm>
          <a:off x="16357600"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66222</xdr:rowOff>
    </xdr:from>
    <xdr:to>
      <xdr:col>81</xdr:col>
      <xdr:colOff>101600</xdr:colOff>
      <xdr:row>39</xdr:row>
      <xdr:rowOff>167822</xdr:rowOff>
    </xdr:to>
    <xdr:sp macro="" textlink="">
      <xdr:nvSpPr>
        <xdr:cNvPr id="333" name="楕円 332"/>
        <xdr:cNvSpPr/>
      </xdr:nvSpPr>
      <xdr:spPr>
        <a:xfrm>
          <a:off x="15430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117022</xdr:rowOff>
    </xdr:from>
    <xdr:to>
      <xdr:col>85</xdr:col>
      <xdr:colOff>127000</xdr:colOff>
      <xdr:row>39</xdr:row>
      <xdr:rowOff>146413</xdr:rowOff>
    </xdr:to>
    <xdr:cxnSp macro="">
      <xdr:nvCxnSpPr>
        <xdr:cNvPr id="334" name="直線コネクタ 333"/>
        <xdr:cNvCxnSpPr/>
      </xdr:nvCxnSpPr>
      <xdr:spPr>
        <a:xfrm>
          <a:off x="15481300" y="680357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159294</xdr:rowOff>
    </xdr:from>
    <xdr:to>
      <xdr:col>76</xdr:col>
      <xdr:colOff>165100</xdr:colOff>
      <xdr:row>39</xdr:row>
      <xdr:rowOff>89444</xdr:rowOff>
    </xdr:to>
    <xdr:sp macro="" textlink="">
      <xdr:nvSpPr>
        <xdr:cNvPr id="335" name="楕円 334"/>
        <xdr:cNvSpPr/>
      </xdr:nvSpPr>
      <xdr:spPr>
        <a:xfrm>
          <a:off x="14541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38644</xdr:rowOff>
    </xdr:from>
    <xdr:to>
      <xdr:col>81</xdr:col>
      <xdr:colOff>50800</xdr:colOff>
      <xdr:row>39</xdr:row>
      <xdr:rowOff>117022</xdr:rowOff>
    </xdr:to>
    <xdr:cxnSp macro="">
      <xdr:nvCxnSpPr>
        <xdr:cNvPr id="336" name="直線コネクタ 335"/>
        <xdr:cNvCxnSpPr/>
      </xdr:nvCxnSpPr>
      <xdr:spPr>
        <a:xfrm>
          <a:off x="14592300" y="672519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100512</xdr:rowOff>
    </xdr:from>
    <xdr:to>
      <xdr:col>72</xdr:col>
      <xdr:colOff>38100</xdr:colOff>
      <xdr:row>39</xdr:row>
      <xdr:rowOff>30662</xdr:rowOff>
    </xdr:to>
    <xdr:sp macro="" textlink="">
      <xdr:nvSpPr>
        <xdr:cNvPr id="337" name="楕円 336"/>
        <xdr:cNvSpPr/>
      </xdr:nvSpPr>
      <xdr:spPr>
        <a:xfrm>
          <a:off x="13652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151312</xdr:rowOff>
    </xdr:from>
    <xdr:to>
      <xdr:col>76</xdr:col>
      <xdr:colOff>114300</xdr:colOff>
      <xdr:row>39</xdr:row>
      <xdr:rowOff>38644</xdr:rowOff>
    </xdr:to>
    <xdr:cxnSp macro="">
      <xdr:nvCxnSpPr>
        <xdr:cNvPr id="338" name="直線コネクタ 337"/>
        <xdr:cNvCxnSpPr/>
      </xdr:nvCxnSpPr>
      <xdr:spPr>
        <a:xfrm>
          <a:off x="13703300" y="666641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28666</xdr:rowOff>
    </xdr:from>
    <xdr:to>
      <xdr:col>67</xdr:col>
      <xdr:colOff>101600</xdr:colOff>
      <xdr:row>38</xdr:row>
      <xdr:rowOff>130266</xdr:rowOff>
    </xdr:to>
    <xdr:sp macro="" textlink="">
      <xdr:nvSpPr>
        <xdr:cNvPr id="339" name="楕円 338"/>
        <xdr:cNvSpPr/>
      </xdr:nvSpPr>
      <xdr:spPr>
        <a:xfrm>
          <a:off x="12763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79466</xdr:rowOff>
    </xdr:from>
    <xdr:to>
      <xdr:col>71</xdr:col>
      <xdr:colOff>177800</xdr:colOff>
      <xdr:row>38</xdr:row>
      <xdr:rowOff>151312</xdr:rowOff>
    </xdr:to>
    <xdr:cxnSp macro="">
      <xdr:nvCxnSpPr>
        <xdr:cNvPr id="340" name="直線コネクタ 339"/>
        <xdr:cNvCxnSpPr/>
      </xdr:nvCxnSpPr>
      <xdr:spPr>
        <a:xfrm>
          <a:off x="12814300" y="659456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150058</xdr:rowOff>
    </xdr:from>
    <xdr:ext cx="405111" cy="259045"/>
    <xdr:sp macro="" textlink="">
      <xdr:nvSpPr>
        <xdr:cNvPr id="341" name="n_1aveValue【認定こども園・幼稚園・保育所】&#10;有形固定資産減価償却率"/>
        <xdr:cNvSpPr txBox="1"/>
      </xdr:nvSpPr>
      <xdr:spPr>
        <a:xfrm>
          <a:off x="152660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24328</xdr:rowOff>
    </xdr:from>
    <xdr:ext cx="405111" cy="259045"/>
    <xdr:sp macro="" textlink="">
      <xdr:nvSpPr>
        <xdr:cNvPr id="342" name="n_2aveValue【認定こども園・幼稚園・保育所】&#10;有形固定資産減価償却率"/>
        <xdr:cNvSpPr txBox="1"/>
      </xdr:nvSpPr>
      <xdr:spPr>
        <a:xfrm>
          <a:off x="14389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21789</xdr:rowOff>
    </xdr:from>
    <xdr:ext cx="405111" cy="259045"/>
    <xdr:sp macro="" textlink="">
      <xdr:nvSpPr>
        <xdr:cNvPr id="343" name="n_3aveValue【認定こども園・幼稚園・保育所】&#10;有形固定資産減価償却率"/>
        <xdr:cNvSpPr txBox="1"/>
      </xdr:nvSpPr>
      <xdr:spPr>
        <a:xfrm>
          <a:off x="13500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170378</xdr:rowOff>
    </xdr:from>
    <xdr:ext cx="405111" cy="259045"/>
    <xdr:sp macro="" textlink="">
      <xdr:nvSpPr>
        <xdr:cNvPr id="344" name="n_4aveValue【認定こども園・幼稚園・保育所】&#10;有形固定資産減価償却率"/>
        <xdr:cNvSpPr txBox="1"/>
      </xdr:nvSpPr>
      <xdr:spPr>
        <a:xfrm>
          <a:off x="12611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158949</xdr:rowOff>
    </xdr:from>
    <xdr:ext cx="405111" cy="259045"/>
    <xdr:sp macro="" textlink="">
      <xdr:nvSpPr>
        <xdr:cNvPr id="345" name="n_1mainValue【認定こども園・幼稚園・保育所】&#10;有形固定資産減価償却率"/>
        <xdr:cNvSpPr txBox="1"/>
      </xdr:nvSpPr>
      <xdr:spPr>
        <a:xfrm>
          <a:off x="152660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80571</xdr:rowOff>
    </xdr:from>
    <xdr:ext cx="405111" cy="259045"/>
    <xdr:sp macro="" textlink="">
      <xdr:nvSpPr>
        <xdr:cNvPr id="346" name="n_2mainValue【認定こども園・幼稚園・保育所】&#10;有形固定資産減価償却率"/>
        <xdr:cNvSpPr txBox="1"/>
      </xdr:nvSpPr>
      <xdr:spPr>
        <a:xfrm>
          <a:off x="14389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47188</xdr:rowOff>
    </xdr:from>
    <xdr:ext cx="405111" cy="259045"/>
    <xdr:sp macro="" textlink="">
      <xdr:nvSpPr>
        <xdr:cNvPr id="347" name="n_3mainValue【認定こども園・幼稚園・保育所】&#10;有形固定資産減価償却率"/>
        <xdr:cNvSpPr txBox="1"/>
      </xdr:nvSpPr>
      <xdr:spPr>
        <a:xfrm>
          <a:off x="13500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348" name="n_4mainValue【認定こども園・幼稚園・保育所】&#10;有形固定資産減価償却率"/>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9" name="直線コネクタ 3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0" name="テキスト ボックス 3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1" name="直線コネクタ 3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2" name="テキスト ボックス 3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3" name="直線コネクタ 3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4" name="テキスト ボックス 3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5" name="直線コネクタ 3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66" name="テキスト ボックス 3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7" name="直線コネクタ 3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8" name="テキスト ボックス 3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0" name="テキスト ボックス 3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372" name="直線コネクタ 371"/>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373"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374" name="直線コネクタ 373"/>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375"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376" name="直線コネクタ 375"/>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90187</xdr:rowOff>
    </xdr:from>
    <xdr:ext cx="469744" cy="259045"/>
    <xdr:sp macro="" textlink="">
      <xdr:nvSpPr>
        <xdr:cNvPr id="377" name="【認定こども園・幼稚園・保育所】&#10;一人当たり面積平均値テキスト"/>
        <xdr:cNvSpPr txBox="1"/>
      </xdr:nvSpPr>
      <xdr:spPr>
        <a:xfrm>
          <a:off x="22199600" y="660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378" name="フローチャート: 判断 377"/>
        <xdr:cNvSpPr/>
      </xdr:nvSpPr>
      <xdr:spPr>
        <a:xfrm>
          <a:off x="221107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379" name="フローチャート: 判断 378"/>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380" name="フローチャート: 判断 379"/>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381" name="フローチャート: 判断 380"/>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382" name="フローチャート: 判断 381"/>
        <xdr:cNvSpPr/>
      </xdr:nvSpPr>
      <xdr:spPr>
        <a:xfrm>
          <a:off x="18605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128270</xdr:rowOff>
    </xdr:from>
    <xdr:to>
      <xdr:col>116</xdr:col>
      <xdr:colOff>114300</xdr:colOff>
      <xdr:row>40</xdr:row>
      <xdr:rowOff>58420</xdr:rowOff>
    </xdr:to>
    <xdr:sp macro="" textlink="">
      <xdr:nvSpPr>
        <xdr:cNvPr id="388" name="楕円 387"/>
        <xdr:cNvSpPr/>
      </xdr:nvSpPr>
      <xdr:spPr>
        <a:xfrm>
          <a:off x="22110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106697</xdr:rowOff>
    </xdr:from>
    <xdr:ext cx="469744" cy="259045"/>
    <xdr:sp macro="" textlink="">
      <xdr:nvSpPr>
        <xdr:cNvPr id="389" name="【認定こども園・幼稚園・保育所】&#10;一人当たり面積該当値テキスト"/>
        <xdr:cNvSpPr txBox="1"/>
      </xdr:nvSpPr>
      <xdr:spPr>
        <a:xfrm>
          <a:off x="22199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128270</xdr:rowOff>
    </xdr:from>
    <xdr:to>
      <xdr:col>112</xdr:col>
      <xdr:colOff>38100</xdr:colOff>
      <xdr:row>40</xdr:row>
      <xdr:rowOff>58420</xdr:rowOff>
    </xdr:to>
    <xdr:sp macro="" textlink="">
      <xdr:nvSpPr>
        <xdr:cNvPr id="390" name="楕円 389"/>
        <xdr:cNvSpPr/>
      </xdr:nvSpPr>
      <xdr:spPr>
        <a:xfrm>
          <a:off x="2127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xdr:rowOff>
    </xdr:from>
    <xdr:to>
      <xdr:col>116</xdr:col>
      <xdr:colOff>63500</xdr:colOff>
      <xdr:row>40</xdr:row>
      <xdr:rowOff>7620</xdr:rowOff>
    </xdr:to>
    <xdr:cxnSp macro="">
      <xdr:nvCxnSpPr>
        <xdr:cNvPr id="391" name="直線コネクタ 390"/>
        <xdr:cNvCxnSpPr/>
      </xdr:nvCxnSpPr>
      <xdr:spPr>
        <a:xfrm>
          <a:off x="21323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128270</xdr:rowOff>
    </xdr:from>
    <xdr:to>
      <xdr:col>107</xdr:col>
      <xdr:colOff>101600</xdr:colOff>
      <xdr:row>40</xdr:row>
      <xdr:rowOff>58420</xdr:rowOff>
    </xdr:to>
    <xdr:sp macro="" textlink="">
      <xdr:nvSpPr>
        <xdr:cNvPr id="392" name="楕円 391"/>
        <xdr:cNvSpPr/>
      </xdr:nvSpPr>
      <xdr:spPr>
        <a:xfrm>
          <a:off x="20383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xdr:rowOff>
    </xdr:from>
    <xdr:to>
      <xdr:col>111</xdr:col>
      <xdr:colOff>177800</xdr:colOff>
      <xdr:row>40</xdr:row>
      <xdr:rowOff>7620</xdr:rowOff>
    </xdr:to>
    <xdr:cxnSp macro="">
      <xdr:nvCxnSpPr>
        <xdr:cNvPr id="393" name="直線コネクタ 392"/>
        <xdr:cNvCxnSpPr/>
      </xdr:nvCxnSpPr>
      <xdr:spPr>
        <a:xfrm>
          <a:off x="20434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128270</xdr:rowOff>
    </xdr:from>
    <xdr:to>
      <xdr:col>102</xdr:col>
      <xdr:colOff>165100</xdr:colOff>
      <xdr:row>40</xdr:row>
      <xdr:rowOff>58420</xdr:rowOff>
    </xdr:to>
    <xdr:sp macro="" textlink="">
      <xdr:nvSpPr>
        <xdr:cNvPr id="394" name="楕円 393"/>
        <xdr:cNvSpPr/>
      </xdr:nvSpPr>
      <xdr:spPr>
        <a:xfrm>
          <a:off x="19494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xdr:rowOff>
    </xdr:from>
    <xdr:to>
      <xdr:col>107</xdr:col>
      <xdr:colOff>50800</xdr:colOff>
      <xdr:row>40</xdr:row>
      <xdr:rowOff>7620</xdr:rowOff>
    </xdr:to>
    <xdr:cxnSp macro="">
      <xdr:nvCxnSpPr>
        <xdr:cNvPr id="395" name="直線コネクタ 394"/>
        <xdr:cNvCxnSpPr/>
      </xdr:nvCxnSpPr>
      <xdr:spPr>
        <a:xfrm>
          <a:off x="19545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128270</xdr:rowOff>
    </xdr:from>
    <xdr:to>
      <xdr:col>98</xdr:col>
      <xdr:colOff>38100</xdr:colOff>
      <xdr:row>40</xdr:row>
      <xdr:rowOff>58420</xdr:rowOff>
    </xdr:to>
    <xdr:sp macro="" textlink="">
      <xdr:nvSpPr>
        <xdr:cNvPr id="396" name="楕円 395"/>
        <xdr:cNvSpPr/>
      </xdr:nvSpPr>
      <xdr:spPr>
        <a:xfrm>
          <a:off x="18605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xdr:rowOff>
    </xdr:from>
    <xdr:to>
      <xdr:col>102</xdr:col>
      <xdr:colOff>114300</xdr:colOff>
      <xdr:row>40</xdr:row>
      <xdr:rowOff>7620</xdr:rowOff>
    </xdr:to>
    <xdr:cxnSp macro="">
      <xdr:nvCxnSpPr>
        <xdr:cNvPr id="397" name="直線コネクタ 396"/>
        <xdr:cNvCxnSpPr/>
      </xdr:nvCxnSpPr>
      <xdr:spPr>
        <a:xfrm>
          <a:off x="18656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398"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399" name="n_2aveValue【認定こども園・幼稚園・保育所】&#10;一人当たり面積"/>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400" name="n_3aveValue【認定こども園・幼稚園・保育所】&#10;一人当たり面積"/>
        <xdr:cNvSpPr txBox="1"/>
      </xdr:nvSpPr>
      <xdr:spPr>
        <a:xfrm>
          <a:off x="19310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116857</xdr:rowOff>
    </xdr:from>
    <xdr:ext cx="469744" cy="259045"/>
    <xdr:sp macro="" textlink="">
      <xdr:nvSpPr>
        <xdr:cNvPr id="401" name="n_4aveValue【認定こども園・幼稚園・保育所】&#10;一人当たり面積"/>
        <xdr:cNvSpPr txBox="1"/>
      </xdr:nvSpPr>
      <xdr:spPr>
        <a:xfrm>
          <a:off x="18421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49547</xdr:rowOff>
    </xdr:from>
    <xdr:ext cx="469744" cy="259045"/>
    <xdr:sp macro="" textlink="">
      <xdr:nvSpPr>
        <xdr:cNvPr id="402" name="n_1mainValue【認定こども園・幼稚園・保育所】&#10;一人当たり面積"/>
        <xdr:cNvSpPr txBox="1"/>
      </xdr:nvSpPr>
      <xdr:spPr>
        <a:xfrm>
          <a:off x="21075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49547</xdr:rowOff>
    </xdr:from>
    <xdr:ext cx="469744" cy="259045"/>
    <xdr:sp macro="" textlink="">
      <xdr:nvSpPr>
        <xdr:cNvPr id="403" name="n_2mainValue【認定こども園・幼稚園・保育所】&#10;一人当たり面積"/>
        <xdr:cNvSpPr txBox="1"/>
      </xdr:nvSpPr>
      <xdr:spPr>
        <a:xfrm>
          <a:off x="20199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49547</xdr:rowOff>
    </xdr:from>
    <xdr:ext cx="469744" cy="259045"/>
    <xdr:sp macro="" textlink="">
      <xdr:nvSpPr>
        <xdr:cNvPr id="404" name="n_3mainValue【認定こども園・幼稚園・保育所】&#10;一人当たり面積"/>
        <xdr:cNvSpPr txBox="1"/>
      </xdr:nvSpPr>
      <xdr:spPr>
        <a:xfrm>
          <a:off x="19310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49547</xdr:rowOff>
    </xdr:from>
    <xdr:ext cx="469744" cy="259045"/>
    <xdr:sp macro="" textlink="">
      <xdr:nvSpPr>
        <xdr:cNvPr id="405" name="n_4mainValue【認定こども園・幼稚園・保育所】&#10;一人当たり面積"/>
        <xdr:cNvSpPr txBox="1"/>
      </xdr:nvSpPr>
      <xdr:spPr>
        <a:xfrm>
          <a:off x="18421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6" name="テキスト ボックス 4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7" name="直線コネクタ 4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8" name="テキスト ボックス 4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9" name="直線コネクタ 4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0" name="テキスト ボックス 4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1" name="直線コネクタ 4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2" name="テキスト ボックス 4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3" name="直線コネクタ 4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4" name="テキスト ボックス 4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5" name="直線コネクタ 4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6" name="テキスト ボックス 4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7" name="直線コネクタ 4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8" name="テキスト ボックス 4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0" name="テキスト ボックス 4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115933</xdr:rowOff>
    </xdr:from>
    <xdr:to>
      <xdr:col>85</xdr:col>
      <xdr:colOff>126364</xdr:colOff>
      <xdr:row>64</xdr:row>
      <xdr:rowOff>140426</xdr:rowOff>
    </xdr:to>
    <xdr:cxnSp macro="">
      <xdr:nvCxnSpPr>
        <xdr:cNvPr id="432" name="直線コネクタ 431"/>
        <xdr:cNvCxnSpPr/>
      </xdr:nvCxnSpPr>
      <xdr:spPr>
        <a:xfrm flipV="1">
          <a:off x="16318864" y="9545683"/>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144253</xdr:rowOff>
    </xdr:from>
    <xdr:ext cx="405111" cy="259045"/>
    <xdr:sp macro="" textlink="">
      <xdr:nvSpPr>
        <xdr:cNvPr id="433" name="【学校施設】&#10;有形固定資産減価償却率最小値テキスト"/>
        <xdr:cNvSpPr txBox="1"/>
      </xdr:nvSpPr>
      <xdr:spPr>
        <a:xfrm>
          <a:off x="163576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140426</xdr:rowOff>
    </xdr:from>
    <xdr:to>
      <xdr:col>86</xdr:col>
      <xdr:colOff>25400</xdr:colOff>
      <xdr:row>64</xdr:row>
      <xdr:rowOff>140426</xdr:rowOff>
    </xdr:to>
    <xdr:cxnSp macro="">
      <xdr:nvCxnSpPr>
        <xdr:cNvPr id="434" name="直線コネクタ 433"/>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62610</xdr:rowOff>
    </xdr:from>
    <xdr:ext cx="405111" cy="259045"/>
    <xdr:sp macro="" textlink="">
      <xdr:nvSpPr>
        <xdr:cNvPr id="435" name="【学校施設】&#10;有形固定資産減価償却率最大値テキスト"/>
        <xdr:cNvSpPr txBox="1"/>
      </xdr:nvSpPr>
      <xdr:spPr>
        <a:xfrm>
          <a:off x="16357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115933</xdr:rowOff>
    </xdr:from>
    <xdr:to>
      <xdr:col>86</xdr:col>
      <xdr:colOff>25400</xdr:colOff>
      <xdr:row>55</xdr:row>
      <xdr:rowOff>115933</xdr:rowOff>
    </xdr:to>
    <xdr:cxnSp macro="">
      <xdr:nvCxnSpPr>
        <xdr:cNvPr id="436" name="直線コネクタ 435"/>
        <xdr:cNvCxnSpPr/>
      </xdr:nvCxnSpPr>
      <xdr:spPr>
        <a:xfrm>
          <a:off x="16230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437" name="【学校施設】&#10;有形固定資産減価償却率平均値テキスト"/>
        <xdr:cNvSpPr txBox="1"/>
      </xdr:nvSpPr>
      <xdr:spPr>
        <a:xfrm>
          <a:off x="16357600" y="1012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438" name="フローチャート: 判断 437"/>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439" name="フローチャート: 判断 438"/>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440" name="フローチャート: 判断 439"/>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441" name="フローチャート: 判断 440"/>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442" name="フローチャート: 判断 441"/>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89626</xdr:rowOff>
    </xdr:from>
    <xdr:to>
      <xdr:col>85</xdr:col>
      <xdr:colOff>177800</xdr:colOff>
      <xdr:row>65</xdr:row>
      <xdr:rowOff>19776</xdr:rowOff>
    </xdr:to>
    <xdr:sp macro="" textlink="">
      <xdr:nvSpPr>
        <xdr:cNvPr id="448" name="楕円 447"/>
        <xdr:cNvSpPr/>
      </xdr:nvSpPr>
      <xdr:spPr>
        <a:xfrm>
          <a:off x="16268700" y="1106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64</xdr:row>
      <xdr:rowOff>4553</xdr:rowOff>
    </xdr:from>
    <xdr:ext cx="405111" cy="259045"/>
    <xdr:sp macro="" textlink="">
      <xdr:nvSpPr>
        <xdr:cNvPr id="449" name="【学校施設】&#10;有形固定資産減価償却率該当値テキスト"/>
        <xdr:cNvSpPr txBox="1"/>
      </xdr:nvSpPr>
      <xdr:spPr>
        <a:xfrm>
          <a:off x="16357600" y="10977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50437</xdr:rowOff>
    </xdr:from>
    <xdr:to>
      <xdr:col>81</xdr:col>
      <xdr:colOff>101600</xdr:colOff>
      <xdr:row>64</xdr:row>
      <xdr:rowOff>152037</xdr:rowOff>
    </xdr:to>
    <xdr:sp macro="" textlink="">
      <xdr:nvSpPr>
        <xdr:cNvPr id="450" name="楕円 449"/>
        <xdr:cNvSpPr/>
      </xdr:nvSpPr>
      <xdr:spPr>
        <a:xfrm>
          <a:off x="15430500" y="1102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101237</xdr:rowOff>
    </xdr:from>
    <xdr:to>
      <xdr:col>85</xdr:col>
      <xdr:colOff>127000</xdr:colOff>
      <xdr:row>64</xdr:row>
      <xdr:rowOff>140426</xdr:rowOff>
    </xdr:to>
    <xdr:cxnSp macro="">
      <xdr:nvCxnSpPr>
        <xdr:cNvPr id="451" name="直線コネクタ 450"/>
        <xdr:cNvCxnSpPr/>
      </xdr:nvCxnSpPr>
      <xdr:spPr>
        <a:xfrm>
          <a:off x="15481300" y="1107403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7983</xdr:rowOff>
    </xdr:from>
    <xdr:to>
      <xdr:col>76</xdr:col>
      <xdr:colOff>165100</xdr:colOff>
      <xdr:row>64</xdr:row>
      <xdr:rowOff>109583</xdr:rowOff>
    </xdr:to>
    <xdr:sp macro="" textlink="">
      <xdr:nvSpPr>
        <xdr:cNvPr id="452" name="楕円 451"/>
        <xdr:cNvSpPr/>
      </xdr:nvSpPr>
      <xdr:spPr>
        <a:xfrm>
          <a:off x="14541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58783</xdr:rowOff>
    </xdr:from>
    <xdr:to>
      <xdr:col>81</xdr:col>
      <xdr:colOff>50800</xdr:colOff>
      <xdr:row>64</xdr:row>
      <xdr:rowOff>101237</xdr:rowOff>
    </xdr:to>
    <xdr:cxnSp macro="">
      <xdr:nvCxnSpPr>
        <xdr:cNvPr id="453" name="直線コネクタ 452"/>
        <xdr:cNvCxnSpPr/>
      </xdr:nvCxnSpPr>
      <xdr:spPr>
        <a:xfrm>
          <a:off x="14592300" y="1103158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130447</xdr:rowOff>
    </xdr:from>
    <xdr:to>
      <xdr:col>72</xdr:col>
      <xdr:colOff>38100</xdr:colOff>
      <xdr:row>64</xdr:row>
      <xdr:rowOff>60597</xdr:rowOff>
    </xdr:to>
    <xdr:sp macro="" textlink="">
      <xdr:nvSpPr>
        <xdr:cNvPr id="454" name="楕円 453"/>
        <xdr:cNvSpPr/>
      </xdr:nvSpPr>
      <xdr:spPr>
        <a:xfrm>
          <a:off x="13652500" y="109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9797</xdr:rowOff>
    </xdr:from>
    <xdr:to>
      <xdr:col>76</xdr:col>
      <xdr:colOff>114300</xdr:colOff>
      <xdr:row>64</xdr:row>
      <xdr:rowOff>58783</xdr:rowOff>
    </xdr:to>
    <xdr:cxnSp macro="">
      <xdr:nvCxnSpPr>
        <xdr:cNvPr id="455" name="直線コネクタ 454"/>
        <xdr:cNvCxnSpPr/>
      </xdr:nvCxnSpPr>
      <xdr:spPr>
        <a:xfrm>
          <a:off x="13703300" y="1098259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78196</xdr:rowOff>
    </xdr:from>
    <xdr:to>
      <xdr:col>67</xdr:col>
      <xdr:colOff>101600</xdr:colOff>
      <xdr:row>64</xdr:row>
      <xdr:rowOff>8346</xdr:rowOff>
    </xdr:to>
    <xdr:sp macro="" textlink="">
      <xdr:nvSpPr>
        <xdr:cNvPr id="456" name="楕円 455"/>
        <xdr:cNvSpPr/>
      </xdr:nvSpPr>
      <xdr:spPr>
        <a:xfrm>
          <a:off x="12763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128996</xdr:rowOff>
    </xdr:from>
    <xdr:to>
      <xdr:col>71</xdr:col>
      <xdr:colOff>177800</xdr:colOff>
      <xdr:row>64</xdr:row>
      <xdr:rowOff>9797</xdr:rowOff>
    </xdr:to>
    <xdr:cxnSp macro="">
      <xdr:nvCxnSpPr>
        <xdr:cNvPr id="457" name="直線コネクタ 456"/>
        <xdr:cNvCxnSpPr/>
      </xdr:nvCxnSpPr>
      <xdr:spPr>
        <a:xfrm>
          <a:off x="12814300" y="1093034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458" name="n_1aveValue【学校施設】&#10;有形固定資産減価償却率"/>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459" name="n_2aveValue【学校施設】&#10;有形固定資産減価償却率"/>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460" name="n_3aveValue【学校施設】&#10;有形固定資産減価償却率"/>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57530</xdr:rowOff>
    </xdr:from>
    <xdr:ext cx="405111" cy="259045"/>
    <xdr:sp macro="" textlink="">
      <xdr:nvSpPr>
        <xdr:cNvPr id="461" name="n_4aveValue【学校施設】&#10;有形固定資産減価償却率"/>
        <xdr:cNvSpPr txBox="1"/>
      </xdr:nvSpPr>
      <xdr:spPr>
        <a:xfrm>
          <a:off x="12611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143164</xdr:rowOff>
    </xdr:from>
    <xdr:ext cx="405111" cy="259045"/>
    <xdr:sp macro="" textlink="">
      <xdr:nvSpPr>
        <xdr:cNvPr id="462" name="n_1mainValue【学校施設】&#10;有形固定資産減価償却率"/>
        <xdr:cNvSpPr txBox="1"/>
      </xdr:nvSpPr>
      <xdr:spPr>
        <a:xfrm>
          <a:off x="15266044" y="1111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100710</xdr:rowOff>
    </xdr:from>
    <xdr:ext cx="405111" cy="259045"/>
    <xdr:sp macro="" textlink="">
      <xdr:nvSpPr>
        <xdr:cNvPr id="463" name="n_2mainValue【学校施設】&#10;有形固定資産減価償却率"/>
        <xdr:cNvSpPr txBox="1"/>
      </xdr:nvSpPr>
      <xdr:spPr>
        <a:xfrm>
          <a:off x="14389744" y="1107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51724</xdr:rowOff>
    </xdr:from>
    <xdr:ext cx="405111" cy="259045"/>
    <xdr:sp macro="" textlink="">
      <xdr:nvSpPr>
        <xdr:cNvPr id="464" name="n_3mainValue【学校施設】&#10;有形固定資産減価償却率"/>
        <xdr:cNvSpPr txBox="1"/>
      </xdr:nvSpPr>
      <xdr:spPr>
        <a:xfrm>
          <a:off x="13500744" y="1102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170923</xdr:rowOff>
    </xdr:from>
    <xdr:ext cx="405111" cy="259045"/>
    <xdr:sp macro="" textlink="">
      <xdr:nvSpPr>
        <xdr:cNvPr id="465" name="n_4mainValue【学校施設】&#10;有形固定資産減価償却率"/>
        <xdr:cNvSpPr txBox="1"/>
      </xdr:nvSpPr>
      <xdr:spPr>
        <a:xfrm>
          <a:off x="12611744" y="1097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6" name="テキスト ボックス 4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6096</xdr:rowOff>
    </xdr:from>
    <xdr:to>
      <xdr:col>116</xdr:col>
      <xdr:colOff>62864</xdr:colOff>
      <xdr:row>64</xdr:row>
      <xdr:rowOff>124587</xdr:rowOff>
    </xdr:to>
    <xdr:cxnSp macro="">
      <xdr:nvCxnSpPr>
        <xdr:cNvPr id="490" name="直線コネクタ 489"/>
        <xdr:cNvCxnSpPr/>
      </xdr:nvCxnSpPr>
      <xdr:spPr>
        <a:xfrm flipV="1">
          <a:off x="22160864" y="9778746"/>
          <a:ext cx="0" cy="13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128414</xdr:rowOff>
    </xdr:from>
    <xdr:ext cx="469744" cy="259045"/>
    <xdr:sp macro="" textlink="">
      <xdr:nvSpPr>
        <xdr:cNvPr id="491" name="【学校施設】&#10;一人当たり面積最小値テキスト"/>
        <xdr:cNvSpPr txBox="1"/>
      </xdr:nvSpPr>
      <xdr:spPr>
        <a:xfrm>
          <a:off x="22199600" y="1110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124587</xdr:rowOff>
    </xdr:from>
    <xdr:to>
      <xdr:col>116</xdr:col>
      <xdr:colOff>152400</xdr:colOff>
      <xdr:row>64</xdr:row>
      <xdr:rowOff>124587</xdr:rowOff>
    </xdr:to>
    <xdr:cxnSp macro="">
      <xdr:nvCxnSpPr>
        <xdr:cNvPr id="492" name="直線コネクタ 491"/>
        <xdr:cNvCxnSpPr/>
      </xdr:nvCxnSpPr>
      <xdr:spPr>
        <a:xfrm>
          <a:off x="22072600" y="1109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124223</xdr:rowOff>
    </xdr:from>
    <xdr:ext cx="469744" cy="259045"/>
    <xdr:sp macro="" textlink="">
      <xdr:nvSpPr>
        <xdr:cNvPr id="493" name="【学校施設】&#10;一人当たり面積最大値テキスト"/>
        <xdr:cNvSpPr txBox="1"/>
      </xdr:nvSpPr>
      <xdr:spPr>
        <a:xfrm>
          <a:off x="22199600" y="955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6096</xdr:rowOff>
    </xdr:from>
    <xdr:to>
      <xdr:col>116</xdr:col>
      <xdr:colOff>152400</xdr:colOff>
      <xdr:row>57</xdr:row>
      <xdr:rowOff>6096</xdr:rowOff>
    </xdr:to>
    <xdr:cxnSp macro="">
      <xdr:nvCxnSpPr>
        <xdr:cNvPr id="494" name="直線コネクタ 493"/>
        <xdr:cNvCxnSpPr/>
      </xdr:nvCxnSpPr>
      <xdr:spPr>
        <a:xfrm>
          <a:off x="22072600" y="977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120286</xdr:rowOff>
    </xdr:from>
    <xdr:ext cx="469744" cy="259045"/>
    <xdr:sp macro="" textlink="">
      <xdr:nvSpPr>
        <xdr:cNvPr id="495" name="【学校施設】&#10;一人当たり面積平均値テキスト"/>
        <xdr:cNvSpPr txBox="1"/>
      </xdr:nvSpPr>
      <xdr:spPr>
        <a:xfrm>
          <a:off x="22199600" y="10750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97409</xdr:rowOff>
    </xdr:from>
    <xdr:to>
      <xdr:col>116</xdr:col>
      <xdr:colOff>114300</xdr:colOff>
      <xdr:row>64</xdr:row>
      <xdr:rowOff>27559</xdr:rowOff>
    </xdr:to>
    <xdr:sp macro="" textlink="">
      <xdr:nvSpPr>
        <xdr:cNvPr id="496" name="フローチャート: 判断 495"/>
        <xdr:cNvSpPr/>
      </xdr:nvSpPr>
      <xdr:spPr>
        <a:xfrm>
          <a:off x="221107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96647</xdr:rowOff>
    </xdr:from>
    <xdr:to>
      <xdr:col>112</xdr:col>
      <xdr:colOff>38100</xdr:colOff>
      <xdr:row>64</xdr:row>
      <xdr:rowOff>26797</xdr:rowOff>
    </xdr:to>
    <xdr:sp macro="" textlink="">
      <xdr:nvSpPr>
        <xdr:cNvPr id="497" name="フローチャート: 判断 496"/>
        <xdr:cNvSpPr/>
      </xdr:nvSpPr>
      <xdr:spPr>
        <a:xfrm>
          <a:off x="21272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89408</xdr:rowOff>
    </xdr:from>
    <xdr:to>
      <xdr:col>107</xdr:col>
      <xdr:colOff>101600</xdr:colOff>
      <xdr:row>64</xdr:row>
      <xdr:rowOff>19558</xdr:rowOff>
    </xdr:to>
    <xdr:sp macro="" textlink="">
      <xdr:nvSpPr>
        <xdr:cNvPr id="498" name="フローチャート: 判断 497"/>
        <xdr:cNvSpPr/>
      </xdr:nvSpPr>
      <xdr:spPr>
        <a:xfrm>
          <a:off x="20383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94361</xdr:rowOff>
    </xdr:from>
    <xdr:to>
      <xdr:col>102</xdr:col>
      <xdr:colOff>165100</xdr:colOff>
      <xdr:row>64</xdr:row>
      <xdr:rowOff>24511</xdr:rowOff>
    </xdr:to>
    <xdr:sp macro="" textlink="">
      <xdr:nvSpPr>
        <xdr:cNvPr id="499" name="フローチャート: 判断 498"/>
        <xdr:cNvSpPr/>
      </xdr:nvSpPr>
      <xdr:spPr>
        <a:xfrm>
          <a:off x="19494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100838</xdr:rowOff>
    </xdr:from>
    <xdr:to>
      <xdr:col>98</xdr:col>
      <xdr:colOff>38100</xdr:colOff>
      <xdr:row>64</xdr:row>
      <xdr:rowOff>30988</xdr:rowOff>
    </xdr:to>
    <xdr:sp macro="" textlink="">
      <xdr:nvSpPr>
        <xdr:cNvPr id="500" name="フローチャート: 判断 499"/>
        <xdr:cNvSpPr/>
      </xdr:nvSpPr>
      <xdr:spPr>
        <a:xfrm>
          <a:off x="18605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254</xdr:rowOff>
    </xdr:from>
    <xdr:to>
      <xdr:col>116</xdr:col>
      <xdr:colOff>114300</xdr:colOff>
      <xdr:row>64</xdr:row>
      <xdr:rowOff>101854</xdr:rowOff>
    </xdr:to>
    <xdr:sp macro="" textlink="">
      <xdr:nvSpPr>
        <xdr:cNvPr id="506" name="楕円 505"/>
        <xdr:cNvSpPr/>
      </xdr:nvSpPr>
      <xdr:spPr>
        <a:xfrm>
          <a:off x="22110700" y="1097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86631</xdr:rowOff>
    </xdr:from>
    <xdr:ext cx="469744" cy="259045"/>
    <xdr:sp macro="" textlink="">
      <xdr:nvSpPr>
        <xdr:cNvPr id="507" name="【学校施設】&#10;一人当たり面積該当値テキスト"/>
        <xdr:cNvSpPr txBox="1"/>
      </xdr:nvSpPr>
      <xdr:spPr>
        <a:xfrm>
          <a:off x="22199600" y="1088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170561</xdr:rowOff>
    </xdr:from>
    <xdr:to>
      <xdr:col>112</xdr:col>
      <xdr:colOff>38100</xdr:colOff>
      <xdr:row>64</xdr:row>
      <xdr:rowOff>100711</xdr:rowOff>
    </xdr:to>
    <xdr:sp macro="" textlink="">
      <xdr:nvSpPr>
        <xdr:cNvPr id="508" name="楕円 507"/>
        <xdr:cNvSpPr/>
      </xdr:nvSpPr>
      <xdr:spPr>
        <a:xfrm>
          <a:off x="21272500" y="1097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49911</xdr:rowOff>
    </xdr:from>
    <xdr:to>
      <xdr:col>116</xdr:col>
      <xdr:colOff>63500</xdr:colOff>
      <xdr:row>64</xdr:row>
      <xdr:rowOff>51054</xdr:rowOff>
    </xdr:to>
    <xdr:cxnSp macro="">
      <xdr:nvCxnSpPr>
        <xdr:cNvPr id="509" name="直線コネクタ 508"/>
        <xdr:cNvCxnSpPr/>
      </xdr:nvCxnSpPr>
      <xdr:spPr>
        <a:xfrm>
          <a:off x="21323300" y="1102271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170180</xdr:rowOff>
    </xdr:from>
    <xdr:to>
      <xdr:col>107</xdr:col>
      <xdr:colOff>101600</xdr:colOff>
      <xdr:row>64</xdr:row>
      <xdr:rowOff>100330</xdr:rowOff>
    </xdr:to>
    <xdr:sp macro="" textlink="">
      <xdr:nvSpPr>
        <xdr:cNvPr id="510" name="楕円 509"/>
        <xdr:cNvSpPr/>
      </xdr:nvSpPr>
      <xdr:spPr>
        <a:xfrm>
          <a:off x="203835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49530</xdr:rowOff>
    </xdr:from>
    <xdr:to>
      <xdr:col>111</xdr:col>
      <xdr:colOff>177800</xdr:colOff>
      <xdr:row>64</xdr:row>
      <xdr:rowOff>49911</xdr:rowOff>
    </xdr:to>
    <xdr:cxnSp macro="">
      <xdr:nvCxnSpPr>
        <xdr:cNvPr id="511" name="直線コネクタ 510"/>
        <xdr:cNvCxnSpPr/>
      </xdr:nvCxnSpPr>
      <xdr:spPr>
        <a:xfrm>
          <a:off x="20434300" y="1102233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170180</xdr:rowOff>
    </xdr:from>
    <xdr:to>
      <xdr:col>102</xdr:col>
      <xdr:colOff>165100</xdr:colOff>
      <xdr:row>64</xdr:row>
      <xdr:rowOff>100330</xdr:rowOff>
    </xdr:to>
    <xdr:sp macro="" textlink="">
      <xdr:nvSpPr>
        <xdr:cNvPr id="512" name="楕円 511"/>
        <xdr:cNvSpPr/>
      </xdr:nvSpPr>
      <xdr:spPr>
        <a:xfrm>
          <a:off x="194945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49530</xdr:rowOff>
    </xdr:from>
    <xdr:to>
      <xdr:col>107</xdr:col>
      <xdr:colOff>50800</xdr:colOff>
      <xdr:row>64</xdr:row>
      <xdr:rowOff>49530</xdr:rowOff>
    </xdr:to>
    <xdr:cxnSp macro="">
      <xdr:nvCxnSpPr>
        <xdr:cNvPr id="513" name="直線コネクタ 512"/>
        <xdr:cNvCxnSpPr/>
      </xdr:nvCxnSpPr>
      <xdr:spPr>
        <a:xfrm>
          <a:off x="19545300" y="11022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169418</xdr:rowOff>
    </xdr:from>
    <xdr:to>
      <xdr:col>98</xdr:col>
      <xdr:colOff>38100</xdr:colOff>
      <xdr:row>64</xdr:row>
      <xdr:rowOff>99568</xdr:rowOff>
    </xdr:to>
    <xdr:sp macro="" textlink="">
      <xdr:nvSpPr>
        <xdr:cNvPr id="514" name="楕円 513"/>
        <xdr:cNvSpPr/>
      </xdr:nvSpPr>
      <xdr:spPr>
        <a:xfrm>
          <a:off x="18605500" y="1097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48768</xdr:rowOff>
    </xdr:from>
    <xdr:to>
      <xdr:col>102</xdr:col>
      <xdr:colOff>114300</xdr:colOff>
      <xdr:row>64</xdr:row>
      <xdr:rowOff>49530</xdr:rowOff>
    </xdr:to>
    <xdr:cxnSp macro="">
      <xdr:nvCxnSpPr>
        <xdr:cNvPr id="515" name="直線コネクタ 514"/>
        <xdr:cNvCxnSpPr/>
      </xdr:nvCxnSpPr>
      <xdr:spPr>
        <a:xfrm>
          <a:off x="18656300" y="1102156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43324</xdr:rowOff>
    </xdr:from>
    <xdr:ext cx="469744" cy="259045"/>
    <xdr:sp macro="" textlink="">
      <xdr:nvSpPr>
        <xdr:cNvPr id="516" name="n_1aveValue【学校施設】&#10;一人当たり面積"/>
        <xdr:cNvSpPr txBox="1"/>
      </xdr:nvSpPr>
      <xdr:spPr>
        <a:xfrm>
          <a:off x="21075727" y="1067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36085</xdr:rowOff>
    </xdr:from>
    <xdr:ext cx="469744" cy="259045"/>
    <xdr:sp macro="" textlink="">
      <xdr:nvSpPr>
        <xdr:cNvPr id="517" name="n_2aveValue【学校施設】&#10;一人当たり面積"/>
        <xdr:cNvSpPr txBox="1"/>
      </xdr:nvSpPr>
      <xdr:spPr>
        <a:xfrm>
          <a:off x="20199427"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41038</xdr:rowOff>
    </xdr:from>
    <xdr:ext cx="469744" cy="259045"/>
    <xdr:sp macro="" textlink="">
      <xdr:nvSpPr>
        <xdr:cNvPr id="518" name="n_3aveValue【学校施設】&#10;一人当たり面積"/>
        <xdr:cNvSpPr txBox="1"/>
      </xdr:nvSpPr>
      <xdr:spPr>
        <a:xfrm>
          <a:off x="1931042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47515</xdr:rowOff>
    </xdr:from>
    <xdr:ext cx="469744" cy="259045"/>
    <xdr:sp macro="" textlink="">
      <xdr:nvSpPr>
        <xdr:cNvPr id="519" name="n_4aveValue【学校施設】&#10;一人当たり面積"/>
        <xdr:cNvSpPr txBox="1"/>
      </xdr:nvSpPr>
      <xdr:spPr>
        <a:xfrm>
          <a:off x="18421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91838</xdr:rowOff>
    </xdr:from>
    <xdr:ext cx="469744" cy="259045"/>
    <xdr:sp macro="" textlink="">
      <xdr:nvSpPr>
        <xdr:cNvPr id="520" name="n_1mainValue【学校施設】&#10;一人当たり面積"/>
        <xdr:cNvSpPr txBox="1"/>
      </xdr:nvSpPr>
      <xdr:spPr>
        <a:xfrm>
          <a:off x="21075727" y="1106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91457</xdr:rowOff>
    </xdr:from>
    <xdr:ext cx="469744" cy="259045"/>
    <xdr:sp macro="" textlink="">
      <xdr:nvSpPr>
        <xdr:cNvPr id="521" name="n_2mainValue【学校施設】&#10;一人当たり面積"/>
        <xdr:cNvSpPr txBox="1"/>
      </xdr:nvSpPr>
      <xdr:spPr>
        <a:xfrm>
          <a:off x="20199427" y="1106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91457</xdr:rowOff>
    </xdr:from>
    <xdr:ext cx="469744" cy="259045"/>
    <xdr:sp macro="" textlink="">
      <xdr:nvSpPr>
        <xdr:cNvPr id="522" name="n_3mainValue【学校施設】&#10;一人当たり面積"/>
        <xdr:cNvSpPr txBox="1"/>
      </xdr:nvSpPr>
      <xdr:spPr>
        <a:xfrm>
          <a:off x="19310427" y="1106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90695</xdr:rowOff>
    </xdr:from>
    <xdr:ext cx="469744" cy="259045"/>
    <xdr:sp macro="" textlink="">
      <xdr:nvSpPr>
        <xdr:cNvPr id="523" name="n_4mainValue【学校施設】&#10;一人当たり面積"/>
        <xdr:cNvSpPr txBox="1"/>
      </xdr:nvSpPr>
      <xdr:spPr>
        <a:xfrm>
          <a:off x="18421427" y="1106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6" name="テキスト ボックス 5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4" name="テキスト ボックス 5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6" name="テキスト ボックス 5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114300</xdr:rowOff>
    </xdr:to>
    <xdr:cxnSp macro="">
      <xdr:nvCxnSpPr>
        <xdr:cNvPr id="548" name="直線コネクタ 547"/>
        <xdr:cNvCxnSpPr/>
      </xdr:nvCxnSpPr>
      <xdr:spPr>
        <a:xfrm flipV="1">
          <a:off x="16318864" y="1326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0" name="直線コネクタ 54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551" name="【児童館】&#10;有形固定資産減価償却率最大値テキスト"/>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552" name="直線コネクタ 551"/>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74313</xdr:rowOff>
    </xdr:from>
    <xdr:ext cx="405111" cy="259045"/>
    <xdr:sp macro="" textlink="">
      <xdr:nvSpPr>
        <xdr:cNvPr id="553" name="【児童館】&#10;有形固定資産減価償却率平均値テキスト"/>
        <xdr:cNvSpPr txBox="1"/>
      </xdr:nvSpPr>
      <xdr:spPr>
        <a:xfrm>
          <a:off x="16357600" y="13961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95886</xdr:rowOff>
    </xdr:from>
    <xdr:to>
      <xdr:col>85</xdr:col>
      <xdr:colOff>177800</xdr:colOff>
      <xdr:row>82</xdr:row>
      <xdr:rowOff>26036</xdr:rowOff>
    </xdr:to>
    <xdr:sp macro="" textlink="">
      <xdr:nvSpPr>
        <xdr:cNvPr id="554" name="フローチャート: 判断 553"/>
        <xdr:cNvSpPr/>
      </xdr:nvSpPr>
      <xdr:spPr>
        <a:xfrm>
          <a:off x="16268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90170</xdr:rowOff>
    </xdr:from>
    <xdr:to>
      <xdr:col>81</xdr:col>
      <xdr:colOff>101600</xdr:colOff>
      <xdr:row>82</xdr:row>
      <xdr:rowOff>20320</xdr:rowOff>
    </xdr:to>
    <xdr:sp macro="" textlink="">
      <xdr:nvSpPr>
        <xdr:cNvPr id="555" name="フローチャート: 判断 554"/>
        <xdr:cNvSpPr/>
      </xdr:nvSpPr>
      <xdr:spPr>
        <a:xfrm>
          <a:off x="15430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xdr:rowOff>
    </xdr:from>
    <xdr:to>
      <xdr:col>76</xdr:col>
      <xdr:colOff>165100</xdr:colOff>
      <xdr:row>81</xdr:row>
      <xdr:rowOff>107950</xdr:rowOff>
    </xdr:to>
    <xdr:sp macro="" textlink="">
      <xdr:nvSpPr>
        <xdr:cNvPr id="556" name="フローチャート: 判断 555"/>
        <xdr:cNvSpPr/>
      </xdr:nvSpPr>
      <xdr:spPr>
        <a:xfrm>
          <a:off x="14541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86361</xdr:rowOff>
    </xdr:from>
    <xdr:to>
      <xdr:col>72</xdr:col>
      <xdr:colOff>38100</xdr:colOff>
      <xdr:row>81</xdr:row>
      <xdr:rowOff>16511</xdr:rowOff>
    </xdr:to>
    <xdr:sp macro="" textlink="">
      <xdr:nvSpPr>
        <xdr:cNvPr id="557" name="フローチャート: 判断 556"/>
        <xdr:cNvSpPr/>
      </xdr:nvSpPr>
      <xdr:spPr>
        <a:xfrm>
          <a:off x="13652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38736</xdr:rowOff>
    </xdr:from>
    <xdr:to>
      <xdr:col>67</xdr:col>
      <xdr:colOff>101600</xdr:colOff>
      <xdr:row>80</xdr:row>
      <xdr:rowOff>140336</xdr:rowOff>
    </xdr:to>
    <xdr:sp macro="" textlink="">
      <xdr:nvSpPr>
        <xdr:cNvPr id="558" name="フローチャート: 判断 557"/>
        <xdr:cNvSpPr/>
      </xdr:nvSpPr>
      <xdr:spPr>
        <a:xfrm>
          <a:off x="12763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76836</xdr:rowOff>
    </xdr:from>
    <xdr:to>
      <xdr:col>85</xdr:col>
      <xdr:colOff>177800</xdr:colOff>
      <xdr:row>80</xdr:row>
      <xdr:rowOff>6986</xdr:rowOff>
    </xdr:to>
    <xdr:sp macro="" textlink="">
      <xdr:nvSpPr>
        <xdr:cNvPr id="564" name="楕円 563"/>
        <xdr:cNvSpPr/>
      </xdr:nvSpPr>
      <xdr:spPr>
        <a:xfrm>
          <a:off x="16268700" y="136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99713</xdr:rowOff>
    </xdr:from>
    <xdr:ext cx="405111" cy="259045"/>
    <xdr:sp macro="" textlink="">
      <xdr:nvSpPr>
        <xdr:cNvPr id="565" name="【児童館】&#10;有形固定資産減価償却率該当値テキスト"/>
        <xdr:cNvSpPr txBox="1"/>
      </xdr:nvSpPr>
      <xdr:spPr>
        <a:xfrm>
          <a:off x="16357600"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34925</xdr:rowOff>
    </xdr:from>
    <xdr:to>
      <xdr:col>81</xdr:col>
      <xdr:colOff>101600</xdr:colOff>
      <xdr:row>79</xdr:row>
      <xdr:rowOff>136525</xdr:rowOff>
    </xdr:to>
    <xdr:sp macro="" textlink="">
      <xdr:nvSpPr>
        <xdr:cNvPr id="566" name="楕円 565"/>
        <xdr:cNvSpPr/>
      </xdr:nvSpPr>
      <xdr:spPr>
        <a:xfrm>
          <a:off x="15430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85725</xdr:rowOff>
    </xdr:from>
    <xdr:to>
      <xdr:col>85</xdr:col>
      <xdr:colOff>127000</xdr:colOff>
      <xdr:row>79</xdr:row>
      <xdr:rowOff>127636</xdr:rowOff>
    </xdr:to>
    <xdr:cxnSp macro="">
      <xdr:nvCxnSpPr>
        <xdr:cNvPr id="567" name="直線コネクタ 566"/>
        <xdr:cNvCxnSpPr/>
      </xdr:nvCxnSpPr>
      <xdr:spPr>
        <a:xfrm>
          <a:off x="15481300" y="136302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164464</xdr:rowOff>
    </xdr:from>
    <xdr:to>
      <xdr:col>76</xdr:col>
      <xdr:colOff>165100</xdr:colOff>
      <xdr:row>79</xdr:row>
      <xdr:rowOff>94614</xdr:rowOff>
    </xdr:to>
    <xdr:sp macro="" textlink="">
      <xdr:nvSpPr>
        <xdr:cNvPr id="568" name="楕円 567"/>
        <xdr:cNvSpPr/>
      </xdr:nvSpPr>
      <xdr:spPr>
        <a:xfrm>
          <a:off x="145415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43814</xdr:rowOff>
    </xdr:from>
    <xdr:to>
      <xdr:col>81</xdr:col>
      <xdr:colOff>50800</xdr:colOff>
      <xdr:row>79</xdr:row>
      <xdr:rowOff>85725</xdr:rowOff>
    </xdr:to>
    <xdr:cxnSp macro="">
      <xdr:nvCxnSpPr>
        <xdr:cNvPr id="569" name="直線コネクタ 568"/>
        <xdr:cNvCxnSpPr/>
      </xdr:nvCxnSpPr>
      <xdr:spPr>
        <a:xfrm>
          <a:off x="14592300" y="135883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122555</xdr:rowOff>
    </xdr:from>
    <xdr:to>
      <xdr:col>72</xdr:col>
      <xdr:colOff>38100</xdr:colOff>
      <xdr:row>79</xdr:row>
      <xdr:rowOff>52705</xdr:rowOff>
    </xdr:to>
    <xdr:sp macro="" textlink="">
      <xdr:nvSpPr>
        <xdr:cNvPr id="570" name="楕円 569"/>
        <xdr:cNvSpPr/>
      </xdr:nvSpPr>
      <xdr:spPr>
        <a:xfrm>
          <a:off x="13652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1905</xdr:rowOff>
    </xdr:from>
    <xdr:to>
      <xdr:col>76</xdr:col>
      <xdr:colOff>114300</xdr:colOff>
      <xdr:row>79</xdr:row>
      <xdr:rowOff>43814</xdr:rowOff>
    </xdr:to>
    <xdr:cxnSp macro="">
      <xdr:nvCxnSpPr>
        <xdr:cNvPr id="571" name="直線コネクタ 570"/>
        <xdr:cNvCxnSpPr/>
      </xdr:nvCxnSpPr>
      <xdr:spPr>
        <a:xfrm>
          <a:off x="13703300" y="135464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80645</xdr:rowOff>
    </xdr:from>
    <xdr:to>
      <xdr:col>67</xdr:col>
      <xdr:colOff>101600</xdr:colOff>
      <xdr:row>79</xdr:row>
      <xdr:rowOff>10795</xdr:rowOff>
    </xdr:to>
    <xdr:sp macro="" textlink="">
      <xdr:nvSpPr>
        <xdr:cNvPr id="572" name="楕円 571"/>
        <xdr:cNvSpPr/>
      </xdr:nvSpPr>
      <xdr:spPr>
        <a:xfrm>
          <a:off x="12763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131445</xdr:rowOff>
    </xdr:from>
    <xdr:to>
      <xdr:col>71</xdr:col>
      <xdr:colOff>177800</xdr:colOff>
      <xdr:row>79</xdr:row>
      <xdr:rowOff>1905</xdr:rowOff>
    </xdr:to>
    <xdr:cxnSp macro="">
      <xdr:nvCxnSpPr>
        <xdr:cNvPr id="573" name="直線コネクタ 572"/>
        <xdr:cNvCxnSpPr/>
      </xdr:nvCxnSpPr>
      <xdr:spPr>
        <a:xfrm>
          <a:off x="12814300" y="135045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11447</xdr:rowOff>
    </xdr:from>
    <xdr:ext cx="405111" cy="259045"/>
    <xdr:sp macro="" textlink="">
      <xdr:nvSpPr>
        <xdr:cNvPr id="574" name="n_1aveValue【児童館】&#10;有形固定資産減価償却率"/>
        <xdr:cNvSpPr txBox="1"/>
      </xdr:nvSpPr>
      <xdr:spPr>
        <a:xfrm>
          <a:off x="15266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99077</xdr:rowOff>
    </xdr:from>
    <xdr:ext cx="405111" cy="259045"/>
    <xdr:sp macro="" textlink="">
      <xdr:nvSpPr>
        <xdr:cNvPr id="575" name="n_2aveValue【児童館】&#10;有形固定資産減価償却率"/>
        <xdr:cNvSpPr txBox="1"/>
      </xdr:nvSpPr>
      <xdr:spPr>
        <a:xfrm>
          <a:off x="14389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7638</xdr:rowOff>
    </xdr:from>
    <xdr:ext cx="405111" cy="259045"/>
    <xdr:sp macro="" textlink="">
      <xdr:nvSpPr>
        <xdr:cNvPr id="576" name="n_3aveValue【児童館】&#10;有形固定資産減価償却率"/>
        <xdr:cNvSpPr txBox="1"/>
      </xdr:nvSpPr>
      <xdr:spPr>
        <a:xfrm>
          <a:off x="13500744" y="1389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131463</xdr:rowOff>
    </xdr:from>
    <xdr:ext cx="405111" cy="259045"/>
    <xdr:sp macro="" textlink="">
      <xdr:nvSpPr>
        <xdr:cNvPr id="577" name="n_4aveValue【児童館】&#10;有形固定資産減価償却率"/>
        <xdr:cNvSpPr txBox="1"/>
      </xdr:nvSpPr>
      <xdr:spPr>
        <a:xfrm>
          <a:off x="12611744" y="1384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153052</xdr:rowOff>
    </xdr:from>
    <xdr:ext cx="405111" cy="259045"/>
    <xdr:sp macro="" textlink="">
      <xdr:nvSpPr>
        <xdr:cNvPr id="578" name="n_1mainValue【児童館】&#10;有形固定資産減価償却率"/>
        <xdr:cNvSpPr txBox="1"/>
      </xdr:nvSpPr>
      <xdr:spPr>
        <a:xfrm>
          <a:off x="15266044" y="1335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111141</xdr:rowOff>
    </xdr:from>
    <xdr:ext cx="405111" cy="259045"/>
    <xdr:sp macro="" textlink="">
      <xdr:nvSpPr>
        <xdr:cNvPr id="579" name="n_2mainValue【児童館】&#10;有形固定資産減価償却率"/>
        <xdr:cNvSpPr txBox="1"/>
      </xdr:nvSpPr>
      <xdr:spPr>
        <a:xfrm>
          <a:off x="14389744" y="133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69232</xdr:rowOff>
    </xdr:from>
    <xdr:ext cx="405111" cy="259045"/>
    <xdr:sp macro="" textlink="">
      <xdr:nvSpPr>
        <xdr:cNvPr id="580" name="n_3mainValue【児童館】&#10;有形固定資産減価償却率"/>
        <xdr:cNvSpPr txBox="1"/>
      </xdr:nvSpPr>
      <xdr:spPr>
        <a:xfrm>
          <a:off x="13500744" y="1327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27322</xdr:rowOff>
    </xdr:from>
    <xdr:ext cx="405111" cy="259045"/>
    <xdr:sp macro="" textlink="">
      <xdr:nvSpPr>
        <xdr:cNvPr id="581" name="n_4mainValue【児童館】&#10;有形固定資産減価償却率"/>
        <xdr:cNvSpPr txBox="1"/>
      </xdr:nvSpPr>
      <xdr:spPr>
        <a:xfrm>
          <a:off x="12611744" y="132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2" name="直線コネクタ 5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3" name="テキスト ボックス 5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4" name="直線コネクタ 5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5" name="テキスト ボックス 5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6" name="直線コネクタ 5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7" name="テキスト ボックス 5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8" name="直線コネクタ 5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9" name="テキスト ボックス 5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0" name="直線コネクタ 5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1" name="テキスト ボックス 6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605" name="直線コネクタ 604"/>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6"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7" name="直線コネクタ 60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608"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09" name="直線コネクタ 608"/>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10"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11" name="フローチャート: 判断 610"/>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2" name="フローチャート: 判断 611"/>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3" name="フローチャート: 判断 612"/>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4" name="フローチャート: 判断 613"/>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15" name="フローチャート: 判断 614"/>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21" name="楕円 620"/>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622" name="【児童館】&#10;一人当たり面積該当値テキスト"/>
        <xdr:cNvSpPr txBox="1"/>
      </xdr:nvSpPr>
      <xdr:spPr>
        <a:xfrm>
          <a:off x="22199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623" name="楕円 622"/>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82</xdr:row>
      <xdr:rowOff>152400</xdr:rowOff>
    </xdr:to>
    <xdr:cxnSp macro="">
      <xdr:nvCxnSpPr>
        <xdr:cNvPr id="624" name="直線コネクタ 623"/>
        <xdr:cNvCxnSpPr/>
      </xdr:nvCxnSpPr>
      <xdr:spPr>
        <a:xfrm>
          <a:off x="21323300" y="1421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625" name="楕円 624"/>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82</xdr:row>
      <xdr:rowOff>152400</xdr:rowOff>
    </xdr:to>
    <xdr:cxnSp macro="">
      <xdr:nvCxnSpPr>
        <xdr:cNvPr id="626" name="直線コネクタ 625"/>
        <xdr:cNvCxnSpPr/>
      </xdr:nvCxnSpPr>
      <xdr:spPr>
        <a:xfrm>
          <a:off x="20434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27" name="楕円 626"/>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82</xdr:row>
      <xdr:rowOff>152400</xdr:rowOff>
    </xdr:to>
    <xdr:cxnSp macro="">
      <xdr:nvCxnSpPr>
        <xdr:cNvPr id="628" name="直線コネクタ 627"/>
        <xdr:cNvCxnSpPr/>
      </xdr:nvCxnSpPr>
      <xdr:spPr>
        <a:xfrm>
          <a:off x="19545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101600</xdr:rowOff>
    </xdr:from>
    <xdr:to>
      <xdr:col>98</xdr:col>
      <xdr:colOff>38100</xdr:colOff>
      <xdr:row>83</xdr:row>
      <xdr:rowOff>31750</xdr:rowOff>
    </xdr:to>
    <xdr:sp macro="" textlink="">
      <xdr:nvSpPr>
        <xdr:cNvPr id="629" name="楕円 628"/>
        <xdr:cNvSpPr/>
      </xdr:nvSpPr>
      <xdr:spPr>
        <a:xfrm>
          <a:off x="18605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152400</xdr:rowOff>
    </xdr:from>
    <xdr:to>
      <xdr:col>102</xdr:col>
      <xdr:colOff>114300</xdr:colOff>
      <xdr:row>82</xdr:row>
      <xdr:rowOff>152400</xdr:rowOff>
    </xdr:to>
    <xdr:cxnSp macro="">
      <xdr:nvCxnSpPr>
        <xdr:cNvPr id="630" name="直線コネクタ 629"/>
        <xdr:cNvCxnSpPr/>
      </xdr:nvCxnSpPr>
      <xdr:spPr>
        <a:xfrm>
          <a:off x="18656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31"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32"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33"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634" name="n_4aveValue【児童館】&#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635" name="n_1main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36" name="n_2main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637" name="n_3mainValue【児童館】&#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638" name="n_4mainValue【児童館】&#10;一人当たり面積"/>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169545</xdr:rowOff>
    </xdr:from>
    <xdr:to>
      <xdr:col>85</xdr:col>
      <xdr:colOff>126364</xdr:colOff>
      <xdr:row>107</xdr:row>
      <xdr:rowOff>121920</xdr:rowOff>
    </xdr:to>
    <xdr:cxnSp macro="">
      <xdr:nvCxnSpPr>
        <xdr:cNvPr id="663" name="直線コネクタ 662"/>
        <xdr:cNvCxnSpPr/>
      </xdr:nvCxnSpPr>
      <xdr:spPr>
        <a:xfrm flipV="1">
          <a:off x="16318864" y="1731454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664" name="【公民館】&#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665" name="直線コネクタ 664"/>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116222</xdr:rowOff>
    </xdr:from>
    <xdr:ext cx="405111" cy="259045"/>
    <xdr:sp macro="" textlink="">
      <xdr:nvSpPr>
        <xdr:cNvPr id="666" name="【公民館】&#10;有形固定資産減価償却率最大値テキスト"/>
        <xdr:cNvSpPr txBox="1"/>
      </xdr:nvSpPr>
      <xdr:spPr>
        <a:xfrm>
          <a:off x="16357600" y="1708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667" name="直線コネクタ 666"/>
        <xdr:cNvCxnSpPr/>
      </xdr:nvCxnSpPr>
      <xdr:spPr>
        <a:xfrm>
          <a:off x="16230600" y="173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9541</xdr:rowOff>
    </xdr:from>
    <xdr:ext cx="405111" cy="259045"/>
    <xdr:sp macro="" textlink="">
      <xdr:nvSpPr>
        <xdr:cNvPr id="668" name="【公民館】&#10;有形固定資産減価償却率平均値テキスト"/>
        <xdr:cNvSpPr txBox="1"/>
      </xdr:nvSpPr>
      <xdr:spPr>
        <a:xfrm>
          <a:off x="16357600" y="1784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669" name="フローチャート: 判断 668"/>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27305</xdr:rowOff>
    </xdr:from>
    <xdr:to>
      <xdr:col>81</xdr:col>
      <xdr:colOff>101600</xdr:colOff>
      <xdr:row>104</xdr:row>
      <xdr:rowOff>128905</xdr:rowOff>
    </xdr:to>
    <xdr:sp macro="" textlink="">
      <xdr:nvSpPr>
        <xdr:cNvPr id="670" name="フローチャート: 判断 669"/>
        <xdr:cNvSpPr/>
      </xdr:nvSpPr>
      <xdr:spPr>
        <a:xfrm>
          <a:off x="15430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71" name="フローチャート: 判断 670"/>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170180</xdr:rowOff>
    </xdr:from>
    <xdr:to>
      <xdr:col>72</xdr:col>
      <xdr:colOff>38100</xdr:colOff>
      <xdr:row>104</xdr:row>
      <xdr:rowOff>100330</xdr:rowOff>
    </xdr:to>
    <xdr:sp macro="" textlink="">
      <xdr:nvSpPr>
        <xdr:cNvPr id="672" name="フローチャート: 判断 671"/>
        <xdr:cNvSpPr/>
      </xdr:nvSpPr>
      <xdr:spPr>
        <a:xfrm>
          <a:off x="13652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673" name="フローチャート: 判断 672"/>
        <xdr:cNvSpPr/>
      </xdr:nvSpPr>
      <xdr:spPr>
        <a:xfrm>
          <a:off x="1276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679" name="楕円 678"/>
        <xdr:cNvSpPr/>
      </xdr:nvSpPr>
      <xdr:spPr>
        <a:xfrm>
          <a:off x="16268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36847</xdr:rowOff>
    </xdr:from>
    <xdr:ext cx="405111" cy="259045"/>
    <xdr:sp macro="" textlink="">
      <xdr:nvSpPr>
        <xdr:cNvPr id="680" name="【公民館】&#10;有形固定資産減価償却率該当値テキスト"/>
        <xdr:cNvSpPr txBox="1"/>
      </xdr:nvSpPr>
      <xdr:spPr>
        <a:xfrm>
          <a:off x="16357600"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143511</xdr:rowOff>
    </xdr:from>
    <xdr:to>
      <xdr:col>81</xdr:col>
      <xdr:colOff>101600</xdr:colOff>
      <xdr:row>104</xdr:row>
      <xdr:rowOff>73661</xdr:rowOff>
    </xdr:to>
    <xdr:sp macro="" textlink="">
      <xdr:nvSpPr>
        <xdr:cNvPr id="681" name="楕円 680"/>
        <xdr:cNvSpPr/>
      </xdr:nvSpPr>
      <xdr:spPr>
        <a:xfrm>
          <a:off x="15430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22861</xdr:rowOff>
    </xdr:from>
    <xdr:to>
      <xdr:col>85</xdr:col>
      <xdr:colOff>127000</xdr:colOff>
      <xdr:row>104</xdr:row>
      <xdr:rowOff>64770</xdr:rowOff>
    </xdr:to>
    <xdr:cxnSp macro="">
      <xdr:nvCxnSpPr>
        <xdr:cNvPr id="682" name="直線コネクタ 681"/>
        <xdr:cNvCxnSpPr/>
      </xdr:nvCxnSpPr>
      <xdr:spPr>
        <a:xfrm>
          <a:off x="15481300" y="178536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683" name="楕円 682"/>
        <xdr:cNvSpPr/>
      </xdr:nvSpPr>
      <xdr:spPr>
        <a:xfrm>
          <a:off x="14541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160020</xdr:rowOff>
    </xdr:from>
    <xdr:to>
      <xdr:col>81</xdr:col>
      <xdr:colOff>50800</xdr:colOff>
      <xdr:row>104</xdr:row>
      <xdr:rowOff>22861</xdr:rowOff>
    </xdr:to>
    <xdr:cxnSp macro="">
      <xdr:nvCxnSpPr>
        <xdr:cNvPr id="684" name="直線コネクタ 683"/>
        <xdr:cNvCxnSpPr/>
      </xdr:nvCxnSpPr>
      <xdr:spPr>
        <a:xfrm>
          <a:off x="14592300" y="178193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67311</xdr:rowOff>
    </xdr:from>
    <xdr:to>
      <xdr:col>72</xdr:col>
      <xdr:colOff>38100</xdr:colOff>
      <xdr:row>103</xdr:row>
      <xdr:rowOff>168911</xdr:rowOff>
    </xdr:to>
    <xdr:sp macro="" textlink="">
      <xdr:nvSpPr>
        <xdr:cNvPr id="685" name="楕円 684"/>
        <xdr:cNvSpPr/>
      </xdr:nvSpPr>
      <xdr:spPr>
        <a:xfrm>
          <a:off x="13652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118111</xdr:rowOff>
    </xdr:from>
    <xdr:to>
      <xdr:col>76</xdr:col>
      <xdr:colOff>114300</xdr:colOff>
      <xdr:row>103</xdr:row>
      <xdr:rowOff>160020</xdr:rowOff>
    </xdr:to>
    <xdr:cxnSp macro="">
      <xdr:nvCxnSpPr>
        <xdr:cNvPr id="686" name="直線コネクタ 685"/>
        <xdr:cNvCxnSpPr/>
      </xdr:nvCxnSpPr>
      <xdr:spPr>
        <a:xfrm>
          <a:off x="13703300" y="177774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122555</xdr:rowOff>
    </xdr:from>
    <xdr:to>
      <xdr:col>67</xdr:col>
      <xdr:colOff>101600</xdr:colOff>
      <xdr:row>104</xdr:row>
      <xdr:rowOff>52705</xdr:rowOff>
    </xdr:to>
    <xdr:sp macro="" textlink="">
      <xdr:nvSpPr>
        <xdr:cNvPr id="687" name="楕円 686"/>
        <xdr:cNvSpPr/>
      </xdr:nvSpPr>
      <xdr:spPr>
        <a:xfrm>
          <a:off x="12763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118111</xdr:rowOff>
    </xdr:from>
    <xdr:to>
      <xdr:col>71</xdr:col>
      <xdr:colOff>177800</xdr:colOff>
      <xdr:row>104</xdr:row>
      <xdr:rowOff>1905</xdr:rowOff>
    </xdr:to>
    <xdr:cxnSp macro="">
      <xdr:nvCxnSpPr>
        <xdr:cNvPr id="688" name="直線コネクタ 687"/>
        <xdr:cNvCxnSpPr/>
      </xdr:nvCxnSpPr>
      <xdr:spPr>
        <a:xfrm flipV="1">
          <a:off x="12814300" y="17777461"/>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120032</xdr:rowOff>
    </xdr:from>
    <xdr:ext cx="405111" cy="259045"/>
    <xdr:sp macro="" textlink="">
      <xdr:nvSpPr>
        <xdr:cNvPr id="689" name="n_1aveValue【公民館】&#10;有形固定資産減価償却率"/>
        <xdr:cNvSpPr txBox="1"/>
      </xdr:nvSpPr>
      <xdr:spPr>
        <a:xfrm>
          <a:off x="15266044"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158132</xdr:rowOff>
    </xdr:from>
    <xdr:ext cx="405111" cy="259045"/>
    <xdr:sp macro="" textlink="">
      <xdr:nvSpPr>
        <xdr:cNvPr id="690" name="n_2aveValue【公民館】&#10;有形固定資産減価償却率"/>
        <xdr:cNvSpPr txBox="1"/>
      </xdr:nvSpPr>
      <xdr:spPr>
        <a:xfrm>
          <a:off x="14389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91457</xdr:rowOff>
    </xdr:from>
    <xdr:ext cx="405111" cy="259045"/>
    <xdr:sp macro="" textlink="">
      <xdr:nvSpPr>
        <xdr:cNvPr id="691" name="n_3aveValue【公民館】&#10;有形固定資産減価償却率"/>
        <xdr:cNvSpPr txBox="1"/>
      </xdr:nvSpPr>
      <xdr:spPr>
        <a:xfrm>
          <a:off x="135007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57166</xdr:rowOff>
    </xdr:from>
    <xdr:ext cx="405111" cy="259045"/>
    <xdr:sp macro="" textlink="">
      <xdr:nvSpPr>
        <xdr:cNvPr id="692" name="n_4aveValue【公民館】&#10;有形固定資産減価償却率"/>
        <xdr:cNvSpPr txBox="1"/>
      </xdr:nvSpPr>
      <xdr:spPr>
        <a:xfrm>
          <a:off x="12611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90188</xdr:rowOff>
    </xdr:from>
    <xdr:ext cx="405111" cy="259045"/>
    <xdr:sp macro="" textlink="">
      <xdr:nvSpPr>
        <xdr:cNvPr id="693" name="n_1mainValue【公民館】&#10;有形固定資産減価償却率"/>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694" name="n_2mainValue【公民館】&#10;有形固定資産減価償却率"/>
        <xdr:cNvSpPr txBox="1"/>
      </xdr:nvSpPr>
      <xdr:spPr>
        <a:xfrm>
          <a:off x="14389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13988</xdr:rowOff>
    </xdr:from>
    <xdr:ext cx="405111" cy="259045"/>
    <xdr:sp macro="" textlink="">
      <xdr:nvSpPr>
        <xdr:cNvPr id="695" name="n_3mainValue【公民館】&#10;有形固定資産減価償却率"/>
        <xdr:cNvSpPr txBox="1"/>
      </xdr:nvSpPr>
      <xdr:spPr>
        <a:xfrm>
          <a:off x="13500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69232</xdr:rowOff>
    </xdr:from>
    <xdr:ext cx="405111" cy="259045"/>
    <xdr:sp macro="" textlink="">
      <xdr:nvSpPr>
        <xdr:cNvPr id="696" name="n_4mainValue【公民館】&#10;有形固定資産減価償却率"/>
        <xdr:cNvSpPr txBox="1"/>
      </xdr:nvSpPr>
      <xdr:spPr>
        <a:xfrm>
          <a:off x="126117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109</xdr:row>
      <xdr:rowOff>19050</xdr:rowOff>
    </xdr:to>
    <xdr:cxnSp macro="">
      <xdr:nvCxnSpPr>
        <xdr:cNvPr id="722" name="直線コネクタ 721"/>
        <xdr:cNvCxnSpPr/>
      </xdr:nvCxnSpPr>
      <xdr:spPr>
        <a:xfrm flipV="1">
          <a:off x="22160864" y="172538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23"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24" name="直線コネクタ 723"/>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725" name="【公民館】&#10;一人当たり面積最大値テキスト"/>
        <xdr:cNvSpPr txBox="1"/>
      </xdr:nvSpPr>
      <xdr:spPr>
        <a:xfrm>
          <a:off x="22199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726" name="直線コネクタ 725"/>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727" name="【公民館】&#10;一人当たり面積平均値テキスト"/>
        <xdr:cNvSpPr txBox="1"/>
      </xdr:nvSpPr>
      <xdr:spPr>
        <a:xfrm>
          <a:off x="221996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728" name="フローチャート: 判断 727"/>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17236</xdr:rowOff>
    </xdr:from>
    <xdr:to>
      <xdr:col>112</xdr:col>
      <xdr:colOff>38100</xdr:colOff>
      <xdr:row>105</xdr:row>
      <xdr:rowOff>118836</xdr:rowOff>
    </xdr:to>
    <xdr:sp macro="" textlink="">
      <xdr:nvSpPr>
        <xdr:cNvPr id="729" name="フローチャート: 判断 728"/>
        <xdr:cNvSpPr/>
      </xdr:nvSpPr>
      <xdr:spPr>
        <a:xfrm>
          <a:off x="21272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98879</xdr:rowOff>
    </xdr:from>
    <xdr:to>
      <xdr:col>107</xdr:col>
      <xdr:colOff>101600</xdr:colOff>
      <xdr:row>106</xdr:row>
      <xdr:rowOff>29029</xdr:rowOff>
    </xdr:to>
    <xdr:sp macro="" textlink="">
      <xdr:nvSpPr>
        <xdr:cNvPr id="730" name="フローチャート: 判断 729"/>
        <xdr:cNvSpPr/>
      </xdr:nvSpPr>
      <xdr:spPr>
        <a:xfrm>
          <a:off x="20383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731" name="フローチャート: 判断 730"/>
        <xdr:cNvSpPr/>
      </xdr:nvSpPr>
      <xdr:spPr>
        <a:xfrm>
          <a:off x="19494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732" name="フローチャート: 判断 731"/>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131536</xdr:rowOff>
    </xdr:from>
    <xdr:to>
      <xdr:col>116</xdr:col>
      <xdr:colOff>114300</xdr:colOff>
      <xdr:row>106</xdr:row>
      <xdr:rowOff>61686</xdr:rowOff>
    </xdr:to>
    <xdr:sp macro="" textlink="">
      <xdr:nvSpPr>
        <xdr:cNvPr id="738" name="楕円 737"/>
        <xdr:cNvSpPr/>
      </xdr:nvSpPr>
      <xdr:spPr>
        <a:xfrm>
          <a:off x="221107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109963</xdr:rowOff>
    </xdr:from>
    <xdr:ext cx="469744" cy="259045"/>
    <xdr:sp macro="" textlink="">
      <xdr:nvSpPr>
        <xdr:cNvPr id="739" name="【公民館】&#10;一人当たり面積該当値テキスト"/>
        <xdr:cNvSpPr txBox="1"/>
      </xdr:nvSpPr>
      <xdr:spPr>
        <a:xfrm>
          <a:off x="22199600"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131536</xdr:rowOff>
    </xdr:from>
    <xdr:to>
      <xdr:col>112</xdr:col>
      <xdr:colOff>38100</xdr:colOff>
      <xdr:row>106</xdr:row>
      <xdr:rowOff>61686</xdr:rowOff>
    </xdr:to>
    <xdr:sp macro="" textlink="">
      <xdr:nvSpPr>
        <xdr:cNvPr id="740" name="楕円 739"/>
        <xdr:cNvSpPr/>
      </xdr:nvSpPr>
      <xdr:spPr>
        <a:xfrm>
          <a:off x="21272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10886</xdr:rowOff>
    </xdr:from>
    <xdr:to>
      <xdr:col>116</xdr:col>
      <xdr:colOff>63500</xdr:colOff>
      <xdr:row>106</xdr:row>
      <xdr:rowOff>10886</xdr:rowOff>
    </xdr:to>
    <xdr:cxnSp macro="">
      <xdr:nvCxnSpPr>
        <xdr:cNvPr id="741" name="直線コネクタ 740"/>
        <xdr:cNvCxnSpPr/>
      </xdr:nvCxnSpPr>
      <xdr:spPr>
        <a:xfrm>
          <a:off x="21323300" y="18184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131536</xdr:rowOff>
    </xdr:from>
    <xdr:to>
      <xdr:col>107</xdr:col>
      <xdr:colOff>101600</xdr:colOff>
      <xdr:row>106</xdr:row>
      <xdr:rowOff>61686</xdr:rowOff>
    </xdr:to>
    <xdr:sp macro="" textlink="">
      <xdr:nvSpPr>
        <xdr:cNvPr id="742" name="楕円 741"/>
        <xdr:cNvSpPr/>
      </xdr:nvSpPr>
      <xdr:spPr>
        <a:xfrm>
          <a:off x="20383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10886</xdr:rowOff>
    </xdr:from>
    <xdr:to>
      <xdr:col>111</xdr:col>
      <xdr:colOff>177800</xdr:colOff>
      <xdr:row>106</xdr:row>
      <xdr:rowOff>10886</xdr:rowOff>
    </xdr:to>
    <xdr:cxnSp macro="">
      <xdr:nvCxnSpPr>
        <xdr:cNvPr id="743" name="直線コネクタ 742"/>
        <xdr:cNvCxnSpPr/>
      </xdr:nvCxnSpPr>
      <xdr:spPr>
        <a:xfrm>
          <a:off x="20434300" y="18184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131536</xdr:rowOff>
    </xdr:from>
    <xdr:to>
      <xdr:col>102</xdr:col>
      <xdr:colOff>165100</xdr:colOff>
      <xdr:row>106</xdr:row>
      <xdr:rowOff>61686</xdr:rowOff>
    </xdr:to>
    <xdr:sp macro="" textlink="">
      <xdr:nvSpPr>
        <xdr:cNvPr id="744" name="楕円 743"/>
        <xdr:cNvSpPr/>
      </xdr:nvSpPr>
      <xdr:spPr>
        <a:xfrm>
          <a:off x="19494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10886</xdr:rowOff>
    </xdr:from>
    <xdr:to>
      <xdr:col>107</xdr:col>
      <xdr:colOff>50800</xdr:colOff>
      <xdr:row>106</xdr:row>
      <xdr:rowOff>10886</xdr:rowOff>
    </xdr:to>
    <xdr:cxnSp macro="">
      <xdr:nvCxnSpPr>
        <xdr:cNvPr id="745" name="直線コネクタ 744"/>
        <xdr:cNvCxnSpPr/>
      </xdr:nvCxnSpPr>
      <xdr:spPr>
        <a:xfrm>
          <a:off x="19545300" y="18184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131536</xdr:rowOff>
    </xdr:from>
    <xdr:to>
      <xdr:col>98</xdr:col>
      <xdr:colOff>38100</xdr:colOff>
      <xdr:row>106</xdr:row>
      <xdr:rowOff>61686</xdr:rowOff>
    </xdr:to>
    <xdr:sp macro="" textlink="">
      <xdr:nvSpPr>
        <xdr:cNvPr id="746" name="楕円 745"/>
        <xdr:cNvSpPr/>
      </xdr:nvSpPr>
      <xdr:spPr>
        <a:xfrm>
          <a:off x="18605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10886</xdr:rowOff>
    </xdr:from>
    <xdr:to>
      <xdr:col>102</xdr:col>
      <xdr:colOff>114300</xdr:colOff>
      <xdr:row>106</xdr:row>
      <xdr:rowOff>10886</xdr:rowOff>
    </xdr:to>
    <xdr:cxnSp macro="">
      <xdr:nvCxnSpPr>
        <xdr:cNvPr id="747" name="直線コネクタ 746"/>
        <xdr:cNvCxnSpPr/>
      </xdr:nvCxnSpPr>
      <xdr:spPr>
        <a:xfrm>
          <a:off x="18656300" y="18184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135363</xdr:rowOff>
    </xdr:from>
    <xdr:ext cx="469744" cy="259045"/>
    <xdr:sp macro="" textlink="">
      <xdr:nvSpPr>
        <xdr:cNvPr id="748" name="n_1aveValue【公民館】&#10;一人当たり面積"/>
        <xdr:cNvSpPr txBox="1"/>
      </xdr:nvSpPr>
      <xdr:spPr>
        <a:xfrm>
          <a:off x="210757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45556</xdr:rowOff>
    </xdr:from>
    <xdr:ext cx="469744" cy="259045"/>
    <xdr:sp macro="" textlink="">
      <xdr:nvSpPr>
        <xdr:cNvPr id="749" name="n_2aveValue【公民館】&#10;一人当たり面積"/>
        <xdr:cNvSpPr txBox="1"/>
      </xdr:nvSpPr>
      <xdr:spPr>
        <a:xfrm>
          <a:off x="20199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12898</xdr:rowOff>
    </xdr:from>
    <xdr:ext cx="469744" cy="259045"/>
    <xdr:sp macro="" textlink="">
      <xdr:nvSpPr>
        <xdr:cNvPr id="750" name="n_3aveValue【公民館】&#10;一人当たり面積"/>
        <xdr:cNvSpPr txBox="1"/>
      </xdr:nvSpPr>
      <xdr:spPr>
        <a:xfrm>
          <a:off x="19310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751" name="n_4aveValue【公民館】&#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52813</xdr:rowOff>
    </xdr:from>
    <xdr:ext cx="469744" cy="259045"/>
    <xdr:sp macro="" textlink="">
      <xdr:nvSpPr>
        <xdr:cNvPr id="752" name="n_1mainValue【公民館】&#10;一人当たり面積"/>
        <xdr:cNvSpPr txBox="1"/>
      </xdr:nvSpPr>
      <xdr:spPr>
        <a:xfrm>
          <a:off x="210757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52813</xdr:rowOff>
    </xdr:from>
    <xdr:ext cx="469744" cy="259045"/>
    <xdr:sp macro="" textlink="">
      <xdr:nvSpPr>
        <xdr:cNvPr id="753" name="n_2mainValue【公民館】&#10;一人当たり面積"/>
        <xdr:cNvSpPr txBox="1"/>
      </xdr:nvSpPr>
      <xdr:spPr>
        <a:xfrm>
          <a:off x="201994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52813</xdr:rowOff>
    </xdr:from>
    <xdr:ext cx="469744" cy="259045"/>
    <xdr:sp macro="" textlink="">
      <xdr:nvSpPr>
        <xdr:cNvPr id="754" name="n_3mainValue【公民館】&#10;一人当たり面積"/>
        <xdr:cNvSpPr txBox="1"/>
      </xdr:nvSpPr>
      <xdr:spPr>
        <a:xfrm>
          <a:off x="193104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52813</xdr:rowOff>
    </xdr:from>
    <xdr:ext cx="469744" cy="259045"/>
    <xdr:sp macro="" textlink="">
      <xdr:nvSpPr>
        <xdr:cNvPr id="755" name="n_4mainValue【公民館】&#10;一人当たり面積"/>
        <xdr:cNvSpPr txBox="1"/>
      </xdr:nvSpPr>
      <xdr:spPr>
        <a:xfrm>
          <a:off x="184214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類似団体と比較して有形固定資産減価償却率が高くなっている施設は、橋りょう・トンネル、認定子ども園・幼稚園・保育所及び学校施設である。橋りょう・トンネルについては、平成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月に上尾市公共施設等総合管理計画を策定しており、当計画の方針に基づいて都市基盤施設の維持管理を進めていく。</a:t>
          </a:r>
          <a:r>
            <a:rPr kumimoji="1" lang="ja-JP" altLang="ja-JP" sz="1100">
              <a:solidFill>
                <a:schemeClr val="tx1"/>
              </a:solidFill>
              <a:effectLst/>
              <a:latin typeface="+mn-lt"/>
              <a:ea typeface="+mn-ea"/>
              <a:cs typeface="+mn-cs"/>
            </a:rPr>
            <a:t>学校施設については</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が類似団体内で最も高い状態である。</a:t>
          </a:r>
          <a:r>
            <a:rPr kumimoji="1" lang="ja-JP" altLang="ja-JP"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年度中に</a:t>
          </a:r>
          <a:r>
            <a:rPr kumimoji="1" lang="ja-JP" altLang="en-US" sz="1100">
              <a:solidFill>
                <a:schemeClr val="tx1"/>
              </a:solidFill>
              <a:effectLst/>
              <a:latin typeface="+mn-lt"/>
              <a:ea typeface="+mn-ea"/>
              <a:cs typeface="+mn-cs"/>
            </a:rPr>
            <a:t>策定予定であった</a:t>
          </a:r>
          <a:r>
            <a:rPr kumimoji="1" lang="ja-JP" altLang="ja-JP" sz="1100">
              <a:solidFill>
                <a:schemeClr val="tx1"/>
              </a:solidFill>
              <a:effectLst/>
              <a:latin typeface="+mn-lt"/>
              <a:ea typeface="+mn-ea"/>
              <a:cs typeface="+mn-cs"/>
            </a:rPr>
            <a:t>学校施設更新計画</a:t>
          </a:r>
          <a:r>
            <a:rPr kumimoji="1" lang="ja-JP" altLang="en-US" sz="1100">
              <a:solidFill>
                <a:schemeClr val="tx1"/>
              </a:solidFill>
              <a:effectLst/>
              <a:latin typeface="+mn-lt"/>
              <a:ea typeface="+mn-ea"/>
              <a:cs typeface="+mn-cs"/>
            </a:rPr>
            <a:t>が見直され、検討を継続している状況であり</a:t>
          </a:r>
          <a:r>
            <a:rPr kumimoji="1" lang="ja-JP" altLang="ja-JP" sz="1100">
              <a:solidFill>
                <a:srgbClr val="FF0000"/>
              </a:solidFill>
              <a:effectLst/>
              <a:latin typeface="+mn-lt"/>
              <a:ea typeface="+mn-ea"/>
              <a:cs typeface="+mn-cs"/>
            </a:rPr>
            <a:t>、</a:t>
          </a:r>
          <a:r>
            <a:rPr kumimoji="1" lang="ja-JP" altLang="en-US" sz="1100">
              <a:solidFill>
                <a:schemeClr val="tx1"/>
              </a:solidFill>
              <a:effectLst/>
              <a:latin typeface="+mn-lt"/>
              <a:ea typeface="+mn-ea"/>
              <a:cs typeface="+mn-cs"/>
            </a:rPr>
            <a:t>見直された計画</a:t>
          </a:r>
          <a:r>
            <a:rPr kumimoji="1" lang="ja-JP" altLang="ja-JP" sz="1100">
              <a:solidFill>
                <a:schemeClr val="tx1"/>
              </a:solidFill>
              <a:effectLst/>
              <a:latin typeface="+mn-lt"/>
              <a:ea typeface="+mn-ea"/>
              <a:cs typeface="+mn-cs"/>
            </a:rPr>
            <a:t>に基づいて適正な学校規模</a:t>
          </a:r>
          <a:r>
            <a:rPr kumimoji="1" lang="ja-JP" altLang="en-US" sz="1100">
              <a:solidFill>
                <a:schemeClr val="tx1"/>
              </a:solidFill>
              <a:effectLst/>
              <a:latin typeface="+mn-lt"/>
              <a:ea typeface="+mn-ea"/>
              <a:cs typeface="+mn-cs"/>
            </a:rPr>
            <a:t>となるよう</a:t>
          </a:r>
          <a:r>
            <a:rPr kumimoji="1" lang="ja-JP" altLang="ja-JP" sz="1100">
              <a:solidFill>
                <a:schemeClr val="tx1"/>
              </a:solidFill>
              <a:effectLst/>
              <a:latin typeface="+mn-lt"/>
              <a:ea typeface="+mn-ea"/>
              <a:cs typeface="+mn-cs"/>
            </a:rPr>
            <a:t>学校施設の整備を進めていく。また、</a:t>
          </a:r>
          <a:r>
            <a:rPr kumimoji="1" lang="ja-JP" altLang="ja-JP" sz="1100">
              <a:solidFill>
                <a:schemeClr val="dk1"/>
              </a:solidFill>
              <a:effectLst/>
              <a:latin typeface="+mn-lt"/>
              <a:ea typeface="+mn-ea"/>
              <a:cs typeface="+mn-cs"/>
            </a:rPr>
            <a:t>認定子ども園・幼稚園・保育所</a:t>
          </a:r>
          <a:r>
            <a:rPr kumimoji="1" lang="ja-JP" altLang="en-US" sz="1100">
              <a:solidFill>
                <a:schemeClr val="dk1"/>
              </a:solidFill>
              <a:effectLst/>
              <a:latin typeface="+mn-lt"/>
              <a:ea typeface="+mn-ea"/>
              <a:cs typeface="+mn-cs"/>
            </a:rPr>
            <a:t>は類似団体との差が広がりはじめているところであり、</a:t>
          </a: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31</a:t>
          </a:r>
          <a:r>
            <a:rPr kumimoji="1" lang="ja-JP" altLang="ja-JP" sz="1100">
              <a:solidFill>
                <a:schemeClr val="tx1"/>
              </a:solidFill>
              <a:effectLst/>
              <a:latin typeface="+mn-lt"/>
              <a:ea typeface="+mn-ea"/>
              <a:cs typeface="+mn-cs"/>
            </a:rPr>
            <a:t>年度から令和</a:t>
          </a:r>
          <a:r>
            <a:rPr kumimoji="1" lang="en-US" altLang="ja-JP" sz="1100">
              <a:solidFill>
                <a:schemeClr val="tx1"/>
              </a:solidFill>
              <a:effectLst/>
              <a:latin typeface="+mn-lt"/>
              <a:ea typeface="+mn-ea"/>
              <a:cs typeface="+mn-cs"/>
            </a:rPr>
            <a:t>4</a:t>
          </a:r>
          <a:r>
            <a:rPr kumimoji="1" lang="ja-JP" altLang="ja-JP" sz="1100">
              <a:solidFill>
                <a:schemeClr val="tx1"/>
              </a:solidFill>
              <a:effectLst/>
              <a:latin typeface="+mn-lt"/>
              <a:ea typeface="+mn-ea"/>
              <a:cs typeface="+mn-cs"/>
            </a:rPr>
            <a:t>年度の間に</a:t>
          </a:r>
          <a:r>
            <a:rPr kumimoji="1" lang="ja-JP" altLang="en-US" sz="1100">
              <a:solidFill>
                <a:schemeClr val="tx1"/>
              </a:solidFill>
              <a:effectLst/>
              <a:latin typeface="+mn-lt"/>
              <a:ea typeface="+mn-ea"/>
              <a:cs typeface="+mn-cs"/>
            </a:rPr>
            <a:t>保育所、児童発達支援センター及び発達支援相談センターの複合施設である</a:t>
          </a:r>
          <a:r>
            <a:rPr kumimoji="1" lang="ja-JP" altLang="ja-JP" sz="1100">
              <a:solidFill>
                <a:schemeClr val="tx1"/>
              </a:solidFill>
              <a:effectLst/>
              <a:latin typeface="+mn-lt"/>
              <a:ea typeface="+mn-ea"/>
              <a:cs typeface="+mn-cs"/>
            </a:rPr>
            <a:t>子ども・子育て複合施設を整備する。</a:t>
          </a:r>
          <a:r>
            <a:rPr kumimoji="1" lang="ja-JP" altLang="en-US" sz="1100">
              <a:solidFill>
                <a:schemeClr val="tx1"/>
              </a:solidFill>
              <a:effectLst/>
              <a:latin typeface="+mn-lt"/>
              <a:ea typeface="+mn-ea"/>
              <a:cs typeface="+mn-cs"/>
            </a:rPr>
            <a:t>なお、整備後の保育所、児童発達支援センター及び発達支援相談センターは除却または活用方法を検討していく。</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229,517
225,613
45.51
92,075,026
88,537,954
3,346,910
39,453,163
54,822,343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42</xdr:row>
      <xdr:rowOff>38100</xdr:rowOff>
    </xdr:to>
    <xdr:cxnSp macro="">
      <xdr:nvCxnSpPr>
        <xdr:cNvPr id="57" name="直線コネクタ 56"/>
        <xdr:cNvCxnSpPr/>
      </xdr:nvCxnSpPr>
      <xdr:spPr>
        <a:xfrm flipV="1">
          <a:off x="4634865" y="57835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60" name="【図書館】&#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1" name="直線コネクタ 60"/>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99695</xdr:rowOff>
    </xdr:from>
    <xdr:to>
      <xdr:col>20</xdr:col>
      <xdr:colOff>38100</xdr:colOff>
      <xdr:row>37</xdr:row>
      <xdr:rowOff>29845</xdr:rowOff>
    </xdr:to>
    <xdr:sp macro="" textlink="">
      <xdr:nvSpPr>
        <xdr:cNvPr id="64" name="フローチャート: 判断 63"/>
        <xdr:cNvSpPr/>
      </xdr:nvSpPr>
      <xdr:spPr>
        <a:xfrm>
          <a:off x="3746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76835</xdr:rowOff>
    </xdr:from>
    <xdr:to>
      <xdr:col>15</xdr:col>
      <xdr:colOff>101600</xdr:colOff>
      <xdr:row>37</xdr:row>
      <xdr:rowOff>6985</xdr:rowOff>
    </xdr:to>
    <xdr:sp macro="" textlink="">
      <xdr:nvSpPr>
        <xdr:cNvPr id="65" name="フローチャート: 判断 64"/>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xdr:cNvSpPr/>
      </xdr:nvSpPr>
      <xdr:spPr>
        <a:xfrm>
          <a:off x="1968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19685</xdr:rowOff>
    </xdr:from>
    <xdr:to>
      <xdr:col>6</xdr:col>
      <xdr:colOff>38100</xdr:colOff>
      <xdr:row>36</xdr:row>
      <xdr:rowOff>121285</xdr:rowOff>
    </xdr:to>
    <xdr:sp macro="" textlink="">
      <xdr:nvSpPr>
        <xdr:cNvPr id="67" name="フローチャート: 判断 66"/>
        <xdr:cNvSpPr/>
      </xdr:nvSpPr>
      <xdr:spPr>
        <a:xfrm>
          <a:off x="1079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42545</xdr:rowOff>
    </xdr:from>
    <xdr:to>
      <xdr:col>24</xdr:col>
      <xdr:colOff>114300</xdr:colOff>
      <xdr:row>38</xdr:row>
      <xdr:rowOff>144145</xdr:rowOff>
    </xdr:to>
    <xdr:sp macro="" textlink="">
      <xdr:nvSpPr>
        <xdr:cNvPr id="73" name="楕円 72"/>
        <xdr:cNvSpPr/>
      </xdr:nvSpPr>
      <xdr:spPr>
        <a:xfrm>
          <a:off x="45847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20972</xdr:rowOff>
    </xdr:from>
    <xdr:ext cx="405111" cy="259045"/>
    <xdr:sp macro="" textlink="">
      <xdr:nvSpPr>
        <xdr:cNvPr id="74" name="【図書館】&#10;有形固定資産減価償却率該当値テキスト"/>
        <xdr:cNvSpPr txBox="1"/>
      </xdr:nvSpPr>
      <xdr:spPr>
        <a:xfrm>
          <a:off x="4673600"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4445</xdr:rowOff>
    </xdr:from>
    <xdr:to>
      <xdr:col>20</xdr:col>
      <xdr:colOff>38100</xdr:colOff>
      <xdr:row>38</xdr:row>
      <xdr:rowOff>106045</xdr:rowOff>
    </xdr:to>
    <xdr:sp macro="" textlink="">
      <xdr:nvSpPr>
        <xdr:cNvPr id="75" name="楕円 74"/>
        <xdr:cNvSpPr/>
      </xdr:nvSpPr>
      <xdr:spPr>
        <a:xfrm>
          <a:off x="3746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55245</xdr:rowOff>
    </xdr:from>
    <xdr:to>
      <xdr:col>24</xdr:col>
      <xdr:colOff>63500</xdr:colOff>
      <xdr:row>38</xdr:row>
      <xdr:rowOff>93345</xdr:rowOff>
    </xdr:to>
    <xdr:cxnSp macro="">
      <xdr:nvCxnSpPr>
        <xdr:cNvPr id="76" name="直線コネクタ 75"/>
        <xdr:cNvCxnSpPr/>
      </xdr:nvCxnSpPr>
      <xdr:spPr>
        <a:xfrm>
          <a:off x="3797300" y="65703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154940</xdr:rowOff>
    </xdr:from>
    <xdr:to>
      <xdr:col>15</xdr:col>
      <xdr:colOff>101600</xdr:colOff>
      <xdr:row>38</xdr:row>
      <xdr:rowOff>85090</xdr:rowOff>
    </xdr:to>
    <xdr:sp macro="" textlink="">
      <xdr:nvSpPr>
        <xdr:cNvPr id="77" name="楕円 76"/>
        <xdr:cNvSpPr/>
      </xdr:nvSpPr>
      <xdr:spPr>
        <a:xfrm>
          <a:off x="2857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34290</xdr:rowOff>
    </xdr:from>
    <xdr:to>
      <xdr:col>19</xdr:col>
      <xdr:colOff>177800</xdr:colOff>
      <xdr:row>38</xdr:row>
      <xdr:rowOff>55245</xdr:rowOff>
    </xdr:to>
    <xdr:cxnSp macro="">
      <xdr:nvCxnSpPr>
        <xdr:cNvPr id="78" name="直線コネクタ 77"/>
        <xdr:cNvCxnSpPr/>
      </xdr:nvCxnSpPr>
      <xdr:spPr>
        <a:xfrm>
          <a:off x="2908300" y="65493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114935</xdr:rowOff>
    </xdr:from>
    <xdr:to>
      <xdr:col>10</xdr:col>
      <xdr:colOff>165100</xdr:colOff>
      <xdr:row>38</xdr:row>
      <xdr:rowOff>45085</xdr:rowOff>
    </xdr:to>
    <xdr:sp macro="" textlink="">
      <xdr:nvSpPr>
        <xdr:cNvPr id="79" name="楕円 78"/>
        <xdr:cNvSpPr/>
      </xdr:nvSpPr>
      <xdr:spPr>
        <a:xfrm>
          <a:off x="1968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165735</xdr:rowOff>
    </xdr:from>
    <xdr:to>
      <xdr:col>15</xdr:col>
      <xdr:colOff>50800</xdr:colOff>
      <xdr:row>38</xdr:row>
      <xdr:rowOff>34290</xdr:rowOff>
    </xdr:to>
    <xdr:cxnSp macro="">
      <xdr:nvCxnSpPr>
        <xdr:cNvPr id="80" name="直線コネクタ 79"/>
        <xdr:cNvCxnSpPr/>
      </xdr:nvCxnSpPr>
      <xdr:spPr>
        <a:xfrm>
          <a:off x="2019300" y="65093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88265</xdr:rowOff>
    </xdr:from>
    <xdr:to>
      <xdr:col>6</xdr:col>
      <xdr:colOff>38100</xdr:colOff>
      <xdr:row>38</xdr:row>
      <xdr:rowOff>18415</xdr:rowOff>
    </xdr:to>
    <xdr:sp macro="" textlink="">
      <xdr:nvSpPr>
        <xdr:cNvPr id="81" name="楕円 80"/>
        <xdr:cNvSpPr/>
      </xdr:nvSpPr>
      <xdr:spPr>
        <a:xfrm>
          <a:off x="1079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139065</xdr:rowOff>
    </xdr:from>
    <xdr:to>
      <xdr:col>10</xdr:col>
      <xdr:colOff>114300</xdr:colOff>
      <xdr:row>37</xdr:row>
      <xdr:rowOff>165735</xdr:rowOff>
    </xdr:to>
    <xdr:cxnSp macro="">
      <xdr:nvCxnSpPr>
        <xdr:cNvPr id="82" name="直線コネクタ 81"/>
        <xdr:cNvCxnSpPr/>
      </xdr:nvCxnSpPr>
      <xdr:spPr>
        <a:xfrm>
          <a:off x="1130300" y="64827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46372</xdr:rowOff>
    </xdr:from>
    <xdr:ext cx="405111" cy="259045"/>
    <xdr:sp macro="" textlink="">
      <xdr:nvSpPr>
        <xdr:cNvPr id="83" name="n_1aveValue【図書館】&#10;有形固定資産減価償却率"/>
        <xdr:cNvSpPr txBox="1"/>
      </xdr:nvSpPr>
      <xdr:spPr>
        <a:xfrm>
          <a:off x="35820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23512</xdr:rowOff>
    </xdr:from>
    <xdr:ext cx="405111" cy="259045"/>
    <xdr:sp macro="" textlink="">
      <xdr:nvSpPr>
        <xdr:cNvPr id="84" name="n_2aveValue【図書館】&#10;有形固定資産減価償却率"/>
        <xdr:cNvSpPr txBox="1"/>
      </xdr:nvSpPr>
      <xdr:spPr>
        <a:xfrm>
          <a:off x="2705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85" name="n_3aveValue【図書館】&#10;有形固定資産減価償却率"/>
        <xdr:cNvSpPr txBox="1"/>
      </xdr:nvSpPr>
      <xdr:spPr>
        <a:xfrm>
          <a:off x="1816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137812</xdr:rowOff>
    </xdr:from>
    <xdr:ext cx="405111" cy="259045"/>
    <xdr:sp macro="" textlink="">
      <xdr:nvSpPr>
        <xdr:cNvPr id="86" name="n_4aveValue【図書館】&#10;有形固定資産減価償却率"/>
        <xdr:cNvSpPr txBox="1"/>
      </xdr:nvSpPr>
      <xdr:spPr>
        <a:xfrm>
          <a:off x="927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97172</xdr:rowOff>
    </xdr:from>
    <xdr:ext cx="405111" cy="259045"/>
    <xdr:sp macro="" textlink="">
      <xdr:nvSpPr>
        <xdr:cNvPr id="87" name="n_1mainValue【図書館】&#10;有形固定資産減価償却率"/>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88" name="n_2mainValue【図書館】&#10;有形固定資産減価償却率"/>
        <xdr:cNvSpPr txBox="1"/>
      </xdr:nvSpPr>
      <xdr:spPr>
        <a:xfrm>
          <a:off x="2705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36212</xdr:rowOff>
    </xdr:from>
    <xdr:ext cx="405111" cy="259045"/>
    <xdr:sp macro="" textlink="">
      <xdr:nvSpPr>
        <xdr:cNvPr id="89" name="n_3mainValue【図書館】&#10;有形固定資産減価償却率"/>
        <xdr:cNvSpPr txBox="1"/>
      </xdr:nvSpPr>
      <xdr:spPr>
        <a:xfrm>
          <a:off x="1816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9542</xdr:rowOff>
    </xdr:from>
    <xdr:ext cx="405111" cy="259045"/>
    <xdr:sp macro="" textlink="">
      <xdr:nvSpPr>
        <xdr:cNvPr id="90" name="n_4mainValue【図書館】&#10;有形固定資産減価償却率"/>
        <xdr:cNvSpPr txBox="1"/>
      </xdr:nvSpPr>
      <xdr:spPr>
        <a:xfrm>
          <a:off x="927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19"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20" name="フローチャート: 判断 119"/>
        <xdr:cNvSpPr/>
      </xdr:nvSpPr>
      <xdr:spPr>
        <a:xfrm>
          <a:off x="104267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21" name="フローチャート: 判断 120"/>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24" name="フローチャート: 判断 123"/>
        <xdr:cNvSpPr/>
      </xdr:nvSpPr>
      <xdr:spPr>
        <a:xfrm>
          <a:off x="6921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76200</xdr:rowOff>
    </xdr:from>
    <xdr:to>
      <xdr:col>55</xdr:col>
      <xdr:colOff>50800</xdr:colOff>
      <xdr:row>41</xdr:row>
      <xdr:rowOff>6350</xdr:rowOff>
    </xdr:to>
    <xdr:sp macro="" textlink="">
      <xdr:nvSpPr>
        <xdr:cNvPr id="130" name="楕円 129"/>
        <xdr:cNvSpPr/>
      </xdr:nvSpPr>
      <xdr:spPr>
        <a:xfrm>
          <a:off x="10426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31" name="【図書館】&#10;一人当たり面積該当値テキスト"/>
        <xdr:cNvSpPr txBox="1"/>
      </xdr:nvSpPr>
      <xdr:spPr>
        <a:xfrm>
          <a:off x="10515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76200</xdr:rowOff>
    </xdr:from>
    <xdr:to>
      <xdr:col>50</xdr:col>
      <xdr:colOff>165100</xdr:colOff>
      <xdr:row>41</xdr:row>
      <xdr:rowOff>6350</xdr:rowOff>
    </xdr:to>
    <xdr:sp macro="" textlink="">
      <xdr:nvSpPr>
        <xdr:cNvPr id="132" name="楕円 131"/>
        <xdr:cNvSpPr/>
      </xdr:nvSpPr>
      <xdr:spPr>
        <a:xfrm>
          <a:off x="9588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127000</xdr:rowOff>
    </xdr:from>
    <xdr:to>
      <xdr:col>55</xdr:col>
      <xdr:colOff>0</xdr:colOff>
      <xdr:row>40</xdr:row>
      <xdr:rowOff>127000</xdr:rowOff>
    </xdr:to>
    <xdr:cxnSp macro="">
      <xdr:nvCxnSpPr>
        <xdr:cNvPr id="133" name="直線コネクタ 132"/>
        <xdr:cNvCxnSpPr/>
      </xdr:nvCxnSpPr>
      <xdr:spPr>
        <a:xfrm>
          <a:off x="96393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76200</xdr:rowOff>
    </xdr:from>
    <xdr:to>
      <xdr:col>46</xdr:col>
      <xdr:colOff>38100</xdr:colOff>
      <xdr:row>41</xdr:row>
      <xdr:rowOff>6350</xdr:rowOff>
    </xdr:to>
    <xdr:sp macro="" textlink="">
      <xdr:nvSpPr>
        <xdr:cNvPr id="134" name="楕円 133"/>
        <xdr:cNvSpPr/>
      </xdr:nvSpPr>
      <xdr:spPr>
        <a:xfrm>
          <a:off x="8699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127000</xdr:rowOff>
    </xdr:from>
    <xdr:to>
      <xdr:col>50</xdr:col>
      <xdr:colOff>114300</xdr:colOff>
      <xdr:row>40</xdr:row>
      <xdr:rowOff>127000</xdr:rowOff>
    </xdr:to>
    <xdr:cxnSp macro="">
      <xdr:nvCxnSpPr>
        <xdr:cNvPr id="135" name="直線コネクタ 134"/>
        <xdr:cNvCxnSpPr/>
      </xdr:nvCxnSpPr>
      <xdr:spPr>
        <a:xfrm>
          <a:off x="8750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76200</xdr:rowOff>
    </xdr:from>
    <xdr:to>
      <xdr:col>41</xdr:col>
      <xdr:colOff>101600</xdr:colOff>
      <xdr:row>41</xdr:row>
      <xdr:rowOff>6350</xdr:rowOff>
    </xdr:to>
    <xdr:sp macro="" textlink="">
      <xdr:nvSpPr>
        <xdr:cNvPr id="136" name="楕円 135"/>
        <xdr:cNvSpPr/>
      </xdr:nvSpPr>
      <xdr:spPr>
        <a:xfrm>
          <a:off x="7810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127000</xdr:rowOff>
    </xdr:from>
    <xdr:to>
      <xdr:col>45</xdr:col>
      <xdr:colOff>177800</xdr:colOff>
      <xdr:row>40</xdr:row>
      <xdr:rowOff>127000</xdr:rowOff>
    </xdr:to>
    <xdr:cxnSp macro="">
      <xdr:nvCxnSpPr>
        <xdr:cNvPr id="137" name="直線コネクタ 136"/>
        <xdr:cNvCxnSpPr/>
      </xdr:nvCxnSpPr>
      <xdr:spPr>
        <a:xfrm>
          <a:off x="7861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76200</xdr:rowOff>
    </xdr:from>
    <xdr:to>
      <xdr:col>36</xdr:col>
      <xdr:colOff>165100</xdr:colOff>
      <xdr:row>41</xdr:row>
      <xdr:rowOff>6350</xdr:rowOff>
    </xdr:to>
    <xdr:sp macro="" textlink="">
      <xdr:nvSpPr>
        <xdr:cNvPr id="138" name="楕円 137"/>
        <xdr:cNvSpPr/>
      </xdr:nvSpPr>
      <xdr:spPr>
        <a:xfrm>
          <a:off x="6921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127000</xdr:rowOff>
    </xdr:from>
    <xdr:to>
      <xdr:col>41</xdr:col>
      <xdr:colOff>50800</xdr:colOff>
      <xdr:row>40</xdr:row>
      <xdr:rowOff>127000</xdr:rowOff>
    </xdr:to>
    <xdr:cxnSp macro="">
      <xdr:nvCxnSpPr>
        <xdr:cNvPr id="139" name="直線コネクタ 138"/>
        <xdr:cNvCxnSpPr/>
      </xdr:nvCxnSpPr>
      <xdr:spPr>
        <a:xfrm>
          <a:off x="6972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0"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1"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2" name="n_3ave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92727</xdr:rowOff>
    </xdr:from>
    <xdr:ext cx="469744" cy="259045"/>
    <xdr:sp macro="" textlink="">
      <xdr:nvSpPr>
        <xdr:cNvPr id="143" name="n_4aveValue【図書館】&#10;一人当たり面積"/>
        <xdr:cNvSpPr txBox="1"/>
      </xdr:nvSpPr>
      <xdr:spPr>
        <a:xfrm>
          <a:off x="6737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168927</xdr:rowOff>
    </xdr:from>
    <xdr:ext cx="469744" cy="259045"/>
    <xdr:sp macro="" textlink="">
      <xdr:nvSpPr>
        <xdr:cNvPr id="144" name="n_1mainValue【図書館】&#10;一人当たり面積"/>
        <xdr:cNvSpPr txBox="1"/>
      </xdr:nvSpPr>
      <xdr:spPr>
        <a:xfrm>
          <a:off x="9391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168927</xdr:rowOff>
    </xdr:from>
    <xdr:ext cx="469744" cy="259045"/>
    <xdr:sp macro="" textlink="">
      <xdr:nvSpPr>
        <xdr:cNvPr id="145" name="n_2mainValue【図書館】&#10;一人当たり面積"/>
        <xdr:cNvSpPr txBox="1"/>
      </xdr:nvSpPr>
      <xdr:spPr>
        <a:xfrm>
          <a:off x="8515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168927</xdr:rowOff>
    </xdr:from>
    <xdr:ext cx="469744" cy="259045"/>
    <xdr:sp macro="" textlink="">
      <xdr:nvSpPr>
        <xdr:cNvPr id="146" name="n_3mainValue【図書館】&#10;一人当たり面積"/>
        <xdr:cNvSpPr txBox="1"/>
      </xdr:nvSpPr>
      <xdr:spPr>
        <a:xfrm>
          <a:off x="7626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168927</xdr:rowOff>
    </xdr:from>
    <xdr:ext cx="469744" cy="259045"/>
    <xdr:sp macro="" textlink="">
      <xdr:nvSpPr>
        <xdr:cNvPr id="147" name="n_4mainValue【図書館】&#10;一人当たり面積"/>
        <xdr:cNvSpPr txBox="1"/>
      </xdr:nvSpPr>
      <xdr:spPr>
        <a:xfrm>
          <a:off x="6737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158115</xdr:rowOff>
    </xdr:from>
    <xdr:to>
      <xdr:col>24</xdr:col>
      <xdr:colOff>62865</xdr:colOff>
      <xdr:row>64</xdr:row>
      <xdr:rowOff>76200</xdr:rowOff>
    </xdr:to>
    <xdr:cxnSp macro="">
      <xdr:nvCxnSpPr>
        <xdr:cNvPr id="172" name="直線コネクタ 171"/>
        <xdr:cNvCxnSpPr/>
      </xdr:nvCxnSpPr>
      <xdr:spPr>
        <a:xfrm flipV="1">
          <a:off x="4634865" y="9587865"/>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104792</xdr:rowOff>
    </xdr:from>
    <xdr:ext cx="405111" cy="259045"/>
    <xdr:sp macro="" textlink="">
      <xdr:nvSpPr>
        <xdr:cNvPr id="175" name="【体育館・プール】&#10;有形固定資産減価償却率最大値テキスト"/>
        <xdr:cNvSpPr txBox="1"/>
      </xdr:nvSpPr>
      <xdr:spPr>
        <a:xfrm>
          <a:off x="4673600" y="936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158115</xdr:rowOff>
    </xdr:from>
    <xdr:to>
      <xdr:col>24</xdr:col>
      <xdr:colOff>152400</xdr:colOff>
      <xdr:row>55</xdr:row>
      <xdr:rowOff>158115</xdr:rowOff>
    </xdr:to>
    <xdr:cxnSp macro="">
      <xdr:nvCxnSpPr>
        <xdr:cNvPr id="176" name="直線コネクタ 175"/>
        <xdr:cNvCxnSpPr/>
      </xdr:nvCxnSpPr>
      <xdr:spPr>
        <a:xfrm>
          <a:off x="4546600" y="958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77" name="【体育館・プー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78" name="フローチャート: 判断 177"/>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79" name="フローチャート: 判断 178"/>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80" name="フローチャート: 判断 179"/>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1" name="フローチャート: 判断 180"/>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82" name="フローチャート: 判断 181"/>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88" name="楕円 187"/>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189" name="【体育館・プール】&#10;有形固定資産減価償却率該当値テキスト"/>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90" name="楕円 189"/>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191" name="直線コネクタ 190"/>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192" name="楕円 191"/>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193" name="直線コネクタ 192"/>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194" name="楕円 193"/>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195" name="直線コネクタ 194"/>
        <xdr:cNvCxnSpPr/>
      </xdr:nvCxnSpPr>
      <xdr:spPr>
        <a:xfrm>
          <a:off x="2019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25400</xdr:rowOff>
    </xdr:from>
    <xdr:to>
      <xdr:col>6</xdr:col>
      <xdr:colOff>38100</xdr:colOff>
      <xdr:row>64</xdr:row>
      <xdr:rowOff>127000</xdr:rowOff>
    </xdr:to>
    <xdr:sp macro="" textlink="">
      <xdr:nvSpPr>
        <xdr:cNvPr id="196" name="楕円 195"/>
        <xdr:cNvSpPr/>
      </xdr:nvSpPr>
      <xdr:spPr>
        <a:xfrm>
          <a:off x="1079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76200</xdr:rowOff>
    </xdr:from>
    <xdr:to>
      <xdr:col>10</xdr:col>
      <xdr:colOff>114300</xdr:colOff>
      <xdr:row>64</xdr:row>
      <xdr:rowOff>76200</xdr:rowOff>
    </xdr:to>
    <xdr:cxnSp macro="">
      <xdr:nvCxnSpPr>
        <xdr:cNvPr id="197" name="直線コネクタ 196"/>
        <xdr:cNvCxnSpPr/>
      </xdr:nvCxnSpPr>
      <xdr:spPr>
        <a:xfrm>
          <a:off x="1130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63517</xdr:rowOff>
    </xdr:from>
    <xdr:ext cx="405111" cy="259045"/>
    <xdr:sp macro="" textlink="">
      <xdr:nvSpPr>
        <xdr:cNvPr id="198" name="n_1aveValue【体育館・プール】&#10;有形固定資産減価償却率"/>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74947</xdr:rowOff>
    </xdr:from>
    <xdr:ext cx="405111" cy="259045"/>
    <xdr:sp macro="" textlink="">
      <xdr:nvSpPr>
        <xdr:cNvPr id="199" name="n_2aveValue【体育館・プール】&#10;有形固定資産減価償却率"/>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200" name="n_3aveValue【体育館・プール】&#10;有形固定資産減価償却率"/>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160672</xdr:rowOff>
    </xdr:from>
    <xdr:ext cx="405111" cy="259045"/>
    <xdr:sp macro="" textlink="">
      <xdr:nvSpPr>
        <xdr:cNvPr id="201" name="n_4aveValue【体育館・プール】&#10;有形固定資産減価償却率"/>
        <xdr:cNvSpPr txBox="1"/>
      </xdr:nvSpPr>
      <xdr:spPr>
        <a:xfrm>
          <a:off x="927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202" name="n_1mainValue【体育館・プール】&#10;有形固定資産減価償却率"/>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203" name="n_2mainValue【体育館・プール】&#10;有形固定資産減価償却率"/>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204" name="n_3mainValue【体育館・プール】&#10;有形固定資産減価償却率"/>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205" name="n_4mainValue【体育館・プール】&#10;有形固定資産減価償却率"/>
        <xdr:cNvSpPr txBox="1"/>
      </xdr:nvSpPr>
      <xdr:spPr>
        <a:xfrm>
          <a:off x="895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1" name="テキスト ボックス 22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3" name="テキスト ボックス 22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153162</xdr:rowOff>
    </xdr:to>
    <xdr:cxnSp macro="">
      <xdr:nvCxnSpPr>
        <xdr:cNvPr id="227" name="直線コネクタ 226"/>
        <xdr:cNvCxnSpPr/>
      </xdr:nvCxnSpPr>
      <xdr:spPr>
        <a:xfrm flipV="1">
          <a:off x="10476865" y="9546336"/>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156989</xdr:rowOff>
    </xdr:from>
    <xdr:ext cx="469744" cy="259045"/>
    <xdr:sp macro="" textlink="">
      <xdr:nvSpPr>
        <xdr:cNvPr id="228" name="【体育館・プール】&#10;一人当たり面積最小値テキスト"/>
        <xdr:cNvSpPr txBox="1"/>
      </xdr:nvSpPr>
      <xdr:spPr>
        <a:xfrm>
          <a:off x="10515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153162</xdr:rowOff>
    </xdr:from>
    <xdr:to>
      <xdr:col>55</xdr:col>
      <xdr:colOff>88900</xdr:colOff>
      <xdr:row>63</xdr:row>
      <xdr:rowOff>153162</xdr:rowOff>
    </xdr:to>
    <xdr:cxnSp macro="">
      <xdr:nvCxnSpPr>
        <xdr:cNvPr id="229" name="直線コネクタ 228"/>
        <xdr:cNvCxnSpPr/>
      </xdr:nvCxnSpPr>
      <xdr:spPr>
        <a:xfrm>
          <a:off x="10388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30" name="【体育館・プール】&#10;一人当たり面積最大値テキスト"/>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31" name="直線コネクタ 230"/>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111523</xdr:rowOff>
    </xdr:from>
    <xdr:ext cx="469744" cy="259045"/>
    <xdr:sp macro="" textlink="">
      <xdr:nvSpPr>
        <xdr:cNvPr id="232" name="【体育館・プール】&#10;一人当たり面積平均値テキスト"/>
        <xdr:cNvSpPr txBox="1"/>
      </xdr:nvSpPr>
      <xdr:spPr>
        <a:xfrm>
          <a:off x="10515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88646</xdr:rowOff>
    </xdr:from>
    <xdr:to>
      <xdr:col>55</xdr:col>
      <xdr:colOff>50800</xdr:colOff>
      <xdr:row>62</xdr:row>
      <xdr:rowOff>18796</xdr:rowOff>
    </xdr:to>
    <xdr:sp macro="" textlink="">
      <xdr:nvSpPr>
        <xdr:cNvPr id="233" name="フローチャート: 判断 232"/>
        <xdr:cNvSpPr/>
      </xdr:nvSpPr>
      <xdr:spPr>
        <a:xfrm>
          <a:off x="10426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84074</xdr:rowOff>
    </xdr:from>
    <xdr:to>
      <xdr:col>50</xdr:col>
      <xdr:colOff>165100</xdr:colOff>
      <xdr:row>62</xdr:row>
      <xdr:rowOff>14224</xdr:rowOff>
    </xdr:to>
    <xdr:sp macro="" textlink="">
      <xdr:nvSpPr>
        <xdr:cNvPr id="234" name="フローチャート: 判断 233"/>
        <xdr:cNvSpPr/>
      </xdr:nvSpPr>
      <xdr:spPr>
        <a:xfrm>
          <a:off x="9588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5" name="フローチャート: 判断 234"/>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6" name="フローチャート: 判断 235"/>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70358</xdr:rowOff>
    </xdr:from>
    <xdr:to>
      <xdr:col>36</xdr:col>
      <xdr:colOff>165100</xdr:colOff>
      <xdr:row>62</xdr:row>
      <xdr:rowOff>508</xdr:rowOff>
    </xdr:to>
    <xdr:sp macro="" textlink="">
      <xdr:nvSpPr>
        <xdr:cNvPr id="237" name="フローチャート: 判断 236"/>
        <xdr:cNvSpPr/>
      </xdr:nvSpPr>
      <xdr:spPr>
        <a:xfrm>
          <a:off x="692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154940</xdr:rowOff>
    </xdr:from>
    <xdr:to>
      <xdr:col>55</xdr:col>
      <xdr:colOff>50800</xdr:colOff>
      <xdr:row>63</xdr:row>
      <xdr:rowOff>85090</xdr:rowOff>
    </xdr:to>
    <xdr:sp macro="" textlink="">
      <xdr:nvSpPr>
        <xdr:cNvPr id="243" name="楕円 242"/>
        <xdr:cNvSpPr/>
      </xdr:nvSpPr>
      <xdr:spPr>
        <a:xfrm>
          <a:off x="10426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69867</xdr:rowOff>
    </xdr:from>
    <xdr:ext cx="469744" cy="259045"/>
    <xdr:sp macro="" textlink="">
      <xdr:nvSpPr>
        <xdr:cNvPr id="244" name="【体育館・プール】&#10;一人当たり面積該当値テキスト"/>
        <xdr:cNvSpPr txBox="1"/>
      </xdr:nvSpPr>
      <xdr:spPr>
        <a:xfrm>
          <a:off x="10515600"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154940</xdr:rowOff>
    </xdr:from>
    <xdr:to>
      <xdr:col>50</xdr:col>
      <xdr:colOff>165100</xdr:colOff>
      <xdr:row>63</xdr:row>
      <xdr:rowOff>85090</xdr:rowOff>
    </xdr:to>
    <xdr:sp macro="" textlink="">
      <xdr:nvSpPr>
        <xdr:cNvPr id="245" name="楕円 244"/>
        <xdr:cNvSpPr/>
      </xdr:nvSpPr>
      <xdr:spPr>
        <a:xfrm>
          <a:off x="9588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34290</xdr:rowOff>
    </xdr:from>
    <xdr:to>
      <xdr:col>55</xdr:col>
      <xdr:colOff>0</xdr:colOff>
      <xdr:row>63</xdr:row>
      <xdr:rowOff>34290</xdr:rowOff>
    </xdr:to>
    <xdr:cxnSp macro="">
      <xdr:nvCxnSpPr>
        <xdr:cNvPr id="246" name="直線コネクタ 245"/>
        <xdr:cNvCxnSpPr/>
      </xdr:nvCxnSpPr>
      <xdr:spPr>
        <a:xfrm>
          <a:off x="9639300" y="1083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154940</xdr:rowOff>
    </xdr:from>
    <xdr:to>
      <xdr:col>46</xdr:col>
      <xdr:colOff>38100</xdr:colOff>
      <xdr:row>63</xdr:row>
      <xdr:rowOff>85090</xdr:rowOff>
    </xdr:to>
    <xdr:sp macro="" textlink="">
      <xdr:nvSpPr>
        <xdr:cNvPr id="247" name="楕円 246"/>
        <xdr:cNvSpPr/>
      </xdr:nvSpPr>
      <xdr:spPr>
        <a:xfrm>
          <a:off x="8699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34290</xdr:rowOff>
    </xdr:from>
    <xdr:to>
      <xdr:col>50</xdr:col>
      <xdr:colOff>114300</xdr:colOff>
      <xdr:row>63</xdr:row>
      <xdr:rowOff>34290</xdr:rowOff>
    </xdr:to>
    <xdr:cxnSp macro="">
      <xdr:nvCxnSpPr>
        <xdr:cNvPr id="248" name="直線コネクタ 247"/>
        <xdr:cNvCxnSpPr/>
      </xdr:nvCxnSpPr>
      <xdr:spPr>
        <a:xfrm>
          <a:off x="8750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154940</xdr:rowOff>
    </xdr:from>
    <xdr:to>
      <xdr:col>41</xdr:col>
      <xdr:colOff>101600</xdr:colOff>
      <xdr:row>63</xdr:row>
      <xdr:rowOff>85090</xdr:rowOff>
    </xdr:to>
    <xdr:sp macro="" textlink="">
      <xdr:nvSpPr>
        <xdr:cNvPr id="249" name="楕円 248"/>
        <xdr:cNvSpPr/>
      </xdr:nvSpPr>
      <xdr:spPr>
        <a:xfrm>
          <a:off x="7810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34290</xdr:rowOff>
    </xdr:from>
    <xdr:to>
      <xdr:col>45</xdr:col>
      <xdr:colOff>177800</xdr:colOff>
      <xdr:row>63</xdr:row>
      <xdr:rowOff>34290</xdr:rowOff>
    </xdr:to>
    <xdr:cxnSp macro="">
      <xdr:nvCxnSpPr>
        <xdr:cNvPr id="250" name="直線コネクタ 249"/>
        <xdr:cNvCxnSpPr/>
      </xdr:nvCxnSpPr>
      <xdr:spPr>
        <a:xfrm>
          <a:off x="7861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154940</xdr:rowOff>
    </xdr:from>
    <xdr:to>
      <xdr:col>36</xdr:col>
      <xdr:colOff>165100</xdr:colOff>
      <xdr:row>63</xdr:row>
      <xdr:rowOff>85090</xdr:rowOff>
    </xdr:to>
    <xdr:sp macro="" textlink="">
      <xdr:nvSpPr>
        <xdr:cNvPr id="251" name="楕円 250"/>
        <xdr:cNvSpPr/>
      </xdr:nvSpPr>
      <xdr:spPr>
        <a:xfrm>
          <a:off x="6921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34290</xdr:rowOff>
    </xdr:from>
    <xdr:to>
      <xdr:col>41</xdr:col>
      <xdr:colOff>50800</xdr:colOff>
      <xdr:row>63</xdr:row>
      <xdr:rowOff>34290</xdr:rowOff>
    </xdr:to>
    <xdr:cxnSp macro="">
      <xdr:nvCxnSpPr>
        <xdr:cNvPr id="252" name="直線コネクタ 251"/>
        <xdr:cNvCxnSpPr/>
      </xdr:nvCxnSpPr>
      <xdr:spPr>
        <a:xfrm>
          <a:off x="6972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30751</xdr:rowOff>
    </xdr:from>
    <xdr:ext cx="469744" cy="259045"/>
    <xdr:sp macro="" textlink="">
      <xdr:nvSpPr>
        <xdr:cNvPr id="253" name="n_1aveValue【体育館・プール】&#10;一人当たり面積"/>
        <xdr:cNvSpPr txBox="1"/>
      </xdr:nvSpPr>
      <xdr:spPr>
        <a:xfrm>
          <a:off x="9391727" y="103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4"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55" name="n_3aveValue【体育館・プール】&#10;一人当たり面積"/>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17035</xdr:rowOff>
    </xdr:from>
    <xdr:ext cx="469744" cy="259045"/>
    <xdr:sp macro="" textlink="">
      <xdr:nvSpPr>
        <xdr:cNvPr id="256" name="n_4aveValue【体育館・プール】&#10;一人当たり面積"/>
        <xdr:cNvSpPr txBox="1"/>
      </xdr:nvSpPr>
      <xdr:spPr>
        <a:xfrm>
          <a:off x="6737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76217</xdr:rowOff>
    </xdr:from>
    <xdr:ext cx="469744" cy="259045"/>
    <xdr:sp macro="" textlink="">
      <xdr:nvSpPr>
        <xdr:cNvPr id="257" name="n_1mainValue【体育館・プール】&#10;一人当たり面積"/>
        <xdr:cNvSpPr txBox="1"/>
      </xdr:nvSpPr>
      <xdr:spPr>
        <a:xfrm>
          <a:off x="9391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76217</xdr:rowOff>
    </xdr:from>
    <xdr:ext cx="469744" cy="259045"/>
    <xdr:sp macro="" textlink="">
      <xdr:nvSpPr>
        <xdr:cNvPr id="258" name="n_2mainValue【体育館・プール】&#10;一人当たり面積"/>
        <xdr:cNvSpPr txBox="1"/>
      </xdr:nvSpPr>
      <xdr:spPr>
        <a:xfrm>
          <a:off x="8515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76217</xdr:rowOff>
    </xdr:from>
    <xdr:ext cx="469744" cy="259045"/>
    <xdr:sp macro="" textlink="">
      <xdr:nvSpPr>
        <xdr:cNvPr id="259" name="n_3mainValue【体育館・プール】&#10;一人当たり面積"/>
        <xdr:cNvSpPr txBox="1"/>
      </xdr:nvSpPr>
      <xdr:spPr>
        <a:xfrm>
          <a:off x="7626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76217</xdr:rowOff>
    </xdr:from>
    <xdr:ext cx="469744" cy="259045"/>
    <xdr:sp macro="" textlink="">
      <xdr:nvSpPr>
        <xdr:cNvPr id="260" name="n_4mainValue【体育館・プール】&#10;一人当たり面積"/>
        <xdr:cNvSpPr txBox="1"/>
      </xdr:nvSpPr>
      <xdr:spPr>
        <a:xfrm>
          <a:off x="6737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85</xdr:row>
      <xdr:rowOff>127907</xdr:rowOff>
    </xdr:to>
    <xdr:cxnSp macro="">
      <xdr:nvCxnSpPr>
        <xdr:cNvPr id="286" name="直線コネクタ 285"/>
        <xdr:cNvCxnSpPr/>
      </xdr:nvCxnSpPr>
      <xdr:spPr>
        <a:xfrm flipV="1">
          <a:off x="4634865" y="13455287"/>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131734</xdr:rowOff>
    </xdr:from>
    <xdr:ext cx="405111" cy="259045"/>
    <xdr:sp macro="" textlink="">
      <xdr:nvSpPr>
        <xdr:cNvPr id="287" name="【福祉施設】&#10;有形固定資産減価償却率最小値テキスト"/>
        <xdr:cNvSpPr txBox="1"/>
      </xdr:nvSpPr>
      <xdr:spPr>
        <a:xfrm>
          <a:off x="46736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127907</xdr:rowOff>
    </xdr:from>
    <xdr:to>
      <xdr:col>24</xdr:col>
      <xdr:colOff>152400</xdr:colOff>
      <xdr:row>85</xdr:row>
      <xdr:rowOff>127907</xdr:rowOff>
    </xdr:to>
    <xdr:cxnSp macro="">
      <xdr:nvCxnSpPr>
        <xdr:cNvPr id="288" name="直線コネクタ 287"/>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89" name="【福祉施設】&#10;有形固定資産減価償却率最大値テキスト"/>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0" name="直線コネクタ 289"/>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86558</xdr:rowOff>
    </xdr:from>
    <xdr:ext cx="405111" cy="259045"/>
    <xdr:sp macro="" textlink="">
      <xdr:nvSpPr>
        <xdr:cNvPr id="291" name="【福祉施設】&#10;有形固定資産減価償却率平均値テキスト"/>
        <xdr:cNvSpPr txBox="1"/>
      </xdr:nvSpPr>
      <xdr:spPr>
        <a:xfrm>
          <a:off x="4673600" y="1414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108131</xdr:rowOff>
    </xdr:from>
    <xdr:to>
      <xdr:col>24</xdr:col>
      <xdr:colOff>114300</xdr:colOff>
      <xdr:row>83</xdr:row>
      <xdr:rowOff>38281</xdr:rowOff>
    </xdr:to>
    <xdr:sp macro="" textlink="">
      <xdr:nvSpPr>
        <xdr:cNvPr id="292" name="フローチャート: 判断 291"/>
        <xdr:cNvSpPr/>
      </xdr:nvSpPr>
      <xdr:spPr>
        <a:xfrm>
          <a:off x="4584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94" name="フローチャート: 判断 293"/>
        <xdr:cNvSpPr/>
      </xdr:nvSpPr>
      <xdr:spPr>
        <a:xfrm>
          <a:off x="2857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5" name="フローチャート: 判断 294"/>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296" name="フローチャート: 判断 295"/>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70576</xdr:rowOff>
    </xdr:from>
    <xdr:to>
      <xdr:col>24</xdr:col>
      <xdr:colOff>114300</xdr:colOff>
      <xdr:row>83</xdr:row>
      <xdr:rowOff>726</xdr:rowOff>
    </xdr:to>
    <xdr:sp macro="" textlink="">
      <xdr:nvSpPr>
        <xdr:cNvPr id="302" name="楕円 301"/>
        <xdr:cNvSpPr/>
      </xdr:nvSpPr>
      <xdr:spPr>
        <a:xfrm>
          <a:off x="45847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93453</xdr:rowOff>
    </xdr:from>
    <xdr:ext cx="405111" cy="259045"/>
    <xdr:sp macro="" textlink="">
      <xdr:nvSpPr>
        <xdr:cNvPr id="303" name="【福祉施設】&#10;有形固定資産減価償却率該当値テキスト"/>
        <xdr:cNvSpPr txBox="1"/>
      </xdr:nvSpPr>
      <xdr:spPr>
        <a:xfrm>
          <a:off x="4673600" y="1398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37919</xdr:rowOff>
    </xdr:from>
    <xdr:to>
      <xdr:col>20</xdr:col>
      <xdr:colOff>38100</xdr:colOff>
      <xdr:row>82</xdr:row>
      <xdr:rowOff>139519</xdr:rowOff>
    </xdr:to>
    <xdr:sp macro="" textlink="">
      <xdr:nvSpPr>
        <xdr:cNvPr id="304" name="楕円 303"/>
        <xdr:cNvSpPr/>
      </xdr:nvSpPr>
      <xdr:spPr>
        <a:xfrm>
          <a:off x="3746500" y="140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88719</xdr:rowOff>
    </xdr:from>
    <xdr:to>
      <xdr:col>24</xdr:col>
      <xdr:colOff>63500</xdr:colOff>
      <xdr:row>82</xdr:row>
      <xdr:rowOff>121376</xdr:rowOff>
    </xdr:to>
    <xdr:cxnSp macro="">
      <xdr:nvCxnSpPr>
        <xdr:cNvPr id="305" name="直線コネクタ 304"/>
        <xdr:cNvCxnSpPr/>
      </xdr:nvCxnSpPr>
      <xdr:spPr>
        <a:xfrm>
          <a:off x="3797300" y="141476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11793</xdr:rowOff>
    </xdr:from>
    <xdr:to>
      <xdr:col>15</xdr:col>
      <xdr:colOff>101600</xdr:colOff>
      <xdr:row>82</xdr:row>
      <xdr:rowOff>113393</xdr:rowOff>
    </xdr:to>
    <xdr:sp macro="" textlink="">
      <xdr:nvSpPr>
        <xdr:cNvPr id="306" name="楕円 305"/>
        <xdr:cNvSpPr/>
      </xdr:nvSpPr>
      <xdr:spPr>
        <a:xfrm>
          <a:off x="2857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62593</xdr:rowOff>
    </xdr:from>
    <xdr:to>
      <xdr:col>19</xdr:col>
      <xdr:colOff>177800</xdr:colOff>
      <xdr:row>82</xdr:row>
      <xdr:rowOff>88719</xdr:rowOff>
    </xdr:to>
    <xdr:cxnSp macro="">
      <xdr:nvCxnSpPr>
        <xdr:cNvPr id="307" name="直線コネクタ 306"/>
        <xdr:cNvCxnSpPr/>
      </xdr:nvCxnSpPr>
      <xdr:spPr>
        <a:xfrm>
          <a:off x="2908300" y="1412149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162016</xdr:rowOff>
    </xdr:from>
    <xdr:to>
      <xdr:col>10</xdr:col>
      <xdr:colOff>165100</xdr:colOff>
      <xdr:row>82</xdr:row>
      <xdr:rowOff>92166</xdr:rowOff>
    </xdr:to>
    <xdr:sp macro="" textlink="">
      <xdr:nvSpPr>
        <xdr:cNvPr id="308" name="楕円 307"/>
        <xdr:cNvSpPr/>
      </xdr:nvSpPr>
      <xdr:spPr>
        <a:xfrm>
          <a:off x="1968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41366</xdr:rowOff>
    </xdr:from>
    <xdr:to>
      <xdr:col>15</xdr:col>
      <xdr:colOff>50800</xdr:colOff>
      <xdr:row>82</xdr:row>
      <xdr:rowOff>62593</xdr:rowOff>
    </xdr:to>
    <xdr:cxnSp macro="">
      <xdr:nvCxnSpPr>
        <xdr:cNvPr id="309" name="直線コネクタ 308"/>
        <xdr:cNvCxnSpPr/>
      </xdr:nvCxnSpPr>
      <xdr:spPr>
        <a:xfrm>
          <a:off x="2019300" y="1410026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137523</xdr:rowOff>
    </xdr:from>
    <xdr:to>
      <xdr:col>6</xdr:col>
      <xdr:colOff>38100</xdr:colOff>
      <xdr:row>82</xdr:row>
      <xdr:rowOff>67673</xdr:rowOff>
    </xdr:to>
    <xdr:sp macro="" textlink="">
      <xdr:nvSpPr>
        <xdr:cNvPr id="310" name="楕円 309"/>
        <xdr:cNvSpPr/>
      </xdr:nvSpPr>
      <xdr:spPr>
        <a:xfrm>
          <a:off x="1079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16873</xdr:rowOff>
    </xdr:from>
    <xdr:to>
      <xdr:col>10</xdr:col>
      <xdr:colOff>114300</xdr:colOff>
      <xdr:row>82</xdr:row>
      <xdr:rowOff>41366</xdr:rowOff>
    </xdr:to>
    <xdr:cxnSp macro="">
      <xdr:nvCxnSpPr>
        <xdr:cNvPr id="311" name="直線コネクタ 310"/>
        <xdr:cNvCxnSpPr/>
      </xdr:nvCxnSpPr>
      <xdr:spPr>
        <a:xfrm>
          <a:off x="1130300" y="140757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312" name="n_1aveValue【福祉施設】&#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158404</xdr:rowOff>
    </xdr:from>
    <xdr:ext cx="405111" cy="259045"/>
    <xdr:sp macro="" textlink="">
      <xdr:nvSpPr>
        <xdr:cNvPr id="313" name="n_2aveValue【福祉施設】&#10;有形固定資産減価償却率"/>
        <xdr:cNvSpPr txBox="1"/>
      </xdr:nvSpPr>
      <xdr:spPr>
        <a:xfrm>
          <a:off x="2705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14" name="n_3aveValue【福祉施設】&#10;有形固定資産減価償却率"/>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89825</xdr:rowOff>
    </xdr:from>
    <xdr:ext cx="405111" cy="259045"/>
    <xdr:sp macro="" textlink="">
      <xdr:nvSpPr>
        <xdr:cNvPr id="315" name="n_4aveValue【福祉施設】&#10;有形固定資産減価償却率"/>
        <xdr:cNvSpPr txBox="1"/>
      </xdr:nvSpPr>
      <xdr:spPr>
        <a:xfrm>
          <a:off x="927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156046</xdr:rowOff>
    </xdr:from>
    <xdr:ext cx="405111" cy="259045"/>
    <xdr:sp macro="" textlink="">
      <xdr:nvSpPr>
        <xdr:cNvPr id="316" name="n_1mainValue【福祉施設】&#10;有形固定資産減価償却率"/>
        <xdr:cNvSpPr txBox="1"/>
      </xdr:nvSpPr>
      <xdr:spPr>
        <a:xfrm>
          <a:off x="3582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129920</xdr:rowOff>
    </xdr:from>
    <xdr:ext cx="405111" cy="259045"/>
    <xdr:sp macro="" textlink="">
      <xdr:nvSpPr>
        <xdr:cNvPr id="317" name="n_2mainValue【福祉施設】&#10;有形固定資産減価償却率"/>
        <xdr:cNvSpPr txBox="1"/>
      </xdr:nvSpPr>
      <xdr:spPr>
        <a:xfrm>
          <a:off x="27057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108693</xdr:rowOff>
    </xdr:from>
    <xdr:ext cx="405111" cy="259045"/>
    <xdr:sp macro="" textlink="">
      <xdr:nvSpPr>
        <xdr:cNvPr id="318" name="n_3mainValue【福祉施設】&#10;有形固定資産減価償却率"/>
        <xdr:cNvSpPr txBox="1"/>
      </xdr:nvSpPr>
      <xdr:spPr>
        <a:xfrm>
          <a:off x="1816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84200</xdr:rowOff>
    </xdr:from>
    <xdr:ext cx="405111" cy="259045"/>
    <xdr:sp macro="" textlink="">
      <xdr:nvSpPr>
        <xdr:cNvPr id="319" name="n_4mainValue【福祉施設】&#10;有形固定資産減価償却率"/>
        <xdr:cNvSpPr txBox="1"/>
      </xdr:nvSpPr>
      <xdr:spPr>
        <a:xfrm>
          <a:off x="927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120650</xdr:rowOff>
    </xdr:from>
    <xdr:to>
      <xdr:col>54</xdr:col>
      <xdr:colOff>189865</xdr:colOff>
      <xdr:row>86</xdr:row>
      <xdr:rowOff>63500</xdr:rowOff>
    </xdr:to>
    <xdr:cxnSp macro="">
      <xdr:nvCxnSpPr>
        <xdr:cNvPr id="343" name="直線コネクタ 342"/>
        <xdr:cNvCxnSpPr/>
      </xdr:nvCxnSpPr>
      <xdr:spPr>
        <a:xfrm flipV="1">
          <a:off x="10476865" y="13322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4"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5" name="直線コネクタ 344"/>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67327</xdr:rowOff>
    </xdr:from>
    <xdr:ext cx="469744" cy="259045"/>
    <xdr:sp macro="" textlink="">
      <xdr:nvSpPr>
        <xdr:cNvPr id="346" name="【福祉施設】&#10;一人当たり面積最大値テキスト"/>
        <xdr:cNvSpPr txBox="1"/>
      </xdr:nvSpPr>
      <xdr:spPr>
        <a:xfrm>
          <a:off x="10515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120650</xdr:rowOff>
    </xdr:from>
    <xdr:to>
      <xdr:col>55</xdr:col>
      <xdr:colOff>88900</xdr:colOff>
      <xdr:row>77</xdr:row>
      <xdr:rowOff>120650</xdr:rowOff>
    </xdr:to>
    <xdr:cxnSp macro="">
      <xdr:nvCxnSpPr>
        <xdr:cNvPr id="347" name="直線コネクタ 346"/>
        <xdr:cNvCxnSpPr/>
      </xdr:nvCxnSpPr>
      <xdr:spPr>
        <a:xfrm>
          <a:off x="10388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48" name="【福祉施設】&#10;一人当たり面積平均値テキスト"/>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49" name="フローチャート: 判断 348"/>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0" name="フローチャート: 判断 349"/>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6350</xdr:rowOff>
    </xdr:from>
    <xdr:to>
      <xdr:col>46</xdr:col>
      <xdr:colOff>38100</xdr:colOff>
      <xdr:row>83</xdr:row>
      <xdr:rowOff>107950</xdr:rowOff>
    </xdr:to>
    <xdr:sp macro="" textlink="">
      <xdr:nvSpPr>
        <xdr:cNvPr id="351" name="フローチャート: 判断 350"/>
        <xdr:cNvSpPr/>
      </xdr:nvSpPr>
      <xdr:spPr>
        <a:xfrm>
          <a:off x="8699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152400</xdr:rowOff>
    </xdr:from>
    <xdr:to>
      <xdr:col>41</xdr:col>
      <xdr:colOff>101600</xdr:colOff>
      <xdr:row>83</xdr:row>
      <xdr:rowOff>82550</xdr:rowOff>
    </xdr:to>
    <xdr:sp macro="" textlink="">
      <xdr:nvSpPr>
        <xdr:cNvPr id="352" name="フローチャート: 判断 351"/>
        <xdr:cNvSpPr/>
      </xdr:nvSpPr>
      <xdr:spPr>
        <a:xfrm>
          <a:off x="7810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165100</xdr:rowOff>
    </xdr:from>
    <xdr:to>
      <xdr:col>36</xdr:col>
      <xdr:colOff>165100</xdr:colOff>
      <xdr:row>83</xdr:row>
      <xdr:rowOff>95250</xdr:rowOff>
    </xdr:to>
    <xdr:sp macro="" textlink="">
      <xdr:nvSpPr>
        <xdr:cNvPr id="353" name="フローチャート: 判断 352"/>
        <xdr:cNvSpPr/>
      </xdr:nvSpPr>
      <xdr:spPr>
        <a:xfrm>
          <a:off x="6921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50800</xdr:rowOff>
    </xdr:from>
    <xdr:to>
      <xdr:col>55</xdr:col>
      <xdr:colOff>50800</xdr:colOff>
      <xdr:row>84</xdr:row>
      <xdr:rowOff>152400</xdr:rowOff>
    </xdr:to>
    <xdr:sp macro="" textlink="">
      <xdr:nvSpPr>
        <xdr:cNvPr id="359" name="楕円 358"/>
        <xdr:cNvSpPr/>
      </xdr:nvSpPr>
      <xdr:spPr>
        <a:xfrm>
          <a:off x="104267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29227</xdr:rowOff>
    </xdr:from>
    <xdr:ext cx="469744" cy="259045"/>
    <xdr:sp macro="" textlink="">
      <xdr:nvSpPr>
        <xdr:cNvPr id="360" name="【福祉施設】&#10;一人当たり面積該当値テキスト"/>
        <xdr:cNvSpPr txBox="1"/>
      </xdr:nvSpPr>
      <xdr:spPr>
        <a:xfrm>
          <a:off x="10515600"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50800</xdr:rowOff>
    </xdr:from>
    <xdr:to>
      <xdr:col>50</xdr:col>
      <xdr:colOff>165100</xdr:colOff>
      <xdr:row>84</xdr:row>
      <xdr:rowOff>152400</xdr:rowOff>
    </xdr:to>
    <xdr:sp macro="" textlink="">
      <xdr:nvSpPr>
        <xdr:cNvPr id="361" name="楕円 360"/>
        <xdr:cNvSpPr/>
      </xdr:nvSpPr>
      <xdr:spPr>
        <a:xfrm>
          <a:off x="9588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101600</xdr:rowOff>
    </xdr:from>
    <xdr:to>
      <xdr:col>55</xdr:col>
      <xdr:colOff>0</xdr:colOff>
      <xdr:row>84</xdr:row>
      <xdr:rowOff>101600</xdr:rowOff>
    </xdr:to>
    <xdr:cxnSp macro="">
      <xdr:nvCxnSpPr>
        <xdr:cNvPr id="362" name="直線コネクタ 361"/>
        <xdr:cNvCxnSpPr/>
      </xdr:nvCxnSpPr>
      <xdr:spPr>
        <a:xfrm>
          <a:off x="9639300" y="1450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50800</xdr:rowOff>
    </xdr:from>
    <xdr:to>
      <xdr:col>46</xdr:col>
      <xdr:colOff>38100</xdr:colOff>
      <xdr:row>84</xdr:row>
      <xdr:rowOff>152400</xdr:rowOff>
    </xdr:to>
    <xdr:sp macro="" textlink="">
      <xdr:nvSpPr>
        <xdr:cNvPr id="363" name="楕円 362"/>
        <xdr:cNvSpPr/>
      </xdr:nvSpPr>
      <xdr:spPr>
        <a:xfrm>
          <a:off x="8699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101600</xdr:rowOff>
    </xdr:from>
    <xdr:to>
      <xdr:col>50</xdr:col>
      <xdr:colOff>114300</xdr:colOff>
      <xdr:row>84</xdr:row>
      <xdr:rowOff>101600</xdr:rowOff>
    </xdr:to>
    <xdr:cxnSp macro="">
      <xdr:nvCxnSpPr>
        <xdr:cNvPr id="364" name="直線コネクタ 363"/>
        <xdr:cNvCxnSpPr/>
      </xdr:nvCxnSpPr>
      <xdr:spPr>
        <a:xfrm>
          <a:off x="8750300" y="1450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50800</xdr:rowOff>
    </xdr:from>
    <xdr:to>
      <xdr:col>41</xdr:col>
      <xdr:colOff>101600</xdr:colOff>
      <xdr:row>84</xdr:row>
      <xdr:rowOff>152400</xdr:rowOff>
    </xdr:to>
    <xdr:sp macro="" textlink="">
      <xdr:nvSpPr>
        <xdr:cNvPr id="365" name="楕円 364"/>
        <xdr:cNvSpPr/>
      </xdr:nvSpPr>
      <xdr:spPr>
        <a:xfrm>
          <a:off x="7810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101600</xdr:rowOff>
    </xdr:from>
    <xdr:to>
      <xdr:col>45</xdr:col>
      <xdr:colOff>177800</xdr:colOff>
      <xdr:row>84</xdr:row>
      <xdr:rowOff>101600</xdr:rowOff>
    </xdr:to>
    <xdr:cxnSp macro="">
      <xdr:nvCxnSpPr>
        <xdr:cNvPr id="366" name="直線コネクタ 365"/>
        <xdr:cNvCxnSpPr/>
      </xdr:nvCxnSpPr>
      <xdr:spPr>
        <a:xfrm>
          <a:off x="7861300" y="1450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50800</xdr:rowOff>
    </xdr:from>
    <xdr:to>
      <xdr:col>36</xdr:col>
      <xdr:colOff>165100</xdr:colOff>
      <xdr:row>84</xdr:row>
      <xdr:rowOff>152400</xdr:rowOff>
    </xdr:to>
    <xdr:sp macro="" textlink="">
      <xdr:nvSpPr>
        <xdr:cNvPr id="367" name="楕円 366"/>
        <xdr:cNvSpPr/>
      </xdr:nvSpPr>
      <xdr:spPr>
        <a:xfrm>
          <a:off x="6921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101600</xdr:rowOff>
    </xdr:from>
    <xdr:to>
      <xdr:col>41</xdr:col>
      <xdr:colOff>50800</xdr:colOff>
      <xdr:row>84</xdr:row>
      <xdr:rowOff>101600</xdr:rowOff>
    </xdr:to>
    <xdr:cxnSp macro="">
      <xdr:nvCxnSpPr>
        <xdr:cNvPr id="368" name="直線コネクタ 367"/>
        <xdr:cNvCxnSpPr/>
      </xdr:nvCxnSpPr>
      <xdr:spPr>
        <a:xfrm>
          <a:off x="6972300" y="1450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137177</xdr:rowOff>
    </xdr:from>
    <xdr:ext cx="469744" cy="259045"/>
    <xdr:sp macro="" textlink="">
      <xdr:nvSpPr>
        <xdr:cNvPr id="369" name="n_1aveValue【福祉施設】&#10;一人当たり面積"/>
        <xdr:cNvSpPr txBox="1"/>
      </xdr:nvSpPr>
      <xdr:spPr>
        <a:xfrm>
          <a:off x="9391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124477</xdr:rowOff>
    </xdr:from>
    <xdr:ext cx="469744" cy="259045"/>
    <xdr:sp macro="" textlink="">
      <xdr:nvSpPr>
        <xdr:cNvPr id="370" name="n_2aveValue【福祉施設】&#10;一人当たり面積"/>
        <xdr:cNvSpPr txBox="1"/>
      </xdr:nvSpPr>
      <xdr:spPr>
        <a:xfrm>
          <a:off x="8515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99077</xdr:rowOff>
    </xdr:from>
    <xdr:ext cx="469744" cy="259045"/>
    <xdr:sp macro="" textlink="">
      <xdr:nvSpPr>
        <xdr:cNvPr id="371" name="n_3aveValue【福祉施設】&#10;一人当たり面積"/>
        <xdr:cNvSpPr txBox="1"/>
      </xdr:nvSpPr>
      <xdr:spPr>
        <a:xfrm>
          <a:off x="7626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111777</xdr:rowOff>
    </xdr:from>
    <xdr:ext cx="469744" cy="259045"/>
    <xdr:sp macro="" textlink="">
      <xdr:nvSpPr>
        <xdr:cNvPr id="372" name="n_4aveValue【福祉施設】&#10;一人当たり面積"/>
        <xdr:cNvSpPr txBox="1"/>
      </xdr:nvSpPr>
      <xdr:spPr>
        <a:xfrm>
          <a:off x="6737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143527</xdr:rowOff>
    </xdr:from>
    <xdr:ext cx="469744" cy="259045"/>
    <xdr:sp macro="" textlink="">
      <xdr:nvSpPr>
        <xdr:cNvPr id="373" name="n_1mainValue【福祉施設】&#10;一人当たり面積"/>
        <xdr:cNvSpPr txBox="1"/>
      </xdr:nvSpPr>
      <xdr:spPr>
        <a:xfrm>
          <a:off x="93917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143527</xdr:rowOff>
    </xdr:from>
    <xdr:ext cx="469744" cy="259045"/>
    <xdr:sp macro="" textlink="">
      <xdr:nvSpPr>
        <xdr:cNvPr id="374" name="n_2mainValue【福祉施設】&#10;一人当たり面積"/>
        <xdr:cNvSpPr txBox="1"/>
      </xdr:nvSpPr>
      <xdr:spPr>
        <a:xfrm>
          <a:off x="8515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143527</xdr:rowOff>
    </xdr:from>
    <xdr:ext cx="469744" cy="259045"/>
    <xdr:sp macro="" textlink="">
      <xdr:nvSpPr>
        <xdr:cNvPr id="375" name="n_3mainValue【福祉施設】&#10;一人当たり面積"/>
        <xdr:cNvSpPr txBox="1"/>
      </xdr:nvSpPr>
      <xdr:spPr>
        <a:xfrm>
          <a:off x="7626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143527</xdr:rowOff>
    </xdr:from>
    <xdr:ext cx="469744" cy="259045"/>
    <xdr:sp macro="" textlink="">
      <xdr:nvSpPr>
        <xdr:cNvPr id="376" name="n_4mainValue【福祉施設】&#10;一人当たり面積"/>
        <xdr:cNvSpPr txBox="1"/>
      </xdr:nvSpPr>
      <xdr:spPr>
        <a:xfrm>
          <a:off x="6737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82731</xdr:rowOff>
    </xdr:to>
    <xdr:cxnSp macro="">
      <xdr:nvCxnSpPr>
        <xdr:cNvPr id="402" name="直線コネクタ 401"/>
        <xdr:cNvCxnSpPr/>
      </xdr:nvCxnSpPr>
      <xdr:spPr>
        <a:xfrm flipV="1">
          <a:off x="4634865" y="17152620"/>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86558</xdr:rowOff>
    </xdr:from>
    <xdr:ext cx="405111" cy="259045"/>
    <xdr:sp macro="" textlink="">
      <xdr:nvSpPr>
        <xdr:cNvPr id="403" name="【市民会館】&#10;有形固定資産減価償却率最小値テキスト"/>
        <xdr:cNvSpPr txBox="1"/>
      </xdr:nvSpPr>
      <xdr:spPr>
        <a:xfrm>
          <a:off x="4673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82731</xdr:rowOff>
    </xdr:from>
    <xdr:to>
      <xdr:col>24</xdr:col>
      <xdr:colOff>152400</xdr:colOff>
      <xdr:row>108</xdr:row>
      <xdr:rowOff>82731</xdr:rowOff>
    </xdr:to>
    <xdr:cxnSp macro="">
      <xdr:nvCxnSpPr>
        <xdr:cNvPr id="404" name="直線コネクタ 403"/>
        <xdr:cNvCxnSpPr/>
      </xdr:nvCxnSpPr>
      <xdr:spPr>
        <a:xfrm>
          <a:off x="4546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340478" cy="259045"/>
    <xdr:sp macro="" textlink="">
      <xdr:nvSpPr>
        <xdr:cNvPr id="405" name="【市民会館】&#10;有形固定資産減価償却率最大値テキスト"/>
        <xdr:cNvSpPr txBox="1"/>
      </xdr:nvSpPr>
      <xdr:spPr>
        <a:xfrm>
          <a:off x="4673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7" name="【市民会館】&#10;有形固定資産減価償却率平均値テキスト"/>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08" name="フローチャート: 判断 407"/>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409" name="フローチャート: 判断 408"/>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410" name="フローチャート: 判断 409"/>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1" name="フローチャート: 判断 410"/>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138068</xdr:rowOff>
    </xdr:from>
    <xdr:to>
      <xdr:col>6</xdr:col>
      <xdr:colOff>38100</xdr:colOff>
      <xdr:row>105</xdr:row>
      <xdr:rowOff>68218</xdr:rowOff>
    </xdr:to>
    <xdr:sp macro="" textlink="">
      <xdr:nvSpPr>
        <xdr:cNvPr id="412" name="フローチャート: 判断 411"/>
        <xdr:cNvSpPr/>
      </xdr:nvSpPr>
      <xdr:spPr>
        <a:xfrm>
          <a:off x="1079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56424</xdr:rowOff>
    </xdr:from>
    <xdr:to>
      <xdr:col>24</xdr:col>
      <xdr:colOff>114300</xdr:colOff>
      <xdr:row>105</xdr:row>
      <xdr:rowOff>158024</xdr:rowOff>
    </xdr:to>
    <xdr:sp macro="" textlink="">
      <xdr:nvSpPr>
        <xdr:cNvPr id="418" name="楕円 417"/>
        <xdr:cNvSpPr/>
      </xdr:nvSpPr>
      <xdr:spPr>
        <a:xfrm>
          <a:off x="45847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34851</xdr:rowOff>
    </xdr:from>
    <xdr:ext cx="405111" cy="259045"/>
    <xdr:sp macro="" textlink="">
      <xdr:nvSpPr>
        <xdr:cNvPr id="419" name="【市民会館】&#10;有形固定資産減価償却率該当値テキスト"/>
        <xdr:cNvSpPr txBox="1"/>
      </xdr:nvSpPr>
      <xdr:spPr>
        <a:xfrm>
          <a:off x="4673600"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10705</xdr:rowOff>
    </xdr:from>
    <xdr:to>
      <xdr:col>20</xdr:col>
      <xdr:colOff>38100</xdr:colOff>
      <xdr:row>105</xdr:row>
      <xdr:rowOff>112305</xdr:rowOff>
    </xdr:to>
    <xdr:sp macro="" textlink="">
      <xdr:nvSpPr>
        <xdr:cNvPr id="420" name="楕円 419"/>
        <xdr:cNvSpPr/>
      </xdr:nvSpPr>
      <xdr:spPr>
        <a:xfrm>
          <a:off x="3746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61505</xdr:rowOff>
    </xdr:from>
    <xdr:to>
      <xdr:col>24</xdr:col>
      <xdr:colOff>63500</xdr:colOff>
      <xdr:row>105</xdr:row>
      <xdr:rowOff>107224</xdr:rowOff>
    </xdr:to>
    <xdr:cxnSp macro="">
      <xdr:nvCxnSpPr>
        <xdr:cNvPr id="421" name="直線コネクタ 420"/>
        <xdr:cNvCxnSpPr/>
      </xdr:nvCxnSpPr>
      <xdr:spPr>
        <a:xfrm>
          <a:off x="3797300" y="1806375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142966</xdr:rowOff>
    </xdr:from>
    <xdr:to>
      <xdr:col>15</xdr:col>
      <xdr:colOff>101600</xdr:colOff>
      <xdr:row>105</xdr:row>
      <xdr:rowOff>73116</xdr:rowOff>
    </xdr:to>
    <xdr:sp macro="" textlink="">
      <xdr:nvSpPr>
        <xdr:cNvPr id="422" name="楕円 421"/>
        <xdr:cNvSpPr/>
      </xdr:nvSpPr>
      <xdr:spPr>
        <a:xfrm>
          <a:off x="2857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22316</xdr:rowOff>
    </xdr:from>
    <xdr:to>
      <xdr:col>19</xdr:col>
      <xdr:colOff>177800</xdr:colOff>
      <xdr:row>105</xdr:row>
      <xdr:rowOff>61505</xdr:rowOff>
    </xdr:to>
    <xdr:cxnSp macro="">
      <xdr:nvCxnSpPr>
        <xdr:cNvPr id="423" name="直線コネクタ 422"/>
        <xdr:cNvCxnSpPr/>
      </xdr:nvCxnSpPr>
      <xdr:spPr>
        <a:xfrm>
          <a:off x="2908300" y="1802456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24" name="楕円 423"/>
        <xdr:cNvSpPr/>
      </xdr:nvSpPr>
      <xdr:spPr>
        <a:xfrm>
          <a:off x="1968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149679</xdr:rowOff>
    </xdr:from>
    <xdr:to>
      <xdr:col>15</xdr:col>
      <xdr:colOff>50800</xdr:colOff>
      <xdr:row>105</xdr:row>
      <xdr:rowOff>22316</xdr:rowOff>
    </xdr:to>
    <xdr:cxnSp macro="">
      <xdr:nvCxnSpPr>
        <xdr:cNvPr id="425" name="直線コネクタ 424"/>
        <xdr:cNvCxnSpPr/>
      </xdr:nvCxnSpPr>
      <xdr:spPr>
        <a:xfrm>
          <a:off x="2019300" y="1798047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107043</xdr:rowOff>
    </xdr:from>
    <xdr:to>
      <xdr:col>6</xdr:col>
      <xdr:colOff>38100</xdr:colOff>
      <xdr:row>107</xdr:row>
      <xdr:rowOff>37193</xdr:rowOff>
    </xdr:to>
    <xdr:sp macro="" textlink="">
      <xdr:nvSpPr>
        <xdr:cNvPr id="426" name="楕円 425"/>
        <xdr:cNvSpPr/>
      </xdr:nvSpPr>
      <xdr:spPr>
        <a:xfrm>
          <a:off x="1079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149679</xdr:rowOff>
    </xdr:from>
    <xdr:to>
      <xdr:col>10</xdr:col>
      <xdr:colOff>114300</xdr:colOff>
      <xdr:row>106</xdr:row>
      <xdr:rowOff>157843</xdr:rowOff>
    </xdr:to>
    <xdr:cxnSp macro="">
      <xdr:nvCxnSpPr>
        <xdr:cNvPr id="427" name="直線コネクタ 426"/>
        <xdr:cNvCxnSpPr/>
      </xdr:nvCxnSpPr>
      <xdr:spPr>
        <a:xfrm flipV="1">
          <a:off x="1130300" y="17980479"/>
          <a:ext cx="889000" cy="35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158222</xdr:rowOff>
    </xdr:from>
    <xdr:ext cx="405111" cy="259045"/>
    <xdr:sp macro="" textlink="">
      <xdr:nvSpPr>
        <xdr:cNvPr id="428" name="n_1aveValue【市民会館】&#10;有形固定資産減価償却率"/>
        <xdr:cNvSpPr txBox="1"/>
      </xdr:nvSpPr>
      <xdr:spPr>
        <a:xfrm>
          <a:off x="3582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12898</xdr:rowOff>
    </xdr:from>
    <xdr:ext cx="405111" cy="259045"/>
    <xdr:sp macro="" textlink="">
      <xdr:nvSpPr>
        <xdr:cNvPr id="429" name="n_2aveValue【市民会館】&#10;有形固定資産減価償却率"/>
        <xdr:cNvSpPr txBox="1"/>
      </xdr:nvSpPr>
      <xdr:spPr>
        <a:xfrm>
          <a:off x="2705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430" name="n_3aveValue【市民会館】&#10;有形固定資産減価償却率"/>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84745</xdr:rowOff>
    </xdr:from>
    <xdr:ext cx="405111" cy="259045"/>
    <xdr:sp macro="" textlink="">
      <xdr:nvSpPr>
        <xdr:cNvPr id="431" name="n_4aveValue【市民会館】&#10;有形固定資産減価償却率"/>
        <xdr:cNvSpPr txBox="1"/>
      </xdr:nvSpPr>
      <xdr:spPr>
        <a:xfrm>
          <a:off x="927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103432</xdr:rowOff>
    </xdr:from>
    <xdr:ext cx="405111" cy="259045"/>
    <xdr:sp macro="" textlink="">
      <xdr:nvSpPr>
        <xdr:cNvPr id="432" name="n_1mainValue【市民会館】&#10;有形固定資産減価償却率"/>
        <xdr:cNvSpPr txBox="1"/>
      </xdr:nvSpPr>
      <xdr:spPr>
        <a:xfrm>
          <a:off x="3582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64243</xdr:rowOff>
    </xdr:from>
    <xdr:ext cx="405111" cy="259045"/>
    <xdr:sp macro="" textlink="">
      <xdr:nvSpPr>
        <xdr:cNvPr id="433" name="n_2mainValue【市民会館】&#10;有形固定資産減価償却率"/>
        <xdr:cNvSpPr txBox="1"/>
      </xdr:nvSpPr>
      <xdr:spPr>
        <a:xfrm>
          <a:off x="2705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434" name="n_3mainValue【市民会館】&#10;有形固定資産減価償却率"/>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28320</xdr:rowOff>
    </xdr:from>
    <xdr:ext cx="405111" cy="259045"/>
    <xdr:sp macro="" textlink="">
      <xdr:nvSpPr>
        <xdr:cNvPr id="435" name="n_4mainValue【市民会館】&#10;有形固定資産減価償却率"/>
        <xdr:cNvSpPr txBox="1"/>
      </xdr:nvSpPr>
      <xdr:spPr>
        <a:xfrm>
          <a:off x="927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121920</xdr:rowOff>
    </xdr:to>
    <xdr:cxnSp macro="">
      <xdr:nvCxnSpPr>
        <xdr:cNvPr id="459" name="直線コネクタ 458"/>
        <xdr:cNvCxnSpPr/>
      </xdr:nvCxnSpPr>
      <xdr:spPr>
        <a:xfrm flipV="1">
          <a:off x="10476865" y="17373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0"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1" name="直線コネクタ 460"/>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62"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63" name="直線コネクタ 462"/>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68597</xdr:rowOff>
    </xdr:from>
    <xdr:ext cx="469744" cy="259045"/>
    <xdr:sp macro="" textlink="">
      <xdr:nvSpPr>
        <xdr:cNvPr id="464" name="【市民会館】&#10;一人当たり面積平均値テキスト"/>
        <xdr:cNvSpPr txBox="1"/>
      </xdr:nvSpPr>
      <xdr:spPr>
        <a:xfrm>
          <a:off x="10515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90170</xdr:rowOff>
    </xdr:from>
    <xdr:to>
      <xdr:col>55</xdr:col>
      <xdr:colOff>50800</xdr:colOff>
      <xdr:row>106</xdr:row>
      <xdr:rowOff>20320</xdr:rowOff>
    </xdr:to>
    <xdr:sp macro="" textlink="">
      <xdr:nvSpPr>
        <xdr:cNvPr id="465" name="フローチャート: 判断 464"/>
        <xdr:cNvSpPr/>
      </xdr:nvSpPr>
      <xdr:spPr>
        <a:xfrm>
          <a:off x="10426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113030</xdr:rowOff>
    </xdr:from>
    <xdr:to>
      <xdr:col>50</xdr:col>
      <xdr:colOff>165100</xdr:colOff>
      <xdr:row>106</xdr:row>
      <xdr:rowOff>43180</xdr:rowOff>
    </xdr:to>
    <xdr:sp macro="" textlink="">
      <xdr:nvSpPr>
        <xdr:cNvPr id="466" name="フローチャート: 判断 465"/>
        <xdr:cNvSpPr/>
      </xdr:nvSpPr>
      <xdr:spPr>
        <a:xfrm>
          <a:off x="9588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7" name="フローチャート: 判断 466"/>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68" name="フローチャート: 判断 467"/>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469" name="フローチャート: 判断 468"/>
        <xdr:cNvSpPr/>
      </xdr:nvSpPr>
      <xdr:spPr>
        <a:xfrm>
          <a:off x="6921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29211</xdr:rowOff>
    </xdr:from>
    <xdr:to>
      <xdr:col>55</xdr:col>
      <xdr:colOff>50800</xdr:colOff>
      <xdr:row>105</xdr:row>
      <xdr:rowOff>130811</xdr:rowOff>
    </xdr:to>
    <xdr:sp macro="" textlink="">
      <xdr:nvSpPr>
        <xdr:cNvPr id="475" name="楕円 474"/>
        <xdr:cNvSpPr/>
      </xdr:nvSpPr>
      <xdr:spPr>
        <a:xfrm>
          <a:off x="104267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52088</xdr:rowOff>
    </xdr:from>
    <xdr:ext cx="469744" cy="259045"/>
    <xdr:sp macro="" textlink="">
      <xdr:nvSpPr>
        <xdr:cNvPr id="476" name="【市民会館】&#10;一人当たり面積該当値テキスト"/>
        <xdr:cNvSpPr txBox="1"/>
      </xdr:nvSpPr>
      <xdr:spPr>
        <a:xfrm>
          <a:off x="10515600"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29211</xdr:rowOff>
    </xdr:from>
    <xdr:to>
      <xdr:col>50</xdr:col>
      <xdr:colOff>165100</xdr:colOff>
      <xdr:row>105</xdr:row>
      <xdr:rowOff>130811</xdr:rowOff>
    </xdr:to>
    <xdr:sp macro="" textlink="">
      <xdr:nvSpPr>
        <xdr:cNvPr id="477" name="楕円 476"/>
        <xdr:cNvSpPr/>
      </xdr:nvSpPr>
      <xdr:spPr>
        <a:xfrm>
          <a:off x="9588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80011</xdr:rowOff>
    </xdr:from>
    <xdr:to>
      <xdr:col>55</xdr:col>
      <xdr:colOff>0</xdr:colOff>
      <xdr:row>105</xdr:row>
      <xdr:rowOff>80011</xdr:rowOff>
    </xdr:to>
    <xdr:cxnSp macro="">
      <xdr:nvCxnSpPr>
        <xdr:cNvPr id="478" name="直線コネクタ 477"/>
        <xdr:cNvCxnSpPr/>
      </xdr:nvCxnSpPr>
      <xdr:spPr>
        <a:xfrm>
          <a:off x="9639300" y="18082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29211</xdr:rowOff>
    </xdr:from>
    <xdr:to>
      <xdr:col>46</xdr:col>
      <xdr:colOff>38100</xdr:colOff>
      <xdr:row>105</xdr:row>
      <xdr:rowOff>130811</xdr:rowOff>
    </xdr:to>
    <xdr:sp macro="" textlink="">
      <xdr:nvSpPr>
        <xdr:cNvPr id="479" name="楕円 478"/>
        <xdr:cNvSpPr/>
      </xdr:nvSpPr>
      <xdr:spPr>
        <a:xfrm>
          <a:off x="8699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80011</xdr:rowOff>
    </xdr:from>
    <xdr:to>
      <xdr:col>50</xdr:col>
      <xdr:colOff>114300</xdr:colOff>
      <xdr:row>105</xdr:row>
      <xdr:rowOff>80011</xdr:rowOff>
    </xdr:to>
    <xdr:cxnSp macro="">
      <xdr:nvCxnSpPr>
        <xdr:cNvPr id="480" name="直線コネクタ 479"/>
        <xdr:cNvCxnSpPr/>
      </xdr:nvCxnSpPr>
      <xdr:spPr>
        <a:xfrm>
          <a:off x="8750300" y="18082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29211</xdr:rowOff>
    </xdr:from>
    <xdr:to>
      <xdr:col>41</xdr:col>
      <xdr:colOff>101600</xdr:colOff>
      <xdr:row>105</xdr:row>
      <xdr:rowOff>130811</xdr:rowOff>
    </xdr:to>
    <xdr:sp macro="" textlink="">
      <xdr:nvSpPr>
        <xdr:cNvPr id="481" name="楕円 480"/>
        <xdr:cNvSpPr/>
      </xdr:nvSpPr>
      <xdr:spPr>
        <a:xfrm>
          <a:off x="7810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80011</xdr:rowOff>
    </xdr:from>
    <xdr:to>
      <xdr:col>45</xdr:col>
      <xdr:colOff>177800</xdr:colOff>
      <xdr:row>105</xdr:row>
      <xdr:rowOff>80011</xdr:rowOff>
    </xdr:to>
    <xdr:cxnSp macro="">
      <xdr:nvCxnSpPr>
        <xdr:cNvPr id="482" name="直線コネクタ 481"/>
        <xdr:cNvCxnSpPr/>
      </xdr:nvCxnSpPr>
      <xdr:spPr>
        <a:xfrm>
          <a:off x="7861300" y="18082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83" name="楕円 482"/>
        <xdr:cNvSpPr/>
      </xdr:nvSpPr>
      <xdr:spPr>
        <a:xfrm>
          <a:off x="6921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80011</xdr:rowOff>
    </xdr:from>
    <xdr:to>
      <xdr:col>41</xdr:col>
      <xdr:colOff>50800</xdr:colOff>
      <xdr:row>105</xdr:row>
      <xdr:rowOff>95250</xdr:rowOff>
    </xdr:to>
    <xdr:cxnSp macro="">
      <xdr:nvCxnSpPr>
        <xdr:cNvPr id="484" name="直線コネクタ 483"/>
        <xdr:cNvCxnSpPr/>
      </xdr:nvCxnSpPr>
      <xdr:spPr>
        <a:xfrm flipV="1">
          <a:off x="6972300" y="180822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34307</xdr:rowOff>
    </xdr:from>
    <xdr:ext cx="469744" cy="259045"/>
    <xdr:sp macro="" textlink="">
      <xdr:nvSpPr>
        <xdr:cNvPr id="485" name="n_1aveValue【市民会館】&#10;一人当たり面積"/>
        <xdr:cNvSpPr txBox="1"/>
      </xdr:nvSpPr>
      <xdr:spPr>
        <a:xfrm>
          <a:off x="9391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57166</xdr:rowOff>
    </xdr:from>
    <xdr:ext cx="469744" cy="259045"/>
    <xdr:sp macro="" textlink="">
      <xdr:nvSpPr>
        <xdr:cNvPr id="486" name="n_2aveValue【市民会館】&#10;一人当たり面積"/>
        <xdr:cNvSpPr txBox="1"/>
      </xdr:nvSpPr>
      <xdr:spPr>
        <a:xfrm>
          <a:off x="8515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64788</xdr:rowOff>
    </xdr:from>
    <xdr:ext cx="469744" cy="259045"/>
    <xdr:sp macro="" textlink="">
      <xdr:nvSpPr>
        <xdr:cNvPr id="487" name="n_3aveValue【市民会館】&#10;一人当たり面積"/>
        <xdr:cNvSpPr txBox="1"/>
      </xdr:nvSpPr>
      <xdr:spPr>
        <a:xfrm>
          <a:off x="7626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72407</xdr:rowOff>
    </xdr:from>
    <xdr:ext cx="469744" cy="259045"/>
    <xdr:sp macro="" textlink="">
      <xdr:nvSpPr>
        <xdr:cNvPr id="488" name="n_4aveValue【市民会館】&#10;一人当たり面積"/>
        <xdr:cNvSpPr txBox="1"/>
      </xdr:nvSpPr>
      <xdr:spPr>
        <a:xfrm>
          <a:off x="6737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147338</xdr:rowOff>
    </xdr:from>
    <xdr:ext cx="469744" cy="259045"/>
    <xdr:sp macro="" textlink="">
      <xdr:nvSpPr>
        <xdr:cNvPr id="489" name="n_1mainValue【市民会館】&#10;一人当たり面積"/>
        <xdr:cNvSpPr txBox="1"/>
      </xdr:nvSpPr>
      <xdr:spPr>
        <a:xfrm>
          <a:off x="93917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147338</xdr:rowOff>
    </xdr:from>
    <xdr:ext cx="469744" cy="259045"/>
    <xdr:sp macro="" textlink="">
      <xdr:nvSpPr>
        <xdr:cNvPr id="490" name="n_2mainValue【市民会館】&#10;一人当たり面積"/>
        <xdr:cNvSpPr txBox="1"/>
      </xdr:nvSpPr>
      <xdr:spPr>
        <a:xfrm>
          <a:off x="8515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147338</xdr:rowOff>
    </xdr:from>
    <xdr:ext cx="469744" cy="259045"/>
    <xdr:sp macro="" textlink="">
      <xdr:nvSpPr>
        <xdr:cNvPr id="491" name="n_3mainValue【市民会館】&#10;一人当たり面積"/>
        <xdr:cNvSpPr txBox="1"/>
      </xdr:nvSpPr>
      <xdr:spPr>
        <a:xfrm>
          <a:off x="7626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92" name="n_4mainValue【市民会館】&#10;一人当たり面積"/>
        <xdr:cNvSpPr txBox="1"/>
      </xdr:nvSpPr>
      <xdr:spPr>
        <a:xfrm>
          <a:off x="6737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41</xdr:row>
      <xdr:rowOff>148590</xdr:rowOff>
    </xdr:to>
    <xdr:cxnSp macro="">
      <xdr:nvCxnSpPr>
        <xdr:cNvPr id="517" name="直線コネクタ 516"/>
        <xdr:cNvCxnSpPr/>
      </xdr:nvCxnSpPr>
      <xdr:spPr>
        <a:xfrm flipV="1">
          <a:off x="16318864" y="580263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518"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519" name="直線コネクタ 518"/>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520"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1" name="直線コネクタ 520"/>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55897</xdr:rowOff>
    </xdr:from>
    <xdr:ext cx="405111" cy="259045"/>
    <xdr:sp macro="" textlink="">
      <xdr:nvSpPr>
        <xdr:cNvPr id="522" name="【一般廃棄物処理施設】&#10;有形固定資産減価償却率平均値テキスト"/>
        <xdr:cNvSpPr txBox="1"/>
      </xdr:nvSpPr>
      <xdr:spPr>
        <a:xfrm>
          <a:off x="16357600" y="639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523" name="フローチャート: 判断 522"/>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4" name="フローチャート: 判断 523"/>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525" name="フローチャート: 判断 524"/>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26" name="フローチャート: 判断 525"/>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527" name="フローチャート: 判断 526"/>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74930</xdr:rowOff>
    </xdr:from>
    <xdr:to>
      <xdr:col>85</xdr:col>
      <xdr:colOff>177800</xdr:colOff>
      <xdr:row>39</xdr:row>
      <xdr:rowOff>5080</xdr:rowOff>
    </xdr:to>
    <xdr:sp macro="" textlink="">
      <xdr:nvSpPr>
        <xdr:cNvPr id="533" name="楕円 532"/>
        <xdr:cNvSpPr/>
      </xdr:nvSpPr>
      <xdr:spPr>
        <a:xfrm>
          <a:off x="162687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53357</xdr:rowOff>
    </xdr:from>
    <xdr:ext cx="405111" cy="259045"/>
    <xdr:sp macro="" textlink="">
      <xdr:nvSpPr>
        <xdr:cNvPr id="534" name="【一般廃棄物処理施設】&#10;有形固定資産減価償却率該当値テキスト"/>
        <xdr:cNvSpPr txBox="1"/>
      </xdr:nvSpPr>
      <xdr:spPr>
        <a:xfrm>
          <a:off x="16357600"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48260</xdr:rowOff>
    </xdr:from>
    <xdr:to>
      <xdr:col>81</xdr:col>
      <xdr:colOff>101600</xdr:colOff>
      <xdr:row>38</xdr:row>
      <xdr:rowOff>149860</xdr:rowOff>
    </xdr:to>
    <xdr:sp macro="" textlink="">
      <xdr:nvSpPr>
        <xdr:cNvPr id="535" name="楕円 534"/>
        <xdr:cNvSpPr/>
      </xdr:nvSpPr>
      <xdr:spPr>
        <a:xfrm>
          <a:off x="1543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99060</xdr:rowOff>
    </xdr:from>
    <xdr:to>
      <xdr:col>85</xdr:col>
      <xdr:colOff>127000</xdr:colOff>
      <xdr:row>38</xdr:row>
      <xdr:rowOff>125730</xdr:rowOff>
    </xdr:to>
    <xdr:cxnSp macro="">
      <xdr:nvCxnSpPr>
        <xdr:cNvPr id="536" name="直線コネクタ 535"/>
        <xdr:cNvCxnSpPr/>
      </xdr:nvCxnSpPr>
      <xdr:spPr>
        <a:xfrm>
          <a:off x="15481300" y="66141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143510</xdr:rowOff>
    </xdr:from>
    <xdr:to>
      <xdr:col>76</xdr:col>
      <xdr:colOff>165100</xdr:colOff>
      <xdr:row>38</xdr:row>
      <xdr:rowOff>73660</xdr:rowOff>
    </xdr:to>
    <xdr:sp macro="" textlink="">
      <xdr:nvSpPr>
        <xdr:cNvPr id="537" name="楕円 536"/>
        <xdr:cNvSpPr/>
      </xdr:nvSpPr>
      <xdr:spPr>
        <a:xfrm>
          <a:off x="14541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22860</xdr:rowOff>
    </xdr:from>
    <xdr:to>
      <xdr:col>81</xdr:col>
      <xdr:colOff>50800</xdr:colOff>
      <xdr:row>38</xdr:row>
      <xdr:rowOff>99060</xdr:rowOff>
    </xdr:to>
    <xdr:cxnSp macro="">
      <xdr:nvCxnSpPr>
        <xdr:cNvPr id="538" name="直線コネクタ 537"/>
        <xdr:cNvCxnSpPr/>
      </xdr:nvCxnSpPr>
      <xdr:spPr>
        <a:xfrm>
          <a:off x="14592300" y="6537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92075</xdr:rowOff>
    </xdr:from>
    <xdr:to>
      <xdr:col>72</xdr:col>
      <xdr:colOff>38100</xdr:colOff>
      <xdr:row>38</xdr:row>
      <xdr:rowOff>22225</xdr:rowOff>
    </xdr:to>
    <xdr:sp macro="" textlink="">
      <xdr:nvSpPr>
        <xdr:cNvPr id="539" name="楕円 538"/>
        <xdr:cNvSpPr/>
      </xdr:nvSpPr>
      <xdr:spPr>
        <a:xfrm>
          <a:off x="13652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142875</xdr:rowOff>
    </xdr:from>
    <xdr:to>
      <xdr:col>76</xdr:col>
      <xdr:colOff>114300</xdr:colOff>
      <xdr:row>38</xdr:row>
      <xdr:rowOff>22860</xdr:rowOff>
    </xdr:to>
    <xdr:cxnSp macro="">
      <xdr:nvCxnSpPr>
        <xdr:cNvPr id="540" name="直線コネクタ 539"/>
        <xdr:cNvCxnSpPr/>
      </xdr:nvCxnSpPr>
      <xdr:spPr>
        <a:xfrm>
          <a:off x="13703300" y="64865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42545</xdr:rowOff>
    </xdr:from>
    <xdr:to>
      <xdr:col>67</xdr:col>
      <xdr:colOff>101600</xdr:colOff>
      <xdr:row>37</xdr:row>
      <xdr:rowOff>144145</xdr:rowOff>
    </xdr:to>
    <xdr:sp macro="" textlink="">
      <xdr:nvSpPr>
        <xdr:cNvPr id="541" name="楕円 540"/>
        <xdr:cNvSpPr/>
      </xdr:nvSpPr>
      <xdr:spPr>
        <a:xfrm>
          <a:off x="12763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93345</xdr:rowOff>
    </xdr:from>
    <xdr:to>
      <xdr:col>71</xdr:col>
      <xdr:colOff>177800</xdr:colOff>
      <xdr:row>37</xdr:row>
      <xdr:rowOff>142875</xdr:rowOff>
    </xdr:to>
    <xdr:cxnSp macro="">
      <xdr:nvCxnSpPr>
        <xdr:cNvPr id="542" name="直線コネクタ 541"/>
        <xdr:cNvCxnSpPr/>
      </xdr:nvCxnSpPr>
      <xdr:spPr>
        <a:xfrm>
          <a:off x="12814300" y="64369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43" name="n_1aveValue【一般廃棄物処理施設】&#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544" name="n_2aveValue【一般廃棄物処理施設】&#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545" name="n_3aveValue【一般廃棄物処理施設】&#10;有形固定資産減価償却率"/>
        <xdr:cNvSpPr txBox="1"/>
      </xdr:nvSpPr>
      <xdr:spPr>
        <a:xfrm>
          <a:off x="13500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546" name="n_4aveValue【一般廃棄物処理施設】&#10;有形固定資産減価償却率"/>
        <xdr:cNvSpPr txBox="1"/>
      </xdr:nvSpPr>
      <xdr:spPr>
        <a:xfrm>
          <a:off x="12611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166387</xdr:rowOff>
    </xdr:from>
    <xdr:ext cx="405111" cy="259045"/>
    <xdr:sp macro="" textlink="">
      <xdr:nvSpPr>
        <xdr:cNvPr id="547" name="n_1main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548" name="n_2mainValue【一般廃棄物処理施設】&#10;有形固定資産減価償却率"/>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549" name="n_3mainValue【一般廃棄物処理施設】&#10;有形固定資産減価償却率"/>
        <xdr:cNvSpPr txBox="1"/>
      </xdr:nvSpPr>
      <xdr:spPr>
        <a:xfrm>
          <a:off x="13500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160672</xdr:rowOff>
    </xdr:from>
    <xdr:ext cx="405111" cy="259045"/>
    <xdr:sp macro="" textlink="">
      <xdr:nvSpPr>
        <xdr:cNvPr id="550" name="n_4mainValue【一般廃棄物処理施設】&#10;有形固定資産減価償却率"/>
        <xdr:cNvSpPr txBox="1"/>
      </xdr:nvSpPr>
      <xdr:spPr>
        <a:xfrm>
          <a:off x="12611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1" name="直線コネクタ 5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2" name="テキスト ボックス 56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3" name="直線コネクタ 5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4" name="テキスト ボックス 56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5" name="直線コネクタ 5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6" name="テキスト ボックス 56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7" name="直線コネクタ 5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8" name="テキスト ボックス 56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9" name="直線コネクタ 5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0" name="テキスト ボックス 56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1" name="直線コネクタ 5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2" name="テキスト ボックス 57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102609</xdr:rowOff>
    </xdr:from>
    <xdr:to>
      <xdr:col>116</xdr:col>
      <xdr:colOff>62864</xdr:colOff>
      <xdr:row>42</xdr:row>
      <xdr:rowOff>47647</xdr:rowOff>
    </xdr:to>
    <xdr:cxnSp macro="">
      <xdr:nvCxnSpPr>
        <xdr:cNvPr id="576" name="直線コネクタ 575"/>
        <xdr:cNvCxnSpPr/>
      </xdr:nvCxnSpPr>
      <xdr:spPr>
        <a:xfrm flipV="1">
          <a:off x="22160864" y="5760459"/>
          <a:ext cx="0" cy="148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51474</xdr:rowOff>
    </xdr:from>
    <xdr:ext cx="469744" cy="259045"/>
    <xdr:sp macro="" textlink="">
      <xdr:nvSpPr>
        <xdr:cNvPr id="577" name="【一般廃棄物処理施設】&#10;一人当たり有形固定資産（償却資産）額最小値テキスト"/>
        <xdr:cNvSpPr txBox="1"/>
      </xdr:nvSpPr>
      <xdr:spPr>
        <a:xfrm>
          <a:off x="22199600" y="725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47647</xdr:rowOff>
    </xdr:from>
    <xdr:to>
      <xdr:col>116</xdr:col>
      <xdr:colOff>152400</xdr:colOff>
      <xdr:row>42</xdr:row>
      <xdr:rowOff>47647</xdr:rowOff>
    </xdr:to>
    <xdr:cxnSp macro="">
      <xdr:nvCxnSpPr>
        <xdr:cNvPr id="578" name="直線コネクタ 577"/>
        <xdr:cNvCxnSpPr/>
      </xdr:nvCxnSpPr>
      <xdr:spPr>
        <a:xfrm>
          <a:off x="22072600" y="724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49286</xdr:rowOff>
    </xdr:from>
    <xdr:ext cx="599010" cy="259045"/>
    <xdr:sp macro="" textlink="">
      <xdr:nvSpPr>
        <xdr:cNvPr id="579" name="【一般廃棄物処理施設】&#10;一人当たり有形固定資産（償却資産）額最大値テキスト"/>
        <xdr:cNvSpPr txBox="1"/>
      </xdr:nvSpPr>
      <xdr:spPr>
        <a:xfrm>
          <a:off x="22199600" y="553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102609</xdr:rowOff>
    </xdr:from>
    <xdr:to>
      <xdr:col>116</xdr:col>
      <xdr:colOff>152400</xdr:colOff>
      <xdr:row>33</xdr:row>
      <xdr:rowOff>102609</xdr:rowOff>
    </xdr:to>
    <xdr:cxnSp macro="">
      <xdr:nvCxnSpPr>
        <xdr:cNvPr id="580" name="直線コネクタ 579"/>
        <xdr:cNvCxnSpPr/>
      </xdr:nvCxnSpPr>
      <xdr:spPr>
        <a:xfrm>
          <a:off x="22072600" y="57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138211</xdr:rowOff>
    </xdr:from>
    <xdr:ext cx="534377" cy="259045"/>
    <xdr:sp macro="" textlink="">
      <xdr:nvSpPr>
        <xdr:cNvPr id="581" name="【一般廃棄物処理施設】&#10;一人当たり有形固定資産（償却資産）額平均値テキスト"/>
        <xdr:cNvSpPr txBox="1"/>
      </xdr:nvSpPr>
      <xdr:spPr>
        <a:xfrm>
          <a:off x="22199600" y="665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159784</xdr:rowOff>
    </xdr:from>
    <xdr:to>
      <xdr:col>116</xdr:col>
      <xdr:colOff>114300</xdr:colOff>
      <xdr:row>39</xdr:row>
      <xdr:rowOff>89934</xdr:rowOff>
    </xdr:to>
    <xdr:sp macro="" textlink="">
      <xdr:nvSpPr>
        <xdr:cNvPr id="582" name="フローチャート: 判断 581"/>
        <xdr:cNvSpPr/>
      </xdr:nvSpPr>
      <xdr:spPr>
        <a:xfrm>
          <a:off x="22110700" y="667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131699</xdr:rowOff>
    </xdr:from>
    <xdr:to>
      <xdr:col>112</xdr:col>
      <xdr:colOff>38100</xdr:colOff>
      <xdr:row>39</xdr:row>
      <xdr:rowOff>61849</xdr:rowOff>
    </xdr:to>
    <xdr:sp macro="" textlink="">
      <xdr:nvSpPr>
        <xdr:cNvPr id="583" name="フローチャート: 判断 582"/>
        <xdr:cNvSpPr/>
      </xdr:nvSpPr>
      <xdr:spPr>
        <a:xfrm>
          <a:off x="21272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147124</xdr:rowOff>
    </xdr:from>
    <xdr:to>
      <xdr:col>107</xdr:col>
      <xdr:colOff>101600</xdr:colOff>
      <xdr:row>39</xdr:row>
      <xdr:rowOff>77274</xdr:rowOff>
    </xdr:to>
    <xdr:sp macro="" textlink="">
      <xdr:nvSpPr>
        <xdr:cNvPr id="584" name="フローチャート: 判断 583"/>
        <xdr:cNvSpPr/>
      </xdr:nvSpPr>
      <xdr:spPr>
        <a:xfrm>
          <a:off x="20383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72764</xdr:rowOff>
    </xdr:from>
    <xdr:to>
      <xdr:col>102</xdr:col>
      <xdr:colOff>165100</xdr:colOff>
      <xdr:row>39</xdr:row>
      <xdr:rowOff>2914</xdr:rowOff>
    </xdr:to>
    <xdr:sp macro="" textlink="">
      <xdr:nvSpPr>
        <xdr:cNvPr id="585" name="フローチャート: 判断 584"/>
        <xdr:cNvSpPr/>
      </xdr:nvSpPr>
      <xdr:spPr>
        <a:xfrm>
          <a:off x="19494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69966</xdr:rowOff>
    </xdr:from>
    <xdr:to>
      <xdr:col>98</xdr:col>
      <xdr:colOff>38100</xdr:colOff>
      <xdr:row>39</xdr:row>
      <xdr:rowOff>116</xdr:rowOff>
    </xdr:to>
    <xdr:sp macro="" textlink="">
      <xdr:nvSpPr>
        <xdr:cNvPr id="586" name="フローチャート: 判断 585"/>
        <xdr:cNvSpPr/>
      </xdr:nvSpPr>
      <xdr:spPr>
        <a:xfrm>
          <a:off x="18605500" y="658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59309</xdr:rowOff>
    </xdr:from>
    <xdr:to>
      <xdr:col>116</xdr:col>
      <xdr:colOff>114300</xdr:colOff>
      <xdr:row>35</xdr:row>
      <xdr:rowOff>160909</xdr:rowOff>
    </xdr:to>
    <xdr:sp macro="" textlink="">
      <xdr:nvSpPr>
        <xdr:cNvPr id="592" name="楕円 591"/>
        <xdr:cNvSpPr/>
      </xdr:nvSpPr>
      <xdr:spPr>
        <a:xfrm>
          <a:off x="22110700" y="60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82186</xdr:rowOff>
    </xdr:from>
    <xdr:ext cx="599010" cy="259045"/>
    <xdr:sp macro="" textlink="">
      <xdr:nvSpPr>
        <xdr:cNvPr id="593" name="【一般廃棄物処理施設】&#10;一人当たり有形固定資産（償却資産）額該当値テキスト"/>
        <xdr:cNvSpPr txBox="1"/>
      </xdr:nvSpPr>
      <xdr:spPr>
        <a:xfrm>
          <a:off x="22199600" y="5911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613</xdr:rowOff>
    </xdr:from>
    <xdr:to>
      <xdr:col>112</xdr:col>
      <xdr:colOff>38100</xdr:colOff>
      <xdr:row>35</xdr:row>
      <xdr:rowOff>102213</xdr:rowOff>
    </xdr:to>
    <xdr:sp macro="" textlink="">
      <xdr:nvSpPr>
        <xdr:cNvPr id="594" name="楕円 593"/>
        <xdr:cNvSpPr/>
      </xdr:nvSpPr>
      <xdr:spPr>
        <a:xfrm>
          <a:off x="21272500" y="600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51413</xdr:rowOff>
    </xdr:from>
    <xdr:to>
      <xdr:col>116</xdr:col>
      <xdr:colOff>63500</xdr:colOff>
      <xdr:row>35</xdr:row>
      <xdr:rowOff>110109</xdr:rowOff>
    </xdr:to>
    <xdr:cxnSp macro="">
      <xdr:nvCxnSpPr>
        <xdr:cNvPr id="595" name="直線コネクタ 594"/>
        <xdr:cNvCxnSpPr/>
      </xdr:nvCxnSpPr>
      <xdr:spPr>
        <a:xfrm>
          <a:off x="21323300" y="6052163"/>
          <a:ext cx="838200" cy="5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26347</xdr:rowOff>
    </xdr:from>
    <xdr:to>
      <xdr:col>107</xdr:col>
      <xdr:colOff>101600</xdr:colOff>
      <xdr:row>35</xdr:row>
      <xdr:rowOff>127947</xdr:rowOff>
    </xdr:to>
    <xdr:sp macro="" textlink="">
      <xdr:nvSpPr>
        <xdr:cNvPr id="596" name="楕円 595"/>
        <xdr:cNvSpPr/>
      </xdr:nvSpPr>
      <xdr:spPr>
        <a:xfrm>
          <a:off x="20383500" y="602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51413</xdr:rowOff>
    </xdr:from>
    <xdr:to>
      <xdr:col>111</xdr:col>
      <xdr:colOff>177800</xdr:colOff>
      <xdr:row>35</xdr:row>
      <xdr:rowOff>77147</xdr:rowOff>
    </xdr:to>
    <xdr:cxnSp macro="">
      <xdr:nvCxnSpPr>
        <xdr:cNvPr id="597" name="直線コネクタ 596"/>
        <xdr:cNvCxnSpPr/>
      </xdr:nvCxnSpPr>
      <xdr:spPr>
        <a:xfrm flipV="1">
          <a:off x="20434300" y="6052163"/>
          <a:ext cx="889000" cy="2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26391</xdr:rowOff>
    </xdr:from>
    <xdr:to>
      <xdr:col>102</xdr:col>
      <xdr:colOff>165100</xdr:colOff>
      <xdr:row>35</xdr:row>
      <xdr:rowOff>127991</xdr:rowOff>
    </xdr:to>
    <xdr:sp macro="" textlink="">
      <xdr:nvSpPr>
        <xdr:cNvPr id="598" name="楕円 597"/>
        <xdr:cNvSpPr/>
      </xdr:nvSpPr>
      <xdr:spPr>
        <a:xfrm>
          <a:off x="19494500" y="602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77147</xdr:rowOff>
    </xdr:from>
    <xdr:to>
      <xdr:col>107</xdr:col>
      <xdr:colOff>50800</xdr:colOff>
      <xdr:row>35</xdr:row>
      <xdr:rowOff>77191</xdr:rowOff>
    </xdr:to>
    <xdr:cxnSp macro="">
      <xdr:nvCxnSpPr>
        <xdr:cNvPr id="599" name="直線コネクタ 598"/>
        <xdr:cNvCxnSpPr/>
      </xdr:nvCxnSpPr>
      <xdr:spPr>
        <a:xfrm flipV="1">
          <a:off x="19545300" y="6077897"/>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27479</xdr:rowOff>
    </xdr:from>
    <xdr:to>
      <xdr:col>98</xdr:col>
      <xdr:colOff>38100</xdr:colOff>
      <xdr:row>35</xdr:row>
      <xdr:rowOff>129079</xdr:rowOff>
    </xdr:to>
    <xdr:sp macro="" textlink="">
      <xdr:nvSpPr>
        <xdr:cNvPr id="600" name="楕円 599"/>
        <xdr:cNvSpPr/>
      </xdr:nvSpPr>
      <xdr:spPr>
        <a:xfrm>
          <a:off x="18605500" y="602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77191</xdr:rowOff>
    </xdr:from>
    <xdr:to>
      <xdr:col>102</xdr:col>
      <xdr:colOff>114300</xdr:colOff>
      <xdr:row>35</xdr:row>
      <xdr:rowOff>78279</xdr:rowOff>
    </xdr:to>
    <xdr:cxnSp macro="">
      <xdr:nvCxnSpPr>
        <xdr:cNvPr id="601" name="直線コネクタ 600"/>
        <xdr:cNvCxnSpPr/>
      </xdr:nvCxnSpPr>
      <xdr:spPr>
        <a:xfrm flipV="1">
          <a:off x="18656300" y="607794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52976</xdr:rowOff>
    </xdr:from>
    <xdr:ext cx="534377" cy="259045"/>
    <xdr:sp macro="" textlink="">
      <xdr:nvSpPr>
        <xdr:cNvPr id="602" name="n_1aveValue【一般廃棄物処理施設】&#10;一人当たり有形固定資産（償却資産）額"/>
        <xdr:cNvSpPr txBox="1"/>
      </xdr:nvSpPr>
      <xdr:spPr>
        <a:xfrm>
          <a:off x="21043411" y="673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68401</xdr:rowOff>
    </xdr:from>
    <xdr:ext cx="534377" cy="259045"/>
    <xdr:sp macro="" textlink="">
      <xdr:nvSpPr>
        <xdr:cNvPr id="603" name="n_2aveValue【一般廃棄物処理施設】&#10;一人当たり有形固定資産（償却資産）額"/>
        <xdr:cNvSpPr txBox="1"/>
      </xdr:nvSpPr>
      <xdr:spPr>
        <a:xfrm>
          <a:off x="20167111" y="675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165491</xdr:rowOff>
    </xdr:from>
    <xdr:ext cx="534377" cy="259045"/>
    <xdr:sp macro="" textlink="">
      <xdr:nvSpPr>
        <xdr:cNvPr id="604" name="n_3aveValue【一般廃棄物処理施設】&#10;一人当たり有形固定資産（償却資産）額"/>
        <xdr:cNvSpPr txBox="1"/>
      </xdr:nvSpPr>
      <xdr:spPr>
        <a:xfrm>
          <a:off x="19278111" y="668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162693</xdr:rowOff>
    </xdr:from>
    <xdr:ext cx="534377" cy="259045"/>
    <xdr:sp macro="" textlink="">
      <xdr:nvSpPr>
        <xdr:cNvPr id="605" name="n_4aveValue【一般廃棄物処理施設】&#10;一人当たり有形固定資産（償却資産）額"/>
        <xdr:cNvSpPr txBox="1"/>
      </xdr:nvSpPr>
      <xdr:spPr>
        <a:xfrm>
          <a:off x="18389111" y="667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118740</xdr:rowOff>
    </xdr:from>
    <xdr:ext cx="599010" cy="259045"/>
    <xdr:sp macro="" textlink="">
      <xdr:nvSpPr>
        <xdr:cNvPr id="606" name="n_1mainValue【一般廃棄物処理施設】&#10;一人当たり有形固定資産（償却資産）額"/>
        <xdr:cNvSpPr txBox="1"/>
      </xdr:nvSpPr>
      <xdr:spPr>
        <a:xfrm>
          <a:off x="21011095" y="577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144474</xdr:rowOff>
    </xdr:from>
    <xdr:ext cx="599010" cy="259045"/>
    <xdr:sp macro="" textlink="">
      <xdr:nvSpPr>
        <xdr:cNvPr id="607" name="n_2mainValue【一般廃棄物処理施設】&#10;一人当たり有形固定資産（償却資産）額"/>
        <xdr:cNvSpPr txBox="1"/>
      </xdr:nvSpPr>
      <xdr:spPr>
        <a:xfrm>
          <a:off x="20134795" y="580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144518</xdr:rowOff>
    </xdr:from>
    <xdr:ext cx="599010" cy="259045"/>
    <xdr:sp macro="" textlink="">
      <xdr:nvSpPr>
        <xdr:cNvPr id="608" name="n_3mainValue【一般廃棄物処理施設】&#10;一人当たり有形固定資産（償却資産）額"/>
        <xdr:cNvSpPr txBox="1"/>
      </xdr:nvSpPr>
      <xdr:spPr>
        <a:xfrm>
          <a:off x="19245795" y="580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33</xdr:row>
      <xdr:rowOff>145606</xdr:rowOff>
    </xdr:from>
    <xdr:ext cx="599010" cy="259045"/>
    <xdr:sp macro="" textlink="">
      <xdr:nvSpPr>
        <xdr:cNvPr id="609" name="n_4mainValue【一般廃棄物処理施設】&#10;一人当たり有形固定資産（償却資産）額"/>
        <xdr:cNvSpPr txBox="1"/>
      </xdr:nvSpPr>
      <xdr:spPr>
        <a:xfrm>
          <a:off x="18356795" y="580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93726</xdr:rowOff>
    </xdr:from>
    <xdr:to>
      <xdr:col>85</xdr:col>
      <xdr:colOff>126364</xdr:colOff>
      <xdr:row>62</xdr:row>
      <xdr:rowOff>45720</xdr:rowOff>
    </xdr:to>
    <xdr:cxnSp macro="">
      <xdr:nvCxnSpPr>
        <xdr:cNvPr id="632" name="直線コネクタ 631"/>
        <xdr:cNvCxnSpPr/>
      </xdr:nvCxnSpPr>
      <xdr:spPr>
        <a:xfrm flipV="1">
          <a:off x="16318864" y="952347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49547</xdr:rowOff>
    </xdr:from>
    <xdr:ext cx="405111" cy="259045"/>
    <xdr:sp macro="" textlink="">
      <xdr:nvSpPr>
        <xdr:cNvPr id="633" name="【保健センター・保健所】&#10;有形固定資産減価償却率最小値テキスト"/>
        <xdr:cNvSpPr txBox="1"/>
      </xdr:nvSpPr>
      <xdr:spPr>
        <a:xfrm>
          <a:off x="163576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45720</xdr:rowOff>
    </xdr:from>
    <xdr:to>
      <xdr:col>86</xdr:col>
      <xdr:colOff>25400</xdr:colOff>
      <xdr:row>62</xdr:row>
      <xdr:rowOff>45720</xdr:rowOff>
    </xdr:to>
    <xdr:cxnSp macro="">
      <xdr:nvCxnSpPr>
        <xdr:cNvPr id="634" name="直線コネクタ 633"/>
        <xdr:cNvCxnSpPr/>
      </xdr:nvCxnSpPr>
      <xdr:spPr>
        <a:xfrm>
          <a:off x="16230600" y="1067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40403</xdr:rowOff>
    </xdr:from>
    <xdr:ext cx="405111" cy="259045"/>
    <xdr:sp macro="" textlink="">
      <xdr:nvSpPr>
        <xdr:cNvPr id="635" name="【保健センター・保健所】&#10;有形固定資産減価償却率最大値テキスト"/>
        <xdr:cNvSpPr txBox="1"/>
      </xdr:nvSpPr>
      <xdr:spPr>
        <a:xfrm>
          <a:off x="16357600" y="929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93726</xdr:rowOff>
    </xdr:from>
    <xdr:to>
      <xdr:col>86</xdr:col>
      <xdr:colOff>25400</xdr:colOff>
      <xdr:row>55</xdr:row>
      <xdr:rowOff>93726</xdr:rowOff>
    </xdr:to>
    <xdr:cxnSp macro="">
      <xdr:nvCxnSpPr>
        <xdr:cNvPr id="636" name="直線コネクタ 635"/>
        <xdr:cNvCxnSpPr/>
      </xdr:nvCxnSpPr>
      <xdr:spPr>
        <a:xfrm>
          <a:off x="16230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44213</xdr:rowOff>
    </xdr:from>
    <xdr:ext cx="405111" cy="259045"/>
    <xdr:sp macro="" textlink="">
      <xdr:nvSpPr>
        <xdr:cNvPr id="637" name="【保健センター・保健所】&#10;有形固定資産減価償却率平均値テキスト"/>
        <xdr:cNvSpPr txBox="1"/>
      </xdr:nvSpPr>
      <xdr:spPr>
        <a:xfrm>
          <a:off x="16357600" y="9816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65786</xdr:rowOff>
    </xdr:from>
    <xdr:to>
      <xdr:col>85</xdr:col>
      <xdr:colOff>177800</xdr:colOff>
      <xdr:row>57</xdr:row>
      <xdr:rowOff>167386</xdr:rowOff>
    </xdr:to>
    <xdr:sp macro="" textlink="">
      <xdr:nvSpPr>
        <xdr:cNvPr id="638" name="フローチャート: 判断 637"/>
        <xdr:cNvSpPr/>
      </xdr:nvSpPr>
      <xdr:spPr>
        <a:xfrm>
          <a:off x="16268700" y="983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639" name="フローチャート: 判断 638"/>
        <xdr:cNvSpPr/>
      </xdr:nvSpPr>
      <xdr:spPr>
        <a:xfrm>
          <a:off x="15430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22352</xdr:rowOff>
    </xdr:from>
    <xdr:to>
      <xdr:col>76</xdr:col>
      <xdr:colOff>165100</xdr:colOff>
      <xdr:row>57</xdr:row>
      <xdr:rowOff>123952</xdr:rowOff>
    </xdr:to>
    <xdr:sp macro="" textlink="">
      <xdr:nvSpPr>
        <xdr:cNvPr id="640" name="フローチャート: 判断 639"/>
        <xdr:cNvSpPr/>
      </xdr:nvSpPr>
      <xdr:spPr>
        <a:xfrm>
          <a:off x="14541500" y="97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1778</xdr:rowOff>
    </xdr:from>
    <xdr:to>
      <xdr:col>72</xdr:col>
      <xdr:colOff>38100</xdr:colOff>
      <xdr:row>57</xdr:row>
      <xdr:rowOff>103378</xdr:rowOff>
    </xdr:to>
    <xdr:sp macro="" textlink="">
      <xdr:nvSpPr>
        <xdr:cNvPr id="641" name="フローチャート: 判断 640"/>
        <xdr:cNvSpPr/>
      </xdr:nvSpPr>
      <xdr:spPr>
        <a:xfrm>
          <a:off x="13652500" y="97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120650</xdr:rowOff>
    </xdr:from>
    <xdr:to>
      <xdr:col>67</xdr:col>
      <xdr:colOff>101600</xdr:colOff>
      <xdr:row>57</xdr:row>
      <xdr:rowOff>50800</xdr:rowOff>
    </xdr:to>
    <xdr:sp macro="" textlink="">
      <xdr:nvSpPr>
        <xdr:cNvPr id="642" name="フローチャート: 判断 641"/>
        <xdr:cNvSpPr/>
      </xdr:nvSpPr>
      <xdr:spPr>
        <a:xfrm>
          <a:off x="12763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74930</xdr:rowOff>
    </xdr:from>
    <xdr:to>
      <xdr:col>85</xdr:col>
      <xdr:colOff>177800</xdr:colOff>
      <xdr:row>57</xdr:row>
      <xdr:rowOff>5080</xdr:rowOff>
    </xdr:to>
    <xdr:sp macro="" textlink="">
      <xdr:nvSpPr>
        <xdr:cNvPr id="648" name="楕円 647"/>
        <xdr:cNvSpPr/>
      </xdr:nvSpPr>
      <xdr:spPr>
        <a:xfrm>
          <a:off x="162687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97807</xdr:rowOff>
    </xdr:from>
    <xdr:ext cx="405111" cy="259045"/>
    <xdr:sp macro="" textlink="">
      <xdr:nvSpPr>
        <xdr:cNvPr id="649" name="【保健センター・保健所】&#10;有形固定資産減価償却率該当値テキスト"/>
        <xdr:cNvSpPr txBox="1"/>
      </xdr:nvSpPr>
      <xdr:spPr>
        <a:xfrm>
          <a:off x="16357600"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47498</xdr:rowOff>
    </xdr:from>
    <xdr:to>
      <xdr:col>81</xdr:col>
      <xdr:colOff>101600</xdr:colOff>
      <xdr:row>56</xdr:row>
      <xdr:rowOff>149098</xdr:rowOff>
    </xdr:to>
    <xdr:sp macro="" textlink="">
      <xdr:nvSpPr>
        <xdr:cNvPr id="650" name="楕円 649"/>
        <xdr:cNvSpPr/>
      </xdr:nvSpPr>
      <xdr:spPr>
        <a:xfrm>
          <a:off x="15430500" y="96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98298</xdr:rowOff>
    </xdr:from>
    <xdr:to>
      <xdr:col>85</xdr:col>
      <xdr:colOff>127000</xdr:colOff>
      <xdr:row>56</xdr:row>
      <xdr:rowOff>125730</xdr:rowOff>
    </xdr:to>
    <xdr:cxnSp macro="">
      <xdr:nvCxnSpPr>
        <xdr:cNvPr id="651" name="直線コネクタ 650"/>
        <xdr:cNvCxnSpPr/>
      </xdr:nvCxnSpPr>
      <xdr:spPr>
        <a:xfrm>
          <a:off x="15481300" y="969949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52070</xdr:rowOff>
    </xdr:from>
    <xdr:to>
      <xdr:col>76</xdr:col>
      <xdr:colOff>165100</xdr:colOff>
      <xdr:row>59</xdr:row>
      <xdr:rowOff>153670</xdr:rowOff>
    </xdr:to>
    <xdr:sp macro="" textlink="">
      <xdr:nvSpPr>
        <xdr:cNvPr id="652" name="楕円 651"/>
        <xdr:cNvSpPr/>
      </xdr:nvSpPr>
      <xdr:spPr>
        <a:xfrm>
          <a:off x="14541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98298</xdr:rowOff>
    </xdr:from>
    <xdr:to>
      <xdr:col>81</xdr:col>
      <xdr:colOff>50800</xdr:colOff>
      <xdr:row>59</xdr:row>
      <xdr:rowOff>102870</xdr:rowOff>
    </xdr:to>
    <xdr:cxnSp macro="">
      <xdr:nvCxnSpPr>
        <xdr:cNvPr id="653" name="直線コネクタ 652"/>
        <xdr:cNvCxnSpPr/>
      </xdr:nvCxnSpPr>
      <xdr:spPr>
        <a:xfrm flipV="1">
          <a:off x="14592300" y="9699498"/>
          <a:ext cx="889000" cy="51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4064</xdr:rowOff>
    </xdr:from>
    <xdr:to>
      <xdr:col>72</xdr:col>
      <xdr:colOff>38100</xdr:colOff>
      <xdr:row>59</xdr:row>
      <xdr:rowOff>105664</xdr:rowOff>
    </xdr:to>
    <xdr:sp macro="" textlink="">
      <xdr:nvSpPr>
        <xdr:cNvPr id="654" name="楕円 653"/>
        <xdr:cNvSpPr/>
      </xdr:nvSpPr>
      <xdr:spPr>
        <a:xfrm>
          <a:off x="136525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54864</xdr:rowOff>
    </xdr:from>
    <xdr:to>
      <xdr:col>76</xdr:col>
      <xdr:colOff>114300</xdr:colOff>
      <xdr:row>59</xdr:row>
      <xdr:rowOff>102870</xdr:rowOff>
    </xdr:to>
    <xdr:cxnSp macro="">
      <xdr:nvCxnSpPr>
        <xdr:cNvPr id="655" name="直線コネクタ 654"/>
        <xdr:cNvCxnSpPr/>
      </xdr:nvCxnSpPr>
      <xdr:spPr>
        <a:xfrm>
          <a:off x="13703300" y="1017041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129794</xdr:rowOff>
    </xdr:from>
    <xdr:to>
      <xdr:col>67</xdr:col>
      <xdr:colOff>101600</xdr:colOff>
      <xdr:row>59</xdr:row>
      <xdr:rowOff>59944</xdr:rowOff>
    </xdr:to>
    <xdr:sp macro="" textlink="">
      <xdr:nvSpPr>
        <xdr:cNvPr id="656" name="楕円 655"/>
        <xdr:cNvSpPr/>
      </xdr:nvSpPr>
      <xdr:spPr>
        <a:xfrm>
          <a:off x="12763500" y="100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9144</xdr:rowOff>
    </xdr:from>
    <xdr:to>
      <xdr:col>71</xdr:col>
      <xdr:colOff>177800</xdr:colOff>
      <xdr:row>59</xdr:row>
      <xdr:rowOff>54864</xdr:rowOff>
    </xdr:to>
    <xdr:cxnSp macro="">
      <xdr:nvCxnSpPr>
        <xdr:cNvPr id="657" name="直線コネクタ 656"/>
        <xdr:cNvCxnSpPr/>
      </xdr:nvCxnSpPr>
      <xdr:spPr>
        <a:xfrm>
          <a:off x="12814300" y="101246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108221</xdr:rowOff>
    </xdr:from>
    <xdr:ext cx="405111" cy="259045"/>
    <xdr:sp macro="" textlink="">
      <xdr:nvSpPr>
        <xdr:cNvPr id="658" name="n_1aveValue【保健センター・保健所】&#10;有形固定資産減価償却率"/>
        <xdr:cNvSpPr txBox="1"/>
      </xdr:nvSpPr>
      <xdr:spPr>
        <a:xfrm>
          <a:off x="15266044" y="9880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140479</xdr:rowOff>
    </xdr:from>
    <xdr:ext cx="405111" cy="259045"/>
    <xdr:sp macro="" textlink="">
      <xdr:nvSpPr>
        <xdr:cNvPr id="659" name="n_2aveValue【保健センター・保健所】&#10;有形固定資産減価償却率"/>
        <xdr:cNvSpPr txBox="1"/>
      </xdr:nvSpPr>
      <xdr:spPr>
        <a:xfrm>
          <a:off x="14389744"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119905</xdr:rowOff>
    </xdr:from>
    <xdr:ext cx="405111" cy="259045"/>
    <xdr:sp macro="" textlink="">
      <xdr:nvSpPr>
        <xdr:cNvPr id="660" name="n_3aveValue【保健センター・保健所】&#10;有形固定資産減価償却率"/>
        <xdr:cNvSpPr txBox="1"/>
      </xdr:nvSpPr>
      <xdr:spPr>
        <a:xfrm>
          <a:off x="13500744" y="954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67327</xdr:rowOff>
    </xdr:from>
    <xdr:ext cx="405111" cy="259045"/>
    <xdr:sp macro="" textlink="">
      <xdr:nvSpPr>
        <xdr:cNvPr id="661" name="n_4aveValue【保健センター・保健所】&#10;有形固定資産減価償却率"/>
        <xdr:cNvSpPr txBox="1"/>
      </xdr:nvSpPr>
      <xdr:spPr>
        <a:xfrm>
          <a:off x="12611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165625</xdr:rowOff>
    </xdr:from>
    <xdr:ext cx="405111" cy="259045"/>
    <xdr:sp macro="" textlink="">
      <xdr:nvSpPr>
        <xdr:cNvPr id="662" name="n_1mainValue【保健センター・保健所】&#10;有形固定資産減価償却率"/>
        <xdr:cNvSpPr txBox="1"/>
      </xdr:nvSpPr>
      <xdr:spPr>
        <a:xfrm>
          <a:off x="15266044" y="942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663" name="n_2mainValue【保健センター・保健所】&#10;有形固定資産減価償却率"/>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96791</xdr:rowOff>
    </xdr:from>
    <xdr:ext cx="405111" cy="259045"/>
    <xdr:sp macro="" textlink="">
      <xdr:nvSpPr>
        <xdr:cNvPr id="664" name="n_3mainValue【保健センター・保健所】&#10;有形固定資産減価償却率"/>
        <xdr:cNvSpPr txBox="1"/>
      </xdr:nvSpPr>
      <xdr:spPr>
        <a:xfrm>
          <a:off x="13500744" y="1021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51071</xdr:rowOff>
    </xdr:from>
    <xdr:ext cx="405111" cy="259045"/>
    <xdr:sp macro="" textlink="">
      <xdr:nvSpPr>
        <xdr:cNvPr id="665" name="n_4mainValue【保健センター・保健所】&#10;有形固定資産減価償却率"/>
        <xdr:cNvSpPr txBox="1"/>
      </xdr:nvSpPr>
      <xdr:spPr>
        <a:xfrm>
          <a:off x="12611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87" name="直線コネクタ 686"/>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8"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9" name="直線コネクタ 688"/>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0"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1" name="直線コネクタ 690"/>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2"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3" name="フローチャート: 判断 692"/>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4" name="フローチャート: 判断 693"/>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5" name="フローチャート: 判断 694"/>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96" name="フローチャート: 判断 695"/>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697" name="フローチャート: 判断 696"/>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17780</xdr:rowOff>
    </xdr:from>
    <xdr:to>
      <xdr:col>116</xdr:col>
      <xdr:colOff>114300</xdr:colOff>
      <xdr:row>62</xdr:row>
      <xdr:rowOff>119380</xdr:rowOff>
    </xdr:to>
    <xdr:sp macro="" textlink="">
      <xdr:nvSpPr>
        <xdr:cNvPr id="703" name="楕円 702"/>
        <xdr:cNvSpPr/>
      </xdr:nvSpPr>
      <xdr:spPr>
        <a:xfrm>
          <a:off x="22110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167657</xdr:rowOff>
    </xdr:from>
    <xdr:ext cx="469744" cy="259045"/>
    <xdr:sp macro="" textlink="">
      <xdr:nvSpPr>
        <xdr:cNvPr id="704" name="【保健センター・保健所】&#10;一人当たり面積該当値テキスト"/>
        <xdr:cNvSpPr txBox="1"/>
      </xdr:nvSpPr>
      <xdr:spPr>
        <a:xfrm>
          <a:off x="22199600"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17780</xdr:rowOff>
    </xdr:from>
    <xdr:to>
      <xdr:col>112</xdr:col>
      <xdr:colOff>38100</xdr:colOff>
      <xdr:row>62</xdr:row>
      <xdr:rowOff>119380</xdr:rowOff>
    </xdr:to>
    <xdr:sp macro="" textlink="">
      <xdr:nvSpPr>
        <xdr:cNvPr id="705" name="楕円 704"/>
        <xdr:cNvSpPr/>
      </xdr:nvSpPr>
      <xdr:spPr>
        <a:xfrm>
          <a:off x="2127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68580</xdr:rowOff>
    </xdr:from>
    <xdr:to>
      <xdr:col>116</xdr:col>
      <xdr:colOff>63500</xdr:colOff>
      <xdr:row>62</xdr:row>
      <xdr:rowOff>68580</xdr:rowOff>
    </xdr:to>
    <xdr:cxnSp macro="">
      <xdr:nvCxnSpPr>
        <xdr:cNvPr id="706" name="直線コネクタ 705"/>
        <xdr:cNvCxnSpPr/>
      </xdr:nvCxnSpPr>
      <xdr:spPr>
        <a:xfrm>
          <a:off x="21323300" y="1069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17780</xdr:rowOff>
    </xdr:from>
    <xdr:to>
      <xdr:col>107</xdr:col>
      <xdr:colOff>101600</xdr:colOff>
      <xdr:row>62</xdr:row>
      <xdr:rowOff>119380</xdr:rowOff>
    </xdr:to>
    <xdr:sp macro="" textlink="">
      <xdr:nvSpPr>
        <xdr:cNvPr id="707" name="楕円 706"/>
        <xdr:cNvSpPr/>
      </xdr:nvSpPr>
      <xdr:spPr>
        <a:xfrm>
          <a:off x="2038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68580</xdr:rowOff>
    </xdr:to>
    <xdr:cxnSp macro="">
      <xdr:nvCxnSpPr>
        <xdr:cNvPr id="708" name="直線コネクタ 707"/>
        <xdr:cNvCxnSpPr/>
      </xdr:nvCxnSpPr>
      <xdr:spPr>
        <a:xfrm>
          <a:off x="20434300" y="1069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709" name="楕円 708"/>
        <xdr:cNvSpPr/>
      </xdr:nvSpPr>
      <xdr:spPr>
        <a:xfrm>
          <a:off x="19494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68580</xdr:rowOff>
    </xdr:from>
    <xdr:to>
      <xdr:col>107</xdr:col>
      <xdr:colOff>50800</xdr:colOff>
      <xdr:row>62</xdr:row>
      <xdr:rowOff>68580</xdr:rowOff>
    </xdr:to>
    <xdr:cxnSp macro="">
      <xdr:nvCxnSpPr>
        <xdr:cNvPr id="710" name="直線コネクタ 709"/>
        <xdr:cNvCxnSpPr/>
      </xdr:nvCxnSpPr>
      <xdr:spPr>
        <a:xfrm>
          <a:off x="19545300" y="1069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17780</xdr:rowOff>
    </xdr:from>
    <xdr:to>
      <xdr:col>98</xdr:col>
      <xdr:colOff>38100</xdr:colOff>
      <xdr:row>62</xdr:row>
      <xdr:rowOff>119380</xdr:rowOff>
    </xdr:to>
    <xdr:sp macro="" textlink="">
      <xdr:nvSpPr>
        <xdr:cNvPr id="711" name="楕円 710"/>
        <xdr:cNvSpPr/>
      </xdr:nvSpPr>
      <xdr:spPr>
        <a:xfrm>
          <a:off x="18605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68580</xdr:rowOff>
    </xdr:from>
    <xdr:to>
      <xdr:col>102</xdr:col>
      <xdr:colOff>114300</xdr:colOff>
      <xdr:row>62</xdr:row>
      <xdr:rowOff>68580</xdr:rowOff>
    </xdr:to>
    <xdr:cxnSp macro="">
      <xdr:nvCxnSpPr>
        <xdr:cNvPr id="712" name="直線コネクタ 711"/>
        <xdr:cNvCxnSpPr/>
      </xdr:nvCxnSpPr>
      <xdr:spPr>
        <a:xfrm>
          <a:off x="18656300" y="1069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713" name="n_1aveValue【保健センター・保健所】&#10;一人当たり面積"/>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714"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715"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716" name="n_4aveValue【保健センター・保健所】&#10;一人当たり面積"/>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110507</xdr:rowOff>
    </xdr:from>
    <xdr:ext cx="469744" cy="259045"/>
    <xdr:sp macro="" textlink="">
      <xdr:nvSpPr>
        <xdr:cNvPr id="717" name="n_1mainValue【保健センター・保健所】&#10;一人当たり面積"/>
        <xdr:cNvSpPr txBox="1"/>
      </xdr:nvSpPr>
      <xdr:spPr>
        <a:xfrm>
          <a:off x="21075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110507</xdr:rowOff>
    </xdr:from>
    <xdr:ext cx="469744" cy="259045"/>
    <xdr:sp macro="" textlink="">
      <xdr:nvSpPr>
        <xdr:cNvPr id="718" name="n_2mainValue【保健センター・保健所】&#10;一人当たり面積"/>
        <xdr:cNvSpPr txBox="1"/>
      </xdr:nvSpPr>
      <xdr:spPr>
        <a:xfrm>
          <a:off x="20199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110507</xdr:rowOff>
    </xdr:from>
    <xdr:ext cx="469744" cy="259045"/>
    <xdr:sp macro="" textlink="">
      <xdr:nvSpPr>
        <xdr:cNvPr id="719" name="n_3mainValue【保健センター・保健所】&#10;一人当たり面積"/>
        <xdr:cNvSpPr txBox="1"/>
      </xdr:nvSpPr>
      <xdr:spPr>
        <a:xfrm>
          <a:off x="19310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110507</xdr:rowOff>
    </xdr:from>
    <xdr:ext cx="469744" cy="259045"/>
    <xdr:sp macro="" textlink="">
      <xdr:nvSpPr>
        <xdr:cNvPr id="720" name="n_4mainValue【保健センター・保健所】&#10;一人当たり面積"/>
        <xdr:cNvSpPr txBox="1"/>
      </xdr:nvSpPr>
      <xdr:spPr>
        <a:xfrm>
          <a:off x="18421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3" name="テキスト ボックス 73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58674</xdr:rowOff>
    </xdr:from>
    <xdr:to>
      <xdr:col>85</xdr:col>
      <xdr:colOff>126364</xdr:colOff>
      <xdr:row>86</xdr:row>
      <xdr:rowOff>51815</xdr:rowOff>
    </xdr:to>
    <xdr:cxnSp macro="">
      <xdr:nvCxnSpPr>
        <xdr:cNvPr id="743" name="直線コネクタ 742"/>
        <xdr:cNvCxnSpPr/>
      </xdr:nvCxnSpPr>
      <xdr:spPr>
        <a:xfrm flipV="1">
          <a:off x="16318864" y="13603224"/>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55642</xdr:rowOff>
    </xdr:from>
    <xdr:ext cx="405111" cy="259045"/>
    <xdr:sp macro="" textlink="">
      <xdr:nvSpPr>
        <xdr:cNvPr id="744" name="【消防施設】&#10;有形固定資産減価償却率最小値テキスト"/>
        <xdr:cNvSpPr txBox="1"/>
      </xdr:nvSpPr>
      <xdr:spPr>
        <a:xfrm>
          <a:off x="16357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51815</xdr:rowOff>
    </xdr:from>
    <xdr:to>
      <xdr:col>86</xdr:col>
      <xdr:colOff>25400</xdr:colOff>
      <xdr:row>86</xdr:row>
      <xdr:rowOff>51815</xdr:rowOff>
    </xdr:to>
    <xdr:cxnSp macro="">
      <xdr:nvCxnSpPr>
        <xdr:cNvPr id="745" name="直線コネクタ 744"/>
        <xdr:cNvCxnSpPr/>
      </xdr:nvCxnSpPr>
      <xdr:spPr>
        <a:xfrm>
          <a:off x="16230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5351</xdr:rowOff>
    </xdr:from>
    <xdr:ext cx="405111" cy="259045"/>
    <xdr:sp macro="" textlink="">
      <xdr:nvSpPr>
        <xdr:cNvPr id="746" name="【消防施設】&#10;有形固定資産減価償却率最大値テキスト"/>
        <xdr:cNvSpPr txBox="1"/>
      </xdr:nvSpPr>
      <xdr:spPr>
        <a:xfrm>
          <a:off x="16357600" y="1337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58674</xdr:rowOff>
    </xdr:from>
    <xdr:to>
      <xdr:col>86</xdr:col>
      <xdr:colOff>25400</xdr:colOff>
      <xdr:row>79</xdr:row>
      <xdr:rowOff>58674</xdr:rowOff>
    </xdr:to>
    <xdr:cxnSp macro="">
      <xdr:nvCxnSpPr>
        <xdr:cNvPr id="747" name="直線コネクタ 746"/>
        <xdr:cNvCxnSpPr/>
      </xdr:nvCxnSpPr>
      <xdr:spPr>
        <a:xfrm>
          <a:off x="16230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3319</xdr:rowOff>
    </xdr:from>
    <xdr:ext cx="405111" cy="259045"/>
    <xdr:sp macro="" textlink="">
      <xdr:nvSpPr>
        <xdr:cNvPr id="748" name="【消防施設】&#10;有形固定資産減価償却率平均値テキスト"/>
        <xdr:cNvSpPr txBox="1"/>
      </xdr:nvSpPr>
      <xdr:spPr>
        <a:xfrm>
          <a:off x="16357600" y="1406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151892</xdr:rowOff>
    </xdr:from>
    <xdr:to>
      <xdr:col>85</xdr:col>
      <xdr:colOff>177800</xdr:colOff>
      <xdr:row>83</xdr:row>
      <xdr:rowOff>82042</xdr:rowOff>
    </xdr:to>
    <xdr:sp macro="" textlink="">
      <xdr:nvSpPr>
        <xdr:cNvPr id="749" name="フローチャート: 判断 748"/>
        <xdr:cNvSpPr/>
      </xdr:nvSpPr>
      <xdr:spPr>
        <a:xfrm>
          <a:off x="162687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163322</xdr:rowOff>
    </xdr:from>
    <xdr:to>
      <xdr:col>81</xdr:col>
      <xdr:colOff>101600</xdr:colOff>
      <xdr:row>83</xdr:row>
      <xdr:rowOff>93472</xdr:rowOff>
    </xdr:to>
    <xdr:sp macro="" textlink="">
      <xdr:nvSpPr>
        <xdr:cNvPr id="750" name="フローチャート: 判断 749"/>
        <xdr:cNvSpPr/>
      </xdr:nvSpPr>
      <xdr:spPr>
        <a:xfrm>
          <a:off x="154305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1015</xdr:rowOff>
    </xdr:from>
    <xdr:to>
      <xdr:col>76</xdr:col>
      <xdr:colOff>165100</xdr:colOff>
      <xdr:row>83</xdr:row>
      <xdr:rowOff>102615</xdr:rowOff>
    </xdr:to>
    <xdr:sp macro="" textlink="">
      <xdr:nvSpPr>
        <xdr:cNvPr id="751" name="フローチャート: 判断 750"/>
        <xdr:cNvSpPr/>
      </xdr:nvSpPr>
      <xdr:spPr>
        <a:xfrm>
          <a:off x="14541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xdr:rowOff>
    </xdr:from>
    <xdr:to>
      <xdr:col>72</xdr:col>
      <xdr:colOff>38100</xdr:colOff>
      <xdr:row>83</xdr:row>
      <xdr:rowOff>104902</xdr:rowOff>
    </xdr:to>
    <xdr:sp macro="" textlink="">
      <xdr:nvSpPr>
        <xdr:cNvPr id="752" name="フローチャート: 判断 751"/>
        <xdr:cNvSpPr/>
      </xdr:nvSpPr>
      <xdr:spPr>
        <a:xfrm>
          <a:off x="13652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103887</xdr:rowOff>
    </xdr:from>
    <xdr:to>
      <xdr:col>67</xdr:col>
      <xdr:colOff>101600</xdr:colOff>
      <xdr:row>83</xdr:row>
      <xdr:rowOff>34037</xdr:rowOff>
    </xdr:to>
    <xdr:sp macro="" textlink="">
      <xdr:nvSpPr>
        <xdr:cNvPr id="753" name="フローチャート: 判断 752"/>
        <xdr:cNvSpPr/>
      </xdr:nvSpPr>
      <xdr:spPr>
        <a:xfrm>
          <a:off x="12763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759" name="楕円 758"/>
        <xdr:cNvSpPr/>
      </xdr:nvSpPr>
      <xdr:spPr>
        <a:xfrm>
          <a:off x="16268700" y="1422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141749</xdr:rowOff>
    </xdr:from>
    <xdr:ext cx="405111" cy="259045"/>
    <xdr:sp macro="" textlink="">
      <xdr:nvSpPr>
        <xdr:cNvPr id="760" name="【消防施設】&#10;有形固定資産減価償却率該当値テキスト"/>
        <xdr:cNvSpPr txBox="1"/>
      </xdr:nvSpPr>
      <xdr:spPr>
        <a:xfrm>
          <a:off x="16357600" y="1420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122174</xdr:rowOff>
    </xdr:from>
    <xdr:to>
      <xdr:col>81</xdr:col>
      <xdr:colOff>101600</xdr:colOff>
      <xdr:row>83</xdr:row>
      <xdr:rowOff>52324</xdr:rowOff>
    </xdr:to>
    <xdr:sp macro="" textlink="">
      <xdr:nvSpPr>
        <xdr:cNvPr id="761" name="楕円 760"/>
        <xdr:cNvSpPr/>
      </xdr:nvSpPr>
      <xdr:spPr>
        <a:xfrm>
          <a:off x="15430500" y="1418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1524</xdr:rowOff>
    </xdr:from>
    <xdr:to>
      <xdr:col>85</xdr:col>
      <xdr:colOff>127000</xdr:colOff>
      <xdr:row>83</xdr:row>
      <xdr:rowOff>42672</xdr:rowOff>
    </xdr:to>
    <xdr:cxnSp macro="">
      <xdr:nvCxnSpPr>
        <xdr:cNvPr id="762" name="直線コネクタ 761"/>
        <xdr:cNvCxnSpPr/>
      </xdr:nvCxnSpPr>
      <xdr:spPr>
        <a:xfrm>
          <a:off x="15481300" y="1423187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76454</xdr:rowOff>
    </xdr:from>
    <xdr:to>
      <xdr:col>76</xdr:col>
      <xdr:colOff>165100</xdr:colOff>
      <xdr:row>83</xdr:row>
      <xdr:rowOff>6604</xdr:rowOff>
    </xdr:to>
    <xdr:sp macro="" textlink="">
      <xdr:nvSpPr>
        <xdr:cNvPr id="763" name="楕円 762"/>
        <xdr:cNvSpPr/>
      </xdr:nvSpPr>
      <xdr:spPr>
        <a:xfrm>
          <a:off x="1454150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127254</xdr:rowOff>
    </xdr:from>
    <xdr:to>
      <xdr:col>81</xdr:col>
      <xdr:colOff>50800</xdr:colOff>
      <xdr:row>83</xdr:row>
      <xdr:rowOff>1524</xdr:rowOff>
    </xdr:to>
    <xdr:cxnSp macro="">
      <xdr:nvCxnSpPr>
        <xdr:cNvPr id="764" name="直線コネクタ 763"/>
        <xdr:cNvCxnSpPr/>
      </xdr:nvCxnSpPr>
      <xdr:spPr>
        <a:xfrm>
          <a:off x="14592300" y="141861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28448</xdr:rowOff>
    </xdr:from>
    <xdr:to>
      <xdr:col>72</xdr:col>
      <xdr:colOff>38100</xdr:colOff>
      <xdr:row>82</xdr:row>
      <xdr:rowOff>130048</xdr:rowOff>
    </xdr:to>
    <xdr:sp macro="" textlink="">
      <xdr:nvSpPr>
        <xdr:cNvPr id="765" name="楕円 764"/>
        <xdr:cNvSpPr/>
      </xdr:nvSpPr>
      <xdr:spPr>
        <a:xfrm>
          <a:off x="13652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79248</xdr:rowOff>
    </xdr:from>
    <xdr:to>
      <xdr:col>76</xdr:col>
      <xdr:colOff>114300</xdr:colOff>
      <xdr:row>82</xdr:row>
      <xdr:rowOff>127254</xdr:rowOff>
    </xdr:to>
    <xdr:cxnSp macro="">
      <xdr:nvCxnSpPr>
        <xdr:cNvPr id="766" name="直線コネクタ 765"/>
        <xdr:cNvCxnSpPr/>
      </xdr:nvCxnSpPr>
      <xdr:spPr>
        <a:xfrm>
          <a:off x="13703300" y="1413814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149606</xdr:rowOff>
    </xdr:from>
    <xdr:to>
      <xdr:col>67</xdr:col>
      <xdr:colOff>101600</xdr:colOff>
      <xdr:row>82</xdr:row>
      <xdr:rowOff>79756</xdr:rowOff>
    </xdr:to>
    <xdr:sp macro="" textlink="">
      <xdr:nvSpPr>
        <xdr:cNvPr id="767" name="楕円 766"/>
        <xdr:cNvSpPr/>
      </xdr:nvSpPr>
      <xdr:spPr>
        <a:xfrm>
          <a:off x="12763500" y="1403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28956</xdr:rowOff>
    </xdr:from>
    <xdr:to>
      <xdr:col>71</xdr:col>
      <xdr:colOff>177800</xdr:colOff>
      <xdr:row>82</xdr:row>
      <xdr:rowOff>79248</xdr:rowOff>
    </xdr:to>
    <xdr:cxnSp macro="">
      <xdr:nvCxnSpPr>
        <xdr:cNvPr id="768" name="直線コネクタ 767"/>
        <xdr:cNvCxnSpPr/>
      </xdr:nvCxnSpPr>
      <xdr:spPr>
        <a:xfrm>
          <a:off x="12814300" y="140878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84599</xdr:rowOff>
    </xdr:from>
    <xdr:ext cx="405111" cy="259045"/>
    <xdr:sp macro="" textlink="">
      <xdr:nvSpPr>
        <xdr:cNvPr id="769" name="n_1aveValue【消防施設】&#10;有形固定資産減価償却率"/>
        <xdr:cNvSpPr txBox="1"/>
      </xdr:nvSpPr>
      <xdr:spPr>
        <a:xfrm>
          <a:off x="15266044" y="1431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93742</xdr:rowOff>
    </xdr:from>
    <xdr:ext cx="405111" cy="259045"/>
    <xdr:sp macro="" textlink="">
      <xdr:nvSpPr>
        <xdr:cNvPr id="770" name="n_2aveValue【消防施設】&#10;有形固定資産減価償却率"/>
        <xdr:cNvSpPr txBox="1"/>
      </xdr:nvSpPr>
      <xdr:spPr>
        <a:xfrm>
          <a:off x="143897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96029</xdr:rowOff>
    </xdr:from>
    <xdr:ext cx="405111" cy="259045"/>
    <xdr:sp macro="" textlink="">
      <xdr:nvSpPr>
        <xdr:cNvPr id="771" name="n_3aveValue【消防施設】&#10;有形固定資産減価償却率"/>
        <xdr:cNvSpPr txBox="1"/>
      </xdr:nvSpPr>
      <xdr:spPr>
        <a:xfrm>
          <a:off x="13500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25164</xdr:rowOff>
    </xdr:from>
    <xdr:ext cx="405111" cy="259045"/>
    <xdr:sp macro="" textlink="">
      <xdr:nvSpPr>
        <xdr:cNvPr id="772" name="n_4aveValue【消防施設】&#10;有形固定資産減価償却率"/>
        <xdr:cNvSpPr txBox="1"/>
      </xdr:nvSpPr>
      <xdr:spPr>
        <a:xfrm>
          <a:off x="12611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68851</xdr:rowOff>
    </xdr:from>
    <xdr:ext cx="405111" cy="259045"/>
    <xdr:sp macro="" textlink="">
      <xdr:nvSpPr>
        <xdr:cNvPr id="773" name="n_1mainValue【消防施設】&#10;有形固定資産減価償却率"/>
        <xdr:cNvSpPr txBox="1"/>
      </xdr:nvSpPr>
      <xdr:spPr>
        <a:xfrm>
          <a:off x="15266044"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23131</xdr:rowOff>
    </xdr:from>
    <xdr:ext cx="405111" cy="259045"/>
    <xdr:sp macro="" textlink="">
      <xdr:nvSpPr>
        <xdr:cNvPr id="774" name="n_2mainValue【消防施設】&#10;有形固定資産減価償却率"/>
        <xdr:cNvSpPr txBox="1"/>
      </xdr:nvSpPr>
      <xdr:spPr>
        <a:xfrm>
          <a:off x="14389744" y="1391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146575</xdr:rowOff>
    </xdr:from>
    <xdr:ext cx="405111" cy="259045"/>
    <xdr:sp macro="" textlink="">
      <xdr:nvSpPr>
        <xdr:cNvPr id="775" name="n_3mainValue【消防施設】&#10;有形固定資産減価償却率"/>
        <xdr:cNvSpPr txBox="1"/>
      </xdr:nvSpPr>
      <xdr:spPr>
        <a:xfrm>
          <a:off x="13500744" y="1386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96283</xdr:rowOff>
    </xdr:from>
    <xdr:ext cx="405111" cy="259045"/>
    <xdr:sp macro="" textlink="">
      <xdr:nvSpPr>
        <xdr:cNvPr id="776" name="n_4mainValue【消防施設】&#10;有形固定資産減価償却率"/>
        <xdr:cNvSpPr txBox="1"/>
      </xdr:nvSpPr>
      <xdr:spPr>
        <a:xfrm>
          <a:off x="12611744" y="1381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25400</xdr:rowOff>
    </xdr:from>
    <xdr:to>
      <xdr:col>116</xdr:col>
      <xdr:colOff>62864</xdr:colOff>
      <xdr:row>86</xdr:row>
      <xdr:rowOff>63500</xdr:rowOff>
    </xdr:to>
    <xdr:cxnSp macro="">
      <xdr:nvCxnSpPr>
        <xdr:cNvPr id="800" name="直線コネクタ 799"/>
        <xdr:cNvCxnSpPr/>
      </xdr:nvCxnSpPr>
      <xdr:spPr>
        <a:xfrm flipV="1">
          <a:off x="22160864" y="13398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1" name="【消防施設】&#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2" name="直線コネクタ 801"/>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143527</xdr:rowOff>
    </xdr:from>
    <xdr:ext cx="469744" cy="259045"/>
    <xdr:sp macro="" textlink="">
      <xdr:nvSpPr>
        <xdr:cNvPr id="803" name="【消防施設】&#10;一人当たり面積最大値テキスト"/>
        <xdr:cNvSpPr txBox="1"/>
      </xdr:nvSpPr>
      <xdr:spPr>
        <a:xfrm>
          <a:off x="221996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25400</xdr:rowOff>
    </xdr:from>
    <xdr:to>
      <xdr:col>116</xdr:col>
      <xdr:colOff>152400</xdr:colOff>
      <xdr:row>78</xdr:row>
      <xdr:rowOff>25400</xdr:rowOff>
    </xdr:to>
    <xdr:cxnSp macro="">
      <xdr:nvCxnSpPr>
        <xdr:cNvPr id="804" name="直線コネクタ 803"/>
        <xdr:cNvCxnSpPr/>
      </xdr:nvCxnSpPr>
      <xdr:spPr>
        <a:xfrm>
          <a:off x="22072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805" name="【消防施設】&#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6" name="フローチャート: 判断 805"/>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807" name="フローチャート: 判断 806"/>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808" name="フローチャート: 判断 807"/>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09" name="フローチャート: 判断 808"/>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69850</xdr:rowOff>
    </xdr:from>
    <xdr:to>
      <xdr:col>98</xdr:col>
      <xdr:colOff>38100</xdr:colOff>
      <xdr:row>84</xdr:row>
      <xdr:rowOff>0</xdr:rowOff>
    </xdr:to>
    <xdr:sp macro="" textlink="">
      <xdr:nvSpPr>
        <xdr:cNvPr id="810" name="フローチャート: 判断 809"/>
        <xdr:cNvSpPr/>
      </xdr:nvSpPr>
      <xdr:spPr>
        <a:xfrm>
          <a:off x="18605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69850</xdr:rowOff>
    </xdr:from>
    <xdr:to>
      <xdr:col>116</xdr:col>
      <xdr:colOff>114300</xdr:colOff>
      <xdr:row>84</xdr:row>
      <xdr:rowOff>0</xdr:rowOff>
    </xdr:to>
    <xdr:sp macro="" textlink="">
      <xdr:nvSpPr>
        <xdr:cNvPr id="816" name="楕円 815"/>
        <xdr:cNvSpPr/>
      </xdr:nvSpPr>
      <xdr:spPr>
        <a:xfrm>
          <a:off x="221107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92727</xdr:rowOff>
    </xdr:from>
    <xdr:ext cx="469744" cy="259045"/>
    <xdr:sp macro="" textlink="">
      <xdr:nvSpPr>
        <xdr:cNvPr id="817" name="【消防施設】&#10;一人当たり面積該当値テキスト"/>
        <xdr:cNvSpPr txBox="1"/>
      </xdr:nvSpPr>
      <xdr:spPr>
        <a:xfrm>
          <a:off x="22199600"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69850</xdr:rowOff>
    </xdr:from>
    <xdr:to>
      <xdr:col>112</xdr:col>
      <xdr:colOff>38100</xdr:colOff>
      <xdr:row>84</xdr:row>
      <xdr:rowOff>0</xdr:rowOff>
    </xdr:to>
    <xdr:sp macro="" textlink="">
      <xdr:nvSpPr>
        <xdr:cNvPr id="818" name="楕円 817"/>
        <xdr:cNvSpPr/>
      </xdr:nvSpPr>
      <xdr:spPr>
        <a:xfrm>
          <a:off x="21272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120650</xdr:rowOff>
    </xdr:from>
    <xdr:to>
      <xdr:col>116</xdr:col>
      <xdr:colOff>63500</xdr:colOff>
      <xdr:row>83</xdr:row>
      <xdr:rowOff>120650</xdr:rowOff>
    </xdr:to>
    <xdr:cxnSp macro="">
      <xdr:nvCxnSpPr>
        <xdr:cNvPr id="819" name="直線コネクタ 818"/>
        <xdr:cNvCxnSpPr/>
      </xdr:nvCxnSpPr>
      <xdr:spPr>
        <a:xfrm>
          <a:off x="21323300" y="1435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69850</xdr:rowOff>
    </xdr:from>
    <xdr:to>
      <xdr:col>107</xdr:col>
      <xdr:colOff>101600</xdr:colOff>
      <xdr:row>84</xdr:row>
      <xdr:rowOff>0</xdr:rowOff>
    </xdr:to>
    <xdr:sp macro="" textlink="">
      <xdr:nvSpPr>
        <xdr:cNvPr id="820" name="楕円 819"/>
        <xdr:cNvSpPr/>
      </xdr:nvSpPr>
      <xdr:spPr>
        <a:xfrm>
          <a:off x="20383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120650</xdr:rowOff>
    </xdr:from>
    <xdr:to>
      <xdr:col>111</xdr:col>
      <xdr:colOff>177800</xdr:colOff>
      <xdr:row>83</xdr:row>
      <xdr:rowOff>120650</xdr:rowOff>
    </xdr:to>
    <xdr:cxnSp macro="">
      <xdr:nvCxnSpPr>
        <xdr:cNvPr id="821" name="直線コネクタ 820"/>
        <xdr:cNvCxnSpPr/>
      </xdr:nvCxnSpPr>
      <xdr:spPr>
        <a:xfrm>
          <a:off x="20434300" y="1435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69850</xdr:rowOff>
    </xdr:from>
    <xdr:to>
      <xdr:col>102</xdr:col>
      <xdr:colOff>165100</xdr:colOff>
      <xdr:row>84</xdr:row>
      <xdr:rowOff>0</xdr:rowOff>
    </xdr:to>
    <xdr:sp macro="" textlink="">
      <xdr:nvSpPr>
        <xdr:cNvPr id="822" name="楕円 821"/>
        <xdr:cNvSpPr/>
      </xdr:nvSpPr>
      <xdr:spPr>
        <a:xfrm>
          <a:off x="19494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120650</xdr:rowOff>
    </xdr:from>
    <xdr:to>
      <xdr:col>107</xdr:col>
      <xdr:colOff>50800</xdr:colOff>
      <xdr:row>83</xdr:row>
      <xdr:rowOff>120650</xdr:rowOff>
    </xdr:to>
    <xdr:cxnSp macro="">
      <xdr:nvCxnSpPr>
        <xdr:cNvPr id="823" name="直線コネクタ 822"/>
        <xdr:cNvCxnSpPr/>
      </xdr:nvCxnSpPr>
      <xdr:spPr>
        <a:xfrm>
          <a:off x="19545300" y="1435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69850</xdr:rowOff>
    </xdr:from>
    <xdr:to>
      <xdr:col>98</xdr:col>
      <xdr:colOff>38100</xdr:colOff>
      <xdr:row>84</xdr:row>
      <xdr:rowOff>0</xdr:rowOff>
    </xdr:to>
    <xdr:sp macro="" textlink="">
      <xdr:nvSpPr>
        <xdr:cNvPr id="824" name="楕円 823"/>
        <xdr:cNvSpPr/>
      </xdr:nvSpPr>
      <xdr:spPr>
        <a:xfrm>
          <a:off x="18605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120650</xdr:rowOff>
    </xdr:from>
    <xdr:to>
      <xdr:col>102</xdr:col>
      <xdr:colOff>114300</xdr:colOff>
      <xdr:row>83</xdr:row>
      <xdr:rowOff>120650</xdr:rowOff>
    </xdr:to>
    <xdr:cxnSp macro="">
      <xdr:nvCxnSpPr>
        <xdr:cNvPr id="825" name="直線コネクタ 824"/>
        <xdr:cNvCxnSpPr/>
      </xdr:nvCxnSpPr>
      <xdr:spPr>
        <a:xfrm>
          <a:off x="18656300" y="1435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826" name="n_1aveValue【消防施設】&#10;一人当たり面積"/>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827" name="n_2aveValue【消防施設】&#10;一人当たり面積"/>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828" name="n_3aveValue【消防施設】&#10;一人当たり面積"/>
        <xdr:cNvSpPr txBox="1"/>
      </xdr:nvSpPr>
      <xdr:spPr>
        <a:xfrm>
          <a:off x="19310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162577</xdr:rowOff>
    </xdr:from>
    <xdr:ext cx="469744" cy="259045"/>
    <xdr:sp macro="" textlink="">
      <xdr:nvSpPr>
        <xdr:cNvPr id="829" name="n_4aveValue【消防施設】&#10;一人当たり面積"/>
        <xdr:cNvSpPr txBox="1"/>
      </xdr:nvSpPr>
      <xdr:spPr>
        <a:xfrm>
          <a:off x="18421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162577</xdr:rowOff>
    </xdr:from>
    <xdr:ext cx="469744" cy="259045"/>
    <xdr:sp macro="" textlink="">
      <xdr:nvSpPr>
        <xdr:cNvPr id="830" name="n_1mainValue【消防施設】&#10;一人当たり面積"/>
        <xdr:cNvSpPr txBox="1"/>
      </xdr:nvSpPr>
      <xdr:spPr>
        <a:xfrm>
          <a:off x="210757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16527</xdr:rowOff>
    </xdr:from>
    <xdr:ext cx="469744" cy="259045"/>
    <xdr:sp macro="" textlink="">
      <xdr:nvSpPr>
        <xdr:cNvPr id="831" name="n_2mainValue【消防施設】&#10;一人当たり面積"/>
        <xdr:cNvSpPr txBox="1"/>
      </xdr:nvSpPr>
      <xdr:spPr>
        <a:xfrm>
          <a:off x="20199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16527</xdr:rowOff>
    </xdr:from>
    <xdr:ext cx="469744" cy="259045"/>
    <xdr:sp macro="" textlink="">
      <xdr:nvSpPr>
        <xdr:cNvPr id="832" name="n_3mainValue【消防施設】&#10;一人当たり面積"/>
        <xdr:cNvSpPr txBox="1"/>
      </xdr:nvSpPr>
      <xdr:spPr>
        <a:xfrm>
          <a:off x="19310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16527</xdr:rowOff>
    </xdr:from>
    <xdr:ext cx="469744" cy="259045"/>
    <xdr:sp macro="" textlink="">
      <xdr:nvSpPr>
        <xdr:cNvPr id="833" name="n_4mainValue【消防施設】&#10;一人当たり面積"/>
        <xdr:cNvSpPr txBox="1"/>
      </xdr:nvSpPr>
      <xdr:spPr>
        <a:xfrm>
          <a:off x="18421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6" name="テキスト ボックス 84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4" name="テキスト ボックス 85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109</xdr:row>
      <xdr:rowOff>60961</xdr:rowOff>
    </xdr:to>
    <xdr:cxnSp macro="">
      <xdr:nvCxnSpPr>
        <xdr:cNvPr id="857" name="直線コネクタ 856"/>
        <xdr:cNvCxnSpPr/>
      </xdr:nvCxnSpPr>
      <xdr:spPr>
        <a:xfrm flipV="1">
          <a:off x="16318864" y="1725358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858" name="【庁舎】&#10;有形固定資産減価償却率最小値テキスト"/>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859" name="直線コネクタ 858"/>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340478" cy="259045"/>
    <xdr:sp macro="" textlink="">
      <xdr:nvSpPr>
        <xdr:cNvPr id="860" name="【庁舎】&#10;有形固定資産減価償却率最大値テキスト"/>
        <xdr:cNvSpPr txBox="1"/>
      </xdr:nvSpPr>
      <xdr:spPr>
        <a:xfrm>
          <a:off x="16357600" y="17028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861" name="直線コネクタ 860"/>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149241</xdr:rowOff>
    </xdr:from>
    <xdr:ext cx="405111" cy="259045"/>
    <xdr:sp macro="" textlink="">
      <xdr:nvSpPr>
        <xdr:cNvPr id="862" name="【庁舎】&#10;有形固定資産減価償却率平均値テキスト"/>
        <xdr:cNvSpPr txBox="1"/>
      </xdr:nvSpPr>
      <xdr:spPr>
        <a:xfrm>
          <a:off x="16357600" y="178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863" name="フローチャート: 判断 862"/>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21589</xdr:rowOff>
    </xdr:from>
    <xdr:to>
      <xdr:col>81</xdr:col>
      <xdr:colOff>101600</xdr:colOff>
      <xdr:row>105</xdr:row>
      <xdr:rowOff>123189</xdr:rowOff>
    </xdr:to>
    <xdr:sp macro="" textlink="">
      <xdr:nvSpPr>
        <xdr:cNvPr id="864" name="フローチャート: 判断 863"/>
        <xdr:cNvSpPr/>
      </xdr:nvSpPr>
      <xdr:spPr>
        <a:xfrm>
          <a:off x="15430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4445</xdr:rowOff>
    </xdr:from>
    <xdr:to>
      <xdr:col>76</xdr:col>
      <xdr:colOff>165100</xdr:colOff>
      <xdr:row>105</xdr:row>
      <xdr:rowOff>106045</xdr:rowOff>
    </xdr:to>
    <xdr:sp macro="" textlink="">
      <xdr:nvSpPr>
        <xdr:cNvPr id="865" name="フローチャート: 判断 864"/>
        <xdr:cNvSpPr/>
      </xdr:nvSpPr>
      <xdr:spPr>
        <a:xfrm>
          <a:off x="14541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866" name="フローチャート: 判断 865"/>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78739</xdr:rowOff>
    </xdr:from>
    <xdr:to>
      <xdr:col>67</xdr:col>
      <xdr:colOff>101600</xdr:colOff>
      <xdr:row>106</xdr:row>
      <xdr:rowOff>8889</xdr:rowOff>
    </xdr:to>
    <xdr:sp macro="" textlink="">
      <xdr:nvSpPr>
        <xdr:cNvPr id="867" name="フローチャート: 判断 866"/>
        <xdr:cNvSpPr/>
      </xdr:nvSpPr>
      <xdr:spPr>
        <a:xfrm>
          <a:off x="1276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8255</xdr:rowOff>
    </xdr:from>
    <xdr:to>
      <xdr:col>85</xdr:col>
      <xdr:colOff>177800</xdr:colOff>
      <xdr:row>106</xdr:row>
      <xdr:rowOff>109855</xdr:rowOff>
    </xdr:to>
    <xdr:sp macro="" textlink="">
      <xdr:nvSpPr>
        <xdr:cNvPr id="873" name="楕円 872"/>
        <xdr:cNvSpPr/>
      </xdr:nvSpPr>
      <xdr:spPr>
        <a:xfrm>
          <a:off x="162687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158132</xdr:rowOff>
    </xdr:from>
    <xdr:ext cx="405111" cy="259045"/>
    <xdr:sp macro="" textlink="">
      <xdr:nvSpPr>
        <xdr:cNvPr id="874" name="【庁舎】&#10;有形固定資産減価償却率該当値テキスト"/>
        <xdr:cNvSpPr txBox="1"/>
      </xdr:nvSpPr>
      <xdr:spPr>
        <a:xfrm>
          <a:off x="16357600"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141605</xdr:rowOff>
    </xdr:from>
    <xdr:to>
      <xdr:col>81</xdr:col>
      <xdr:colOff>101600</xdr:colOff>
      <xdr:row>106</xdr:row>
      <xdr:rowOff>71755</xdr:rowOff>
    </xdr:to>
    <xdr:sp macro="" textlink="">
      <xdr:nvSpPr>
        <xdr:cNvPr id="875" name="楕円 874"/>
        <xdr:cNvSpPr/>
      </xdr:nvSpPr>
      <xdr:spPr>
        <a:xfrm>
          <a:off x="15430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20955</xdr:rowOff>
    </xdr:from>
    <xdr:to>
      <xdr:col>85</xdr:col>
      <xdr:colOff>127000</xdr:colOff>
      <xdr:row>106</xdr:row>
      <xdr:rowOff>59055</xdr:rowOff>
    </xdr:to>
    <xdr:cxnSp macro="">
      <xdr:nvCxnSpPr>
        <xdr:cNvPr id="876" name="直線コネクタ 875"/>
        <xdr:cNvCxnSpPr/>
      </xdr:nvCxnSpPr>
      <xdr:spPr>
        <a:xfrm>
          <a:off x="15481300" y="181946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109220</xdr:rowOff>
    </xdr:from>
    <xdr:to>
      <xdr:col>76</xdr:col>
      <xdr:colOff>165100</xdr:colOff>
      <xdr:row>106</xdr:row>
      <xdr:rowOff>39370</xdr:rowOff>
    </xdr:to>
    <xdr:sp macro="" textlink="">
      <xdr:nvSpPr>
        <xdr:cNvPr id="877" name="楕円 876"/>
        <xdr:cNvSpPr/>
      </xdr:nvSpPr>
      <xdr:spPr>
        <a:xfrm>
          <a:off x="14541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160020</xdr:rowOff>
    </xdr:from>
    <xdr:to>
      <xdr:col>81</xdr:col>
      <xdr:colOff>50800</xdr:colOff>
      <xdr:row>106</xdr:row>
      <xdr:rowOff>20955</xdr:rowOff>
    </xdr:to>
    <xdr:cxnSp macro="">
      <xdr:nvCxnSpPr>
        <xdr:cNvPr id="878" name="直線コネクタ 877"/>
        <xdr:cNvCxnSpPr/>
      </xdr:nvCxnSpPr>
      <xdr:spPr>
        <a:xfrm>
          <a:off x="14592300" y="181622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71120</xdr:rowOff>
    </xdr:from>
    <xdr:to>
      <xdr:col>72</xdr:col>
      <xdr:colOff>38100</xdr:colOff>
      <xdr:row>106</xdr:row>
      <xdr:rowOff>1270</xdr:rowOff>
    </xdr:to>
    <xdr:sp macro="" textlink="">
      <xdr:nvSpPr>
        <xdr:cNvPr id="879" name="楕円 878"/>
        <xdr:cNvSpPr/>
      </xdr:nvSpPr>
      <xdr:spPr>
        <a:xfrm>
          <a:off x="13652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121920</xdr:rowOff>
    </xdr:from>
    <xdr:to>
      <xdr:col>76</xdr:col>
      <xdr:colOff>114300</xdr:colOff>
      <xdr:row>105</xdr:row>
      <xdr:rowOff>160020</xdr:rowOff>
    </xdr:to>
    <xdr:cxnSp macro="">
      <xdr:nvCxnSpPr>
        <xdr:cNvPr id="880" name="直線コネクタ 879"/>
        <xdr:cNvCxnSpPr/>
      </xdr:nvCxnSpPr>
      <xdr:spPr>
        <a:xfrm>
          <a:off x="13703300" y="18124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38736</xdr:rowOff>
    </xdr:from>
    <xdr:to>
      <xdr:col>67</xdr:col>
      <xdr:colOff>101600</xdr:colOff>
      <xdr:row>105</xdr:row>
      <xdr:rowOff>140336</xdr:rowOff>
    </xdr:to>
    <xdr:sp macro="" textlink="">
      <xdr:nvSpPr>
        <xdr:cNvPr id="881" name="楕円 880"/>
        <xdr:cNvSpPr/>
      </xdr:nvSpPr>
      <xdr:spPr>
        <a:xfrm>
          <a:off x="12763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89536</xdr:rowOff>
    </xdr:from>
    <xdr:to>
      <xdr:col>71</xdr:col>
      <xdr:colOff>177800</xdr:colOff>
      <xdr:row>105</xdr:row>
      <xdr:rowOff>121920</xdr:rowOff>
    </xdr:to>
    <xdr:cxnSp macro="">
      <xdr:nvCxnSpPr>
        <xdr:cNvPr id="882" name="直線コネクタ 881"/>
        <xdr:cNvCxnSpPr/>
      </xdr:nvCxnSpPr>
      <xdr:spPr>
        <a:xfrm>
          <a:off x="12814300" y="180917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139716</xdr:rowOff>
    </xdr:from>
    <xdr:ext cx="405111" cy="259045"/>
    <xdr:sp macro="" textlink="">
      <xdr:nvSpPr>
        <xdr:cNvPr id="883" name="n_1aveValue【庁舎】&#10;有形固定資産減価償却率"/>
        <xdr:cNvSpPr txBox="1"/>
      </xdr:nvSpPr>
      <xdr:spPr>
        <a:xfrm>
          <a:off x="152660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122572</xdr:rowOff>
    </xdr:from>
    <xdr:ext cx="405111" cy="259045"/>
    <xdr:sp macro="" textlink="">
      <xdr:nvSpPr>
        <xdr:cNvPr id="884" name="n_2aveValue【庁舎】&#10;有形固定資産減価償却率"/>
        <xdr:cNvSpPr txBox="1"/>
      </xdr:nvSpPr>
      <xdr:spPr>
        <a:xfrm>
          <a:off x="14389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885" name="n_3aveValue【庁舎】&#10;有形固定資産減価償却率"/>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xdr:rowOff>
    </xdr:from>
    <xdr:ext cx="405111" cy="259045"/>
    <xdr:sp macro="" textlink="">
      <xdr:nvSpPr>
        <xdr:cNvPr id="886" name="n_4aveValue【庁舎】&#10;有形固定資産減価償却率"/>
        <xdr:cNvSpPr txBox="1"/>
      </xdr:nvSpPr>
      <xdr:spPr>
        <a:xfrm>
          <a:off x="126117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62882</xdr:rowOff>
    </xdr:from>
    <xdr:ext cx="405111" cy="259045"/>
    <xdr:sp macro="" textlink="">
      <xdr:nvSpPr>
        <xdr:cNvPr id="887" name="n_1mainValue【庁舎】&#10;有形固定資産減価償却率"/>
        <xdr:cNvSpPr txBox="1"/>
      </xdr:nvSpPr>
      <xdr:spPr>
        <a:xfrm>
          <a:off x="152660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30497</xdr:rowOff>
    </xdr:from>
    <xdr:ext cx="405111" cy="259045"/>
    <xdr:sp macro="" textlink="">
      <xdr:nvSpPr>
        <xdr:cNvPr id="888" name="n_2mainValue【庁舎】&#10;有形固定資産減価償却率"/>
        <xdr:cNvSpPr txBox="1"/>
      </xdr:nvSpPr>
      <xdr:spPr>
        <a:xfrm>
          <a:off x="14389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889" name="n_3mainValue【庁舎】&#10;有形固定資産減価償却率"/>
        <xdr:cNvSpPr txBox="1"/>
      </xdr:nvSpPr>
      <xdr:spPr>
        <a:xfrm>
          <a:off x="13500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156863</xdr:rowOff>
    </xdr:from>
    <xdr:ext cx="405111" cy="259045"/>
    <xdr:sp macro="" textlink="">
      <xdr:nvSpPr>
        <xdr:cNvPr id="890" name="n_4mainValue【庁舎】&#10;有形固定資産減価償却率"/>
        <xdr:cNvSpPr txBox="1"/>
      </xdr:nvSpPr>
      <xdr:spPr>
        <a:xfrm>
          <a:off x="12611744" y="1781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1" name="テキスト ボックス 90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02" name="直線コネクタ 9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3" name="テキスト ボックス 9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4" name="直線コネクタ 9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5" name="テキスト ボックス 9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6" name="直線コネクタ 9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7" name="テキスト ボックス 9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8" name="直線コネクタ 9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9" name="テキスト ボックス 9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0" name="直線コネクタ 9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1" name="テキスト ボックス 9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xdr:rowOff>
    </xdr:from>
    <xdr:to>
      <xdr:col>116</xdr:col>
      <xdr:colOff>62864</xdr:colOff>
      <xdr:row>108</xdr:row>
      <xdr:rowOff>38100</xdr:rowOff>
    </xdr:to>
    <xdr:cxnSp macro="">
      <xdr:nvCxnSpPr>
        <xdr:cNvPr id="915" name="直線コネクタ 914"/>
        <xdr:cNvCxnSpPr/>
      </xdr:nvCxnSpPr>
      <xdr:spPr>
        <a:xfrm flipV="1">
          <a:off x="22160864"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16"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17" name="直線コネクタ 916"/>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125747</xdr:rowOff>
    </xdr:from>
    <xdr:ext cx="469744" cy="259045"/>
    <xdr:sp macro="" textlink="">
      <xdr:nvSpPr>
        <xdr:cNvPr id="918" name="【庁舎】&#10;一人当たり面積最大値テキスト"/>
        <xdr:cNvSpPr txBox="1"/>
      </xdr:nvSpPr>
      <xdr:spPr>
        <a:xfrm>
          <a:off x="22199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xdr:rowOff>
    </xdr:from>
    <xdr:to>
      <xdr:col>116</xdr:col>
      <xdr:colOff>152400</xdr:colOff>
      <xdr:row>100</xdr:row>
      <xdr:rowOff>7620</xdr:rowOff>
    </xdr:to>
    <xdr:cxnSp macro="">
      <xdr:nvCxnSpPr>
        <xdr:cNvPr id="919" name="直線コネクタ 918"/>
        <xdr:cNvCxnSpPr/>
      </xdr:nvCxnSpPr>
      <xdr:spPr>
        <a:xfrm>
          <a:off x="22072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170197</xdr:rowOff>
    </xdr:from>
    <xdr:ext cx="469744" cy="259045"/>
    <xdr:sp macro="" textlink="">
      <xdr:nvSpPr>
        <xdr:cNvPr id="920" name="【庁舎】&#10;一人当たり面積平均値テキスト"/>
        <xdr:cNvSpPr txBox="1"/>
      </xdr:nvSpPr>
      <xdr:spPr>
        <a:xfrm>
          <a:off x="22199600" y="1782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921" name="フローチャート: 判断 920"/>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22" name="フローチャート: 判断 921"/>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923" name="フローチャート: 判断 922"/>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924" name="フローチャート: 判断 923"/>
        <xdr:cNvSpPr/>
      </xdr:nvSpPr>
      <xdr:spPr>
        <a:xfrm>
          <a:off x="19494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124461</xdr:rowOff>
    </xdr:from>
    <xdr:to>
      <xdr:col>98</xdr:col>
      <xdr:colOff>38100</xdr:colOff>
      <xdr:row>105</xdr:row>
      <xdr:rowOff>54611</xdr:rowOff>
    </xdr:to>
    <xdr:sp macro="" textlink="">
      <xdr:nvSpPr>
        <xdr:cNvPr id="925" name="フローチャート: 判断 924"/>
        <xdr:cNvSpPr/>
      </xdr:nvSpPr>
      <xdr:spPr>
        <a:xfrm>
          <a:off x="18605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132080</xdr:rowOff>
    </xdr:from>
    <xdr:to>
      <xdr:col>116</xdr:col>
      <xdr:colOff>114300</xdr:colOff>
      <xdr:row>107</xdr:row>
      <xdr:rowOff>62230</xdr:rowOff>
    </xdr:to>
    <xdr:sp macro="" textlink="">
      <xdr:nvSpPr>
        <xdr:cNvPr id="931" name="楕円 930"/>
        <xdr:cNvSpPr/>
      </xdr:nvSpPr>
      <xdr:spPr>
        <a:xfrm>
          <a:off x="22110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110507</xdr:rowOff>
    </xdr:from>
    <xdr:ext cx="469744" cy="259045"/>
    <xdr:sp macro="" textlink="">
      <xdr:nvSpPr>
        <xdr:cNvPr id="932" name="【庁舎】&#10;一人当たり面積該当値テキスト"/>
        <xdr:cNvSpPr txBox="1"/>
      </xdr:nvSpPr>
      <xdr:spPr>
        <a:xfrm>
          <a:off x="22199600"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132080</xdr:rowOff>
    </xdr:from>
    <xdr:to>
      <xdr:col>112</xdr:col>
      <xdr:colOff>38100</xdr:colOff>
      <xdr:row>107</xdr:row>
      <xdr:rowOff>62230</xdr:rowOff>
    </xdr:to>
    <xdr:sp macro="" textlink="">
      <xdr:nvSpPr>
        <xdr:cNvPr id="933" name="楕円 932"/>
        <xdr:cNvSpPr/>
      </xdr:nvSpPr>
      <xdr:spPr>
        <a:xfrm>
          <a:off x="21272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11430</xdr:rowOff>
    </xdr:from>
    <xdr:to>
      <xdr:col>116</xdr:col>
      <xdr:colOff>63500</xdr:colOff>
      <xdr:row>107</xdr:row>
      <xdr:rowOff>11430</xdr:rowOff>
    </xdr:to>
    <xdr:cxnSp macro="">
      <xdr:nvCxnSpPr>
        <xdr:cNvPr id="934" name="直線コネクタ 933"/>
        <xdr:cNvCxnSpPr/>
      </xdr:nvCxnSpPr>
      <xdr:spPr>
        <a:xfrm>
          <a:off x="21323300" y="18356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132080</xdr:rowOff>
    </xdr:from>
    <xdr:to>
      <xdr:col>107</xdr:col>
      <xdr:colOff>101600</xdr:colOff>
      <xdr:row>107</xdr:row>
      <xdr:rowOff>62230</xdr:rowOff>
    </xdr:to>
    <xdr:sp macro="" textlink="">
      <xdr:nvSpPr>
        <xdr:cNvPr id="935" name="楕円 934"/>
        <xdr:cNvSpPr/>
      </xdr:nvSpPr>
      <xdr:spPr>
        <a:xfrm>
          <a:off x="20383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11430</xdr:rowOff>
    </xdr:from>
    <xdr:to>
      <xdr:col>111</xdr:col>
      <xdr:colOff>177800</xdr:colOff>
      <xdr:row>107</xdr:row>
      <xdr:rowOff>11430</xdr:rowOff>
    </xdr:to>
    <xdr:cxnSp macro="">
      <xdr:nvCxnSpPr>
        <xdr:cNvPr id="936" name="直線コネクタ 935"/>
        <xdr:cNvCxnSpPr/>
      </xdr:nvCxnSpPr>
      <xdr:spPr>
        <a:xfrm>
          <a:off x="20434300" y="1835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132080</xdr:rowOff>
    </xdr:from>
    <xdr:to>
      <xdr:col>102</xdr:col>
      <xdr:colOff>165100</xdr:colOff>
      <xdr:row>107</xdr:row>
      <xdr:rowOff>62230</xdr:rowOff>
    </xdr:to>
    <xdr:sp macro="" textlink="">
      <xdr:nvSpPr>
        <xdr:cNvPr id="937" name="楕円 936"/>
        <xdr:cNvSpPr/>
      </xdr:nvSpPr>
      <xdr:spPr>
        <a:xfrm>
          <a:off x="19494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11430</xdr:rowOff>
    </xdr:from>
    <xdr:to>
      <xdr:col>107</xdr:col>
      <xdr:colOff>50800</xdr:colOff>
      <xdr:row>107</xdr:row>
      <xdr:rowOff>11430</xdr:rowOff>
    </xdr:to>
    <xdr:cxnSp macro="">
      <xdr:nvCxnSpPr>
        <xdr:cNvPr id="938" name="直線コネクタ 937"/>
        <xdr:cNvCxnSpPr/>
      </xdr:nvCxnSpPr>
      <xdr:spPr>
        <a:xfrm>
          <a:off x="19545300" y="1835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124461</xdr:rowOff>
    </xdr:from>
    <xdr:to>
      <xdr:col>98</xdr:col>
      <xdr:colOff>38100</xdr:colOff>
      <xdr:row>107</xdr:row>
      <xdr:rowOff>54611</xdr:rowOff>
    </xdr:to>
    <xdr:sp macro="" textlink="">
      <xdr:nvSpPr>
        <xdr:cNvPr id="939" name="楕円 938"/>
        <xdr:cNvSpPr/>
      </xdr:nvSpPr>
      <xdr:spPr>
        <a:xfrm>
          <a:off x="18605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3811</xdr:rowOff>
    </xdr:from>
    <xdr:to>
      <xdr:col>102</xdr:col>
      <xdr:colOff>114300</xdr:colOff>
      <xdr:row>107</xdr:row>
      <xdr:rowOff>11430</xdr:rowOff>
    </xdr:to>
    <xdr:cxnSp macro="">
      <xdr:nvCxnSpPr>
        <xdr:cNvPr id="940" name="直線コネクタ 939"/>
        <xdr:cNvCxnSpPr/>
      </xdr:nvCxnSpPr>
      <xdr:spPr>
        <a:xfrm>
          <a:off x="18656300" y="18348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941"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942" name="n_2aveValue【庁舎】&#10;一人当たり面積"/>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63516</xdr:rowOff>
    </xdr:from>
    <xdr:ext cx="469744" cy="259045"/>
    <xdr:sp macro="" textlink="">
      <xdr:nvSpPr>
        <xdr:cNvPr id="943" name="n_3aveValue【庁舎】&#10;一人当たり面積"/>
        <xdr:cNvSpPr txBox="1"/>
      </xdr:nvSpPr>
      <xdr:spPr>
        <a:xfrm>
          <a:off x="19310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71138</xdr:rowOff>
    </xdr:from>
    <xdr:ext cx="469744" cy="259045"/>
    <xdr:sp macro="" textlink="">
      <xdr:nvSpPr>
        <xdr:cNvPr id="944" name="n_4aveValue【庁舎】&#10;一人当たり面積"/>
        <xdr:cNvSpPr txBox="1"/>
      </xdr:nvSpPr>
      <xdr:spPr>
        <a:xfrm>
          <a:off x="18421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53357</xdr:rowOff>
    </xdr:from>
    <xdr:ext cx="469744" cy="259045"/>
    <xdr:sp macro="" textlink="">
      <xdr:nvSpPr>
        <xdr:cNvPr id="945" name="n_1mainValue【庁舎】&#10;一人当たり面積"/>
        <xdr:cNvSpPr txBox="1"/>
      </xdr:nvSpPr>
      <xdr:spPr>
        <a:xfrm>
          <a:off x="210757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53357</xdr:rowOff>
    </xdr:from>
    <xdr:ext cx="469744" cy="259045"/>
    <xdr:sp macro="" textlink="">
      <xdr:nvSpPr>
        <xdr:cNvPr id="946" name="n_2mainValue【庁舎】&#10;一人当たり面積"/>
        <xdr:cNvSpPr txBox="1"/>
      </xdr:nvSpPr>
      <xdr:spPr>
        <a:xfrm>
          <a:off x="20199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53357</xdr:rowOff>
    </xdr:from>
    <xdr:ext cx="469744" cy="259045"/>
    <xdr:sp macro="" textlink="">
      <xdr:nvSpPr>
        <xdr:cNvPr id="947" name="n_3mainValue【庁舎】&#10;一人当たり面積"/>
        <xdr:cNvSpPr txBox="1"/>
      </xdr:nvSpPr>
      <xdr:spPr>
        <a:xfrm>
          <a:off x="19310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45738</xdr:rowOff>
    </xdr:from>
    <xdr:ext cx="469744" cy="259045"/>
    <xdr:sp macro="" textlink="">
      <xdr:nvSpPr>
        <xdr:cNvPr id="948" name="n_4mainValue【庁舎】&#10;一人当たり面積"/>
        <xdr:cNvSpPr txBox="1"/>
      </xdr:nvSpPr>
      <xdr:spPr>
        <a:xfrm>
          <a:off x="18421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類似団体と比較して有形固定資産減価償却率が高くなっている施設は、図書館、体育館・プール、市民会館、</a:t>
          </a:r>
          <a:r>
            <a:rPr kumimoji="1" lang="ja-JP" altLang="en-US" sz="1100">
              <a:solidFill>
                <a:schemeClr val="dk1"/>
              </a:solidFill>
              <a:effectLst/>
              <a:latin typeface="+mn-lt"/>
              <a:ea typeface="+mn-ea"/>
              <a:cs typeface="+mn-cs"/>
            </a:rPr>
            <a:t>一般廃棄物処理施設、消防施設、</a:t>
          </a:r>
          <a:r>
            <a:rPr kumimoji="1" lang="ja-JP" altLang="ja-JP" sz="1100">
              <a:solidFill>
                <a:schemeClr val="dk1"/>
              </a:solidFill>
              <a:effectLst/>
              <a:latin typeface="+mn-lt"/>
              <a:ea typeface="+mn-ea"/>
              <a:cs typeface="+mn-cs"/>
            </a:rPr>
            <a:t>庁舎である。</a:t>
          </a:r>
          <a:r>
            <a:rPr kumimoji="1" lang="ja-JP" altLang="en-US" sz="1100">
              <a:solidFill>
                <a:schemeClr val="dk1"/>
              </a:solidFill>
              <a:effectLst/>
              <a:latin typeface="+mn-lt"/>
              <a:ea typeface="+mn-ea"/>
              <a:cs typeface="+mn-cs"/>
            </a:rPr>
            <a:t>体育館・プールについては学校施設更新計画と一体的に検討していく。市民会館については令和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年度に大規模改修を終えており、一般廃棄物処理施設については上尾・伊奈広域ごみ処理計画に基づき、新施設の整備を検討中である</a:t>
          </a:r>
          <a:r>
            <a:rPr kumimoji="1" lang="ja-JP" altLang="ja-JP" sz="1100">
              <a:solidFill>
                <a:schemeClr val="dk1"/>
              </a:solidFill>
              <a:effectLst/>
              <a:latin typeface="+mn-lt"/>
              <a:ea typeface="+mn-ea"/>
              <a:cs typeface="+mn-cs"/>
            </a:rPr>
            <a:t>。他の施設については平成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月に上尾市公共施設等総合管理計画を策定しており、当計画の方針に基づいて都市基盤施設の維持管理を進めていく。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2194_&#19978;&#23614;&#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25.2</v>
          </cell>
          <cell r="BX51">
            <v>24</v>
          </cell>
          <cell r="CF51">
            <v>14.4</v>
          </cell>
          <cell r="CN51">
            <v>12.8</v>
          </cell>
          <cell r="CV51">
            <v>10.9</v>
          </cell>
        </row>
        <row r="53">
          <cell r="BP53">
            <v>64.900000000000006</v>
          </cell>
          <cell r="BX53">
            <v>65.3</v>
          </cell>
          <cell r="CF53">
            <v>67</v>
          </cell>
          <cell r="CN53">
            <v>68.3</v>
          </cell>
          <cell r="CV53">
            <v>69.599999999999994</v>
          </cell>
        </row>
        <row r="55">
          <cell r="AN55" t="str">
            <v>類似団体内平均値</v>
          </cell>
          <cell r="BP55">
            <v>16.600000000000001</v>
          </cell>
          <cell r="BX55">
            <v>17.399999999999999</v>
          </cell>
          <cell r="CF55">
            <v>12.1</v>
          </cell>
          <cell r="CN55">
            <v>11.2</v>
          </cell>
          <cell r="CV55">
            <v>7.1</v>
          </cell>
        </row>
        <row r="57">
          <cell r="BP57">
            <v>58.6</v>
          </cell>
          <cell r="BX57">
            <v>58.9</v>
          </cell>
          <cell r="CF57">
            <v>59.4</v>
          </cell>
          <cell r="CN57">
            <v>60.2</v>
          </cell>
          <cell r="CV57">
            <v>61</v>
          </cell>
        </row>
        <row r="72">
          <cell r="BP72" t="str">
            <v>H28</v>
          </cell>
          <cell r="BX72" t="str">
            <v>H29</v>
          </cell>
          <cell r="CF72" t="str">
            <v>H30</v>
          </cell>
          <cell r="CN72" t="str">
            <v>R01</v>
          </cell>
          <cell r="CV72" t="str">
            <v>R02</v>
          </cell>
        </row>
        <row r="73">
          <cell r="AN73" t="str">
            <v>当該団体値</v>
          </cell>
          <cell r="BP73">
            <v>25.2</v>
          </cell>
          <cell r="BX73">
            <v>24</v>
          </cell>
          <cell r="CF73">
            <v>14.4</v>
          </cell>
          <cell r="CN73">
            <v>12.8</v>
          </cell>
          <cell r="CV73">
            <v>10.9</v>
          </cell>
        </row>
        <row r="75">
          <cell r="BP75">
            <v>4</v>
          </cell>
          <cell r="BX75">
            <v>4.4000000000000004</v>
          </cell>
          <cell r="CF75">
            <v>4.5</v>
          </cell>
          <cell r="CN75">
            <v>4.8</v>
          </cell>
          <cell r="CV75">
            <v>5</v>
          </cell>
        </row>
        <row r="77">
          <cell r="AN77" t="str">
            <v>類似団体内平均値</v>
          </cell>
          <cell r="BP77">
            <v>16.600000000000001</v>
          </cell>
          <cell r="BX77">
            <v>17.399999999999999</v>
          </cell>
          <cell r="CF77">
            <v>12.1</v>
          </cell>
          <cell r="CN77">
            <v>11.2</v>
          </cell>
          <cell r="CV77">
            <v>7.1</v>
          </cell>
        </row>
        <row r="79">
          <cell r="BP79">
            <v>3.6</v>
          </cell>
          <cell r="BX79">
            <v>3.6</v>
          </cell>
          <cell r="CF79">
            <v>3.5</v>
          </cell>
          <cell r="CN79">
            <v>3.5</v>
          </cell>
          <cell r="CV79">
            <v>3.4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BN23" sqref="BN23:BU23"/>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92075026</v>
      </c>
      <c r="BO4" s="426"/>
      <c r="BP4" s="426"/>
      <c r="BQ4" s="426"/>
      <c r="BR4" s="426"/>
      <c r="BS4" s="426"/>
      <c r="BT4" s="426"/>
      <c r="BU4" s="427"/>
      <c r="BV4" s="425">
        <v>65361033</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8.5</v>
      </c>
      <c r="CU4" s="610"/>
      <c r="CV4" s="610"/>
      <c r="CW4" s="610"/>
      <c r="CX4" s="610"/>
      <c r="CY4" s="610"/>
      <c r="CZ4" s="610"/>
      <c r="DA4" s="611"/>
      <c r="DB4" s="609">
        <v>4.8</v>
      </c>
      <c r="DC4" s="610"/>
      <c r="DD4" s="610"/>
      <c r="DE4" s="610"/>
      <c r="DF4" s="610"/>
      <c r="DG4" s="610"/>
      <c r="DH4" s="610"/>
      <c r="DI4" s="611"/>
      <c r="DJ4" s="186"/>
      <c r="DK4" s="186"/>
      <c r="DL4" s="186"/>
      <c r="DM4" s="186"/>
      <c r="DN4" s="186"/>
      <c r="DO4" s="186"/>
    </row>
    <row r="5" spans="1:119" ht="18.75" customHeight="1">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88537954</v>
      </c>
      <c r="BO5" s="431"/>
      <c r="BP5" s="431"/>
      <c r="BQ5" s="431"/>
      <c r="BR5" s="431"/>
      <c r="BS5" s="431"/>
      <c r="BT5" s="431"/>
      <c r="BU5" s="432"/>
      <c r="BV5" s="430">
        <v>63200708</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95.2</v>
      </c>
      <c r="CU5" s="401"/>
      <c r="CV5" s="401"/>
      <c r="CW5" s="401"/>
      <c r="CX5" s="401"/>
      <c r="CY5" s="401"/>
      <c r="CZ5" s="401"/>
      <c r="DA5" s="402"/>
      <c r="DB5" s="400">
        <v>96.8</v>
      </c>
      <c r="DC5" s="401"/>
      <c r="DD5" s="401"/>
      <c r="DE5" s="401"/>
      <c r="DF5" s="401"/>
      <c r="DG5" s="401"/>
      <c r="DH5" s="401"/>
      <c r="DI5" s="402"/>
      <c r="DJ5" s="186"/>
      <c r="DK5" s="186"/>
      <c r="DL5" s="186"/>
      <c r="DM5" s="186"/>
      <c r="DN5" s="186"/>
      <c r="DO5" s="186"/>
    </row>
    <row r="6" spans="1:119" ht="18.75" customHeight="1">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3537072</v>
      </c>
      <c r="BO6" s="431"/>
      <c r="BP6" s="431"/>
      <c r="BQ6" s="431"/>
      <c r="BR6" s="431"/>
      <c r="BS6" s="431"/>
      <c r="BT6" s="431"/>
      <c r="BU6" s="432"/>
      <c r="BV6" s="430">
        <v>2160325</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100.2</v>
      </c>
      <c r="CU6" s="584"/>
      <c r="CV6" s="584"/>
      <c r="CW6" s="584"/>
      <c r="CX6" s="584"/>
      <c r="CY6" s="584"/>
      <c r="CZ6" s="584"/>
      <c r="DA6" s="585"/>
      <c r="DB6" s="583">
        <v>102.3</v>
      </c>
      <c r="DC6" s="584"/>
      <c r="DD6" s="584"/>
      <c r="DE6" s="584"/>
      <c r="DF6" s="584"/>
      <c r="DG6" s="584"/>
      <c r="DH6" s="584"/>
      <c r="DI6" s="585"/>
      <c r="DJ6" s="186"/>
      <c r="DK6" s="186"/>
      <c r="DL6" s="186"/>
      <c r="DM6" s="186"/>
      <c r="DN6" s="186"/>
      <c r="DO6" s="186"/>
    </row>
    <row r="7" spans="1:119" ht="18.75" customHeight="1">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190162</v>
      </c>
      <c r="BO7" s="431"/>
      <c r="BP7" s="431"/>
      <c r="BQ7" s="431"/>
      <c r="BR7" s="431"/>
      <c r="BS7" s="431"/>
      <c r="BT7" s="431"/>
      <c r="BU7" s="432"/>
      <c r="BV7" s="430">
        <v>329543</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39453163</v>
      </c>
      <c r="CU7" s="431"/>
      <c r="CV7" s="431"/>
      <c r="CW7" s="431"/>
      <c r="CX7" s="431"/>
      <c r="CY7" s="431"/>
      <c r="CZ7" s="431"/>
      <c r="DA7" s="432"/>
      <c r="DB7" s="430">
        <v>38146911</v>
      </c>
      <c r="DC7" s="431"/>
      <c r="DD7" s="431"/>
      <c r="DE7" s="431"/>
      <c r="DF7" s="431"/>
      <c r="DG7" s="431"/>
      <c r="DH7" s="431"/>
      <c r="DI7" s="432"/>
      <c r="DJ7" s="186"/>
      <c r="DK7" s="186"/>
      <c r="DL7" s="186"/>
      <c r="DM7" s="186"/>
      <c r="DN7" s="186"/>
      <c r="DO7" s="186"/>
    </row>
    <row r="8" spans="1:119" ht="18.75" customHeight="1" thickBot="1">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94</v>
      </c>
      <c r="AV8" s="488"/>
      <c r="AW8" s="488"/>
      <c r="AX8" s="488"/>
      <c r="AY8" s="410" t="s">
        <v>110</v>
      </c>
      <c r="AZ8" s="411"/>
      <c r="BA8" s="411"/>
      <c r="BB8" s="411"/>
      <c r="BC8" s="411"/>
      <c r="BD8" s="411"/>
      <c r="BE8" s="411"/>
      <c r="BF8" s="411"/>
      <c r="BG8" s="411"/>
      <c r="BH8" s="411"/>
      <c r="BI8" s="411"/>
      <c r="BJ8" s="411"/>
      <c r="BK8" s="411"/>
      <c r="BL8" s="411"/>
      <c r="BM8" s="412"/>
      <c r="BN8" s="430">
        <v>3346910</v>
      </c>
      <c r="BO8" s="431"/>
      <c r="BP8" s="431"/>
      <c r="BQ8" s="431"/>
      <c r="BR8" s="431"/>
      <c r="BS8" s="431"/>
      <c r="BT8" s="431"/>
      <c r="BU8" s="432"/>
      <c r="BV8" s="430">
        <v>1830782</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0.91</v>
      </c>
      <c r="CU8" s="544"/>
      <c r="CV8" s="544"/>
      <c r="CW8" s="544"/>
      <c r="CX8" s="544"/>
      <c r="CY8" s="544"/>
      <c r="CZ8" s="544"/>
      <c r="DA8" s="545"/>
      <c r="DB8" s="543">
        <v>0.91</v>
      </c>
      <c r="DC8" s="544"/>
      <c r="DD8" s="544"/>
      <c r="DE8" s="544"/>
      <c r="DF8" s="544"/>
      <c r="DG8" s="544"/>
      <c r="DH8" s="544"/>
      <c r="DI8" s="545"/>
      <c r="DJ8" s="186"/>
      <c r="DK8" s="186"/>
      <c r="DL8" s="186"/>
      <c r="DM8" s="186"/>
      <c r="DN8" s="186"/>
      <c r="DO8" s="186"/>
    </row>
    <row r="9" spans="1:119" ht="18.75" customHeight="1" thickBot="1">
      <c r="A9" s="187"/>
      <c r="B9" s="572" t="s">
        <v>112</v>
      </c>
      <c r="C9" s="573"/>
      <c r="D9" s="573"/>
      <c r="E9" s="573"/>
      <c r="F9" s="573"/>
      <c r="G9" s="573"/>
      <c r="H9" s="573"/>
      <c r="I9" s="573"/>
      <c r="J9" s="573"/>
      <c r="K9" s="493"/>
      <c r="L9" s="574" t="s">
        <v>113</v>
      </c>
      <c r="M9" s="575"/>
      <c r="N9" s="575"/>
      <c r="O9" s="575"/>
      <c r="P9" s="575"/>
      <c r="Q9" s="576"/>
      <c r="R9" s="577">
        <v>226940</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94</v>
      </c>
      <c r="AV9" s="488"/>
      <c r="AW9" s="488"/>
      <c r="AX9" s="488"/>
      <c r="AY9" s="410" t="s">
        <v>116</v>
      </c>
      <c r="AZ9" s="411"/>
      <c r="BA9" s="411"/>
      <c r="BB9" s="411"/>
      <c r="BC9" s="411"/>
      <c r="BD9" s="411"/>
      <c r="BE9" s="411"/>
      <c r="BF9" s="411"/>
      <c r="BG9" s="411"/>
      <c r="BH9" s="411"/>
      <c r="BI9" s="411"/>
      <c r="BJ9" s="411"/>
      <c r="BK9" s="411"/>
      <c r="BL9" s="411"/>
      <c r="BM9" s="412"/>
      <c r="BN9" s="430">
        <v>1516128</v>
      </c>
      <c r="BO9" s="431"/>
      <c r="BP9" s="431"/>
      <c r="BQ9" s="431"/>
      <c r="BR9" s="431"/>
      <c r="BS9" s="431"/>
      <c r="BT9" s="431"/>
      <c r="BU9" s="432"/>
      <c r="BV9" s="430">
        <v>13550</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13.7</v>
      </c>
      <c r="CU9" s="401"/>
      <c r="CV9" s="401"/>
      <c r="CW9" s="401"/>
      <c r="CX9" s="401"/>
      <c r="CY9" s="401"/>
      <c r="CZ9" s="401"/>
      <c r="DA9" s="402"/>
      <c r="DB9" s="400">
        <v>15.2</v>
      </c>
      <c r="DC9" s="401"/>
      <c r="DD9" s="401"/>
      <c r="DE9" s="401"/>
      <c r="DF9" s="401"/>
      <c r="DG9" s="401"/>
      <c r="DH9" s="401"/>
      <c r="DI9" s="402"/>
      <c r="DJ9" s="186"/>
      <c r="DK9" s="186"/>
      <c r="DL9" s="186"/>
      <c r="DM9" s="186"/>
      <c r="DN9" s="186"/>
      <c r="DO9" s="186"/>
    </row>
    <row r="10" spans="1:119" ht="18.75" customHeight="1" thickBot="1">
      <c r="A10" s="187"/>
      <c r="B10" s="572"/>
      <c r="C10" s="573"/>
      <c r="D10" s="573"/>
      <c r="E10" s="573"/>
      <c r="F10" s="573"/>
      <c r="G10" s="573"/>
      <c r="H10" s="573"/>
      <c r="I10" s="573"/>
      <c r="J10" s="573"/>
      <c r="K10" s="493"/>
      <c r="L10" s="403" t="s">
        <v>118</v>
      </c>
      <c r="M10" s="404"/>
      <c r="N10" s="404"/>
      <c r="O10" s="404"/>
      <c r="P10" s="404"/>
      <c r="Q10" s="405"/>
      <c r="R10" s="406">
        <v>225196</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94</v>
      </c>
      <c r="AV10" s="488"/>
      <c r="AW10" s="488"/>
      <c r="AX10" s="488"/>
      <c r="AY10" s="410" t="s">
        <v>120</v>
      </c>
      <c r="AZ10" s="411"/>
      <c r="BA10" s="411"/>
      <c r="BB10" s="411"/>
      <c r="BC10" s="411"/>
      <c r="BD10" s="411"/>
      <c r="BE10" s="411"/>
      <c r="BF10" s="411"/>
      <c r="BG10" s="411"/>
      <c r="BH10" s="411"/>
      <c r="BI10" s="411"/>
      <c r="BJ10" s="411"/>
      <c r="BK10" s="411"/>
      <c r="BL10" s="411"/>
      <c r="BM10" s="412"/>
      <c r="BN10" s="430">
        <v>70274</v>
      </c>
      <c r="BO10" s="431"/>
      <c r="BP10" s="431"/>
      <c r="BQ10" s="431"/>
      <c r="BR10" s="431"/>
      <c r="BS10" s="431"/>
      <c r="BT10" s="431"/>
      <c r="BU10" s="432"/>
      <c r="BV10" s="430">
        <v>2387</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102</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313159</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c r="A12" s="187"/>
      <c r="B12" s="546" t="s">
        <v>129</v>
      </c>
      <c r="C12" s="547"/>
      <c r="D12" s="547"/>
      <c r="E12" s="547"/>
      <c r="F12" s="547"/>
      <c r="G12" s="547"/>
      <c r="H12" s="547"/>
      <c r="I12" s="547"/>
      <c r="J12" s="547"/>
      <c r="K12" s="548"/>
      <c r="L12" s="555" t="s">
        <v>130</v>
      </c>
      <c r="M12" s="556"/>
      <c r="N12" s="556"/>
      <c r="O12" s="556"/>
      <c r="P12" s="556"/>
      <c r="Q12" s="557"/>
      <c r="R12" s="558">
        <v>229517</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1082287</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127</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c r="A13" s="187"/>
      <c r="B13" s="549"/>
      <c r="C13" s="550"/>
      <c r="D13" s="550"/>
      <c r="E13" s="550"/>
      <c r="F13" s="550"/>
      <c r="G13" s="550"/>
      <c r="H13" s="550"/>
      <c r="I13" s="550"/>
      <c r="J13" s="550"/>
      <c r="K13" s="551"/>
      <c r="L13" s="197"/>
      <c r="M13" s="530" t="s">
        <v>138</v>
      </c>
      <c r="N13" s="531"/>
      <c r="O13" s="531"/>
      <c r="P13" s="531"/>
      <c r="Q13" s="532"/>
      <c r="R13" s="533">
        <v>225613</v>
      </c>
      <c r="S13" s="534"/>
      <c r="T13" s="534"/>
      <c r="U13" s="534"/>
      <c r="V13" s="535"/>
      <c r="W13" s="521" t="s">
        <v>139</v>
      </c>
      <c r="X13" s="443"/>
      <c r="Y13" s="443"/>
      <c r="Z13" s="443"/>
      <c r="AA13" s="443"/>
      <c r="AB13" s="444"/>
      <c r="AC13" s="406">
        <v>877</v>
      </c>
      <c r="AD13" s="407"/>
      <c r="AE13" s="407"/>
      <c r="AF13" s="407"/>
      <c r="AG13" s="408"/>
      <c r="AH13" s="406">
        <v>938</v>
      </c>
      <c r="AI13" s="407"/>
      <c r="AJ13" s="407"/>
      <c r="AK13" s="407"/>
      <c r="AL13" s="409"/>
      <c r="AM13" s="499" t="s">
        <v>140</v>
      </c>
      <c r="AN13" s="404"/>
      <c r="AO13" s="404"/>
      <c r="AP13" s="404"/>
      <c r="AQ13" s="404"/>
      <c r="AR13" s="404"/>
      <c r="AS13" s="404"/>
      <c r="AT13" s="405"/>
      <c r="AU13" s="487" t="s">
        <v>106</v>
      </c>
      <c r="AV13" s="488"/>
      <c r="AW13" s="488"/>
      <c r="AX13" s="488"/>
      <c r="AY13" s="410" t="s">
        <v>141</v>
      </c>
      <c r="AZ13" s="411"/>
      <c r="BA13" s="411"/>
      <c r="BB13" s="411"/>
      <c r="BC13" s="411"/>
      <c r="BD13" s="411"/>
      <c r="BE13" s="411"/>
      <c r="BF13" s="411"/>
      <c r="BG13" s="411"/>
      <c r="BH13" s="411"/>
      <c r="BI13" s="411"/>
      <c r="BJ13" s="411"/>
      <c r="BK13" s="411"/>
      <c r="BL13" s="411"/>
      <c r="BM13" s="412"/>
      <c r="BN13" s="430">
        <v>1586402</v>
      </c>
      <c r="BO13" s="431"/>
      <c r="BP13" s="431"/>
      <c r="BQ13" s="431"/>
      <c r="BR13" s="431"/>
      <c r="BS13" s="431"/>
      <c r="BT13" s="431"/>
      <c r="BU13" s="432"/>
      <c r="BV13" s="430">
        <v>-753191</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5</v>
      </c>
      <c r="CU13" s="401"/>
      <c r="CV13" s="401"/>
      <c r="CW13" s="401"/>
      <c r="CX13" s="401"/>
      <c r="CY13" s="401"/>
      <c r="CZ13" s="401"/>
      <c r="DA13" s="402"/>
      <c r="DB13" s="400">
        <v>4.8</v>
      </c>
      <c r="DC13" s="401"/>
      <c r="DD13" s="401"/>
      <c r="DE13" s="401"/>
      <c r="DF13" s="401"/>
      <c r="DG13" s="401"/>
      <c r="DH13" s="401"/>
      <c r="DI13" s="402"/>
      <c r="DJ13" s="186"/>
      <c r="DK13" s="186"/>
      <c r="DL13" s="186"/>
      <c r="DM13" s="186"/>
      <c r="DN13" s="186"/>
      <c r="DO13" s="186"/>
    </row>
    <row r="14" spans="1:119" ht="18.75" customHeight="1" thickBot="1">
      <c r="A14" s="187"/>
      <c r="B14" s="549"/>
      <c r="C14" s="550"/>
      <c r="D14" s="550"/>
      <c r="E14" s="550"/>
      <c r="F14" s="550"/>
      <c r="G14" s="550"/>
      <c r="H14" s="550"/>
      <c r="I14" s="550"/>
      <c r="J14" s="550"/>
      <c r="K14" s="551"/>
      <c r="L14" s="523" t="s">
        <v>143</v>
      </c>
      <c r="M14" s="567"/>
      <c r="N14" s="567"/>
      <c r="O14" s="567"/>
      <c r="P14" s="567"/>
      <c r="Q14" s="568"/>
      <c r="R14" s="533">
        <v>228779</v>
      </c>
      <c r="S14" s="534"/>
      <c r="T14" s="534"/>
      <c r="U14" s="534"/>
      <c r="V14" s="535"/>
      <c r="W14" s="536"/>
      <c r="X14" s="446"/>
      <c r="Y14" s="446"/>
      <c r="Z14" s="446"/>
      <c r="AA14" s="446"/>
      <c r="AB14" s="447"/>
      <c r="AC14" s="526">
        <v>0.9</v>
      </c>
      <c r="AD14" s="527"/>
      <c r="AE14" s="527"/>
      <c r="AF14" s="527"/>
      <c r="AG14" s="528"/>
      <c r="AH14" s="526">
        <v>0.9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10.9</v>
      </c>
      <c r="CU14" s="538"/>
      <c r="CV14" s="538"/>
      <c r="CW14" s="538"/>
      <c r="CX14" s="538"/>
      <c r="CY14" s="538"/>
      <c r="CZ14" s="538"/>
      <c r="DA14" s="539"/>
      <c r="DB14" s="537">
        <v>12.8</v>
      </c>
      <c r="DC14" s="538"/>
      <c r="DD14" s="538"/>
      <c r="DE14" s="538"/>
      <c r="DF14" s="538"/>
      <c r="DG14" s="538"/>
      <c r="DH14" s="538"/>
      <c r="DI14" s="539"/>
      <c r="DJ14" s="186"/>
      <c r="DK14" s="186"/>
      <c r="DL14" s="186"/>
      <c r="DM14" s="186"/>
      <c r="DN14" s="186"/>
      <c r="DO14" s="186"/>
    </row>
    <row r="15" spans="1:119" ht="18.75" customHeight="1">
      <c r="A15" s="187"/>
      <c r="B15" s="549"/>
      <c r="C15" s="550"/>
      <c r="D15" s="550"/>
      <c r="E15" s="550"/>
      <c r="F15" s="550"/>
      <c r="G15" s="550"/>
      <c r="H15" s="550"/>
      <c r="I15" s="550"/>
      <c r="J15" s="550"/>
      <c r="K15" s="551"/>
      <c r="L15" s="197"/>
      <c r="M15" s="530" t="s">
        <v>145</v>
      </c>
      <c r="N15" s="531"/>
      <c r="O15" s="531"/>
      <c r="P15" s="531"/>
      <c r="Q15" s="532"/>
      <c r="R15" s="533">
        <v>224986</v>
      </c>
      <c r="S15" s="534"/>
      <c r="T15" s="534"/>
      <c r="U15" s="534"/>
      <c r="V15" s="535"/>
      <c r="W15" s="521" t="s">
        <v>146</v>
      </c>
      <c r="X15" s="443"/>
      <c r="Y15" s="443"/>
      <c r="Z15" s="443"/>
      <c r="AA15" s="443"/>
      <c r="AB15" s="444"/>
      <c r="AC15" s="406">
        <v>23989</v>
      </c>
      <c r="AD15" s="407"/>
      <c r="AE15" s="407"/>
      <c r="AF15" s="407"/>
      <c r="AG15" s="408"/>
      <c r="AH15" s="406">
        <v>24346</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27503198</v>
      </c>
      <c r="BO15" s="426"/>
      <c r="BP15" s="426"/>
      <c r="BQ15" s="426"/>
      <c r="BR15" s="426"/>
      <c r="BS15" s="426"/>
      <c r="BT15" s="426"/>
      <c r="BU15" s="427"/>
      <c r="BV15" s="425">
        <v>26024028</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23.3</v>
      </c>
      <c r="AD16" s="527"/>
      <c r="AE16" s="527"/>
      <c r="AF16" s="527"/>
      <c r="AG16" s="528"/>
      <c r="AH16" s="526">
        <v>23.9</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30132262</v>
      </c>
      <c r="BO16" s="431"/>
      <c r="BP16" s="431"/>
      <c r="BQ16" s="431"/>
      <c r="BR16" s="431"/>
      <c r="BS16" s="431"/>
      <c r="BT16" s="431"/>
      <c r="BU16" s="432"/>
      <c r="BV16" s="430">
        <v>28799185</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78036</v>
      </c>
      <c r="AD17" s="407"/>
      <c r="AE17" s="407"/>
      <c r="AF17" s="407"/>
      <c r="AG17" s="408"/>
      <c r="AH17" s="406">
        <v>76568</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34935141</v>
      </c>
      <c r="BO17" s="431"/>
      <c r="BP17" s="431"/>
      <c r="BQ17" s="431"/>
      <c r="BR17" s="431"/>
      <c r="BS17" s="431"/>
      <c r="BT17" s="431"/>
      <c r="BU17" s="432"/>
      <c r="BV17" s="430">
        <v>33291958</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c r="A18" s="187"/>
      <c r="B18" s="492" t="s">
        <v>156</v>
      </c>
      <c r="C18" s="493"/>
      <c r="D18" s="493"/>
      <c r="E18" s="494"/>
      <c r="F18" s="494"/>
      <c r="G18" s="494"/>
      <c r="H18" s="494"/>
      <c r="I18" s="494"/>
      <c r="J18" s="494"/>
      <c r="K18" s="494"/>
      <c r="L18" s="495">
        <v>45.51</v>
      </c>
      <c r="M18" s="495"/>
      <c r="N18" s="495"/>
      <c r="O18" s="495"/>
      <c r="P18" s="495"/>
      <c r="Q18" s="495"/>
      <c r="R18" s="496"/>
      <c r="S18" s="496"/>
      <c r="T18" s="496"/>
      <c r="U18" s="496"/>
      <c r="V18" s="497"/>
      <c r="W18" s="511"/>
      <c r="X18" s="512"/>
      <c r="Y18" s="512"/>
      <c r="Z18" s="512"/>
      <c r="AA18" s="512"/>
      <c r="AB18" s="522"/>
      <c r="AC18" s="394">
        <v>75.8</v>
      </c>
      <c r="AD18" s="395"/>
      <c r="AE18" s="395"/>
      <c r="AF18" s="395"/>
      <c r="AG18" s="498"/>
      <c r="AH18" s="394">
        <v>75.2</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37970053</v>
      </c>
      <c r="BO18" s="431"/>
      <c r="BP18" s="431"/>
      <c r="BQ18" s="431"/>
      <c r="BR18" s="431"/>
      <c r="BS18" s="431"/>
      <c r="BT18" s="431"/>
      <c r="BU18" s="432"/>
      <c r="BV18" s="430">
        <v>38284141</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c r="A19" s="187"/>
      <c r="B19" s="492" t="s">
        <v>158</v>
      </c>
      <c r="C19" s="493"/>
      <c r="D19" s="493"/>
      <c r="E19" s="494"/>
      <c r="F19" s="494"/>
      <c r="G19" s="494"/>
      <c r="H19" s="494"/>
      <c r="I19" s="494"/>
      <c r="J19" s="494"/>
      <c r="K19" s="494"/>
      <c r="L19" s="500">
        <v>4987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46809073</v>
      </c>
      <c r="BO19" s="431"/>
      <c r="BP19" s="431"/>
      <c r="BQ19" s="431"/>
      <c r="BR19" s="431"/>
      <c r="BS19" s="431"/>
      <c r="BT19" s="431"/>
      <c r="BU19" s="432"/>
      <c r="BV19" s="430">
        <v>45486440</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c r="A20" s="187"/>
      <c r="B20" s="492" t="s">
        <v>160</v>
      </c>
      <c r="C20" s="493"/>
      <c r="D20" s="493"/>
      <c r="E20" s="494"/>
      <c r="F20" s="494"/>
      <c r="G20" s="494"/>
      <c r="H20" s="494"/>
      <c r="I20" s="494"/>
      <c r="J20" s="494"/>
      <c r="K20" s="494"/>
      <c r="L20" s="500">
        <v>96559</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54822343</v>
      </c>
      <c r="BO23" s="431"/>
      <c r="BP23" s="431"/>
      <c r="BQ23" s="431"/>
      <c r="BR23" s="431"/>
      <c r="BS23" s="431"/>
      <c r="BT23" s="431"/>
      <c r="BU23" s="432"/>
      <c r="BV23" s="430">
        <v>56301395</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c r="A24" s="187"/>
      <c r="B24" s="462"/>
      <c r="C24" s="463"/>
      <c r="D24" s="464"/>
      <c r="E24" s="403" t="s">
        <v>169</v>
      </c>
      <c r="F24" s="404"/>
      <c r="G24" s="404"/>
      <c r="H24" s="404"/>
      <c r="I24" s="404"/>
      <c r="J24" s="404"/>
      <c r="K24" s="405"/>
      <c r="L24" s="406">
        <v>1</v>
      </c>
      <c r="M24" s="407"/>
      <c r="N24" s="407"/>
      <c r="O24" s="407"/>
      <c r="P24" s="408"/>
      <c r="Q24" s="406">
        <v>7020</v>
      </c>
      <c r="R24" s="407"/>
      <c r="S24" s="407"/>
      <c r="T24" s="407"/>
      <c r="U24" s="407"/>
      <c r="V24" s="408"/>
      <c r="W24" s="472"/>
      <c r="X24" s="463"/>
      <c r="Y24" s="464"/>
      <c r="Z24" s="403" t="s">
        <v>170</v>
      </c>
      <c r="AA24" s="404"/>
      <c r="AB24" s="404"/>
      <c r="AC24" s="404"/>
      <c r="AD24" s="404"/>
      <c r="AE24" s="404"/>
      <c r="AF24" s="404"/>
      <c r="AG24" s="405"/>
      <c r="AH24" s="406">
        <v>1276</v>
      </c>
      <c r="AI24" s="407"/>
      <c r="AJ24" s="407"/>
      <c r="AK24" s="407"/>
      <c r="AL24" s="408"/>
      <c r="AM24" s="406">
        <v>3970912</v>
      </c>
      <c r="AN24" s="407"/>
      <c r="AO24" s="407"/>
      <c r="AP24" s="407"/>
      <c r="AQ24" s="407"/>
      <c r="AR24" s="408"/>
      <c r="AS24" s="406">
        <v>3112</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36538678</v>
      </c>
      <c r="BO24" s="431"/>
      <c r="BP24" s="431"/>
      <c r="BQ24" s="431"/>
      <c r="BR24" s="431"/>
      <c r="BS24" s="431"/>
      <c r="BT24" s="431"/>
      <c r="BU24" s="432"/>
      <c r="BV24" s="430">
        <v>37782310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c r="A25" s="187"/>
      <c r="B25" s="462"/>
      <c r="C25" s="463"/>
      <c r="D25" s="464"/>
      <c r="E25" s="403" t="s">
        <v>172</v>
      </c>
      <c r="F25" s="404"/>
      <c r="G25" s="404"/>
      <c r="H25" s="404"/>
      <c r="I25" s="404"/>
      <c r="J25" s="404"/>
      <c r="K25" s="405"/>
      <c r="L25" s="406">
        <v>1</v>
      </c>
      <c r="M25" s="407"/>
      <c r="N25" s="407"/>
      <c r="O25" s="407"/>
      <c r="P25" s="408"/>
      <c r="Q25" s="406">
        <v>6975</v>
      </c>
      <c r="R25" s="407"/>
      <c r="S25" s="407"/>
      <c r="T25" s="407"/>
      <c r="U25" s="407"/>
      <c r="V25" s="408"/>
      <c r="W25" s="472"/>
      <c r="X25" s="463"/>
      <c r="Y25" s="464"/>
      <c r="Z25" s="403" t="s">
        <v>173</v>
      </c>
      <c r="AA25" s="404"/>
      <c r="AB25" s="404"/>
      <c r="AC25" s="404"/>
      <c r="AD25" s="404"/>
      <c r="AE25" s="404"/>
      <c r="AF25" s="404"/>
      <c r="AG25" s="405"/>
      <c r="AH25" s="406">
        <v>266</v>
      </c>
      <c r="AI25" s="407"/>
      <c r="AJ25" s="407"/>
      <c r="AK25" s="407"/>
      <c r="AL25" s="408"/>
      <c r="AM25" s="406">
        <v>834176</v>
      </c>
      <c r="AN25" s="407"/>
      <c r="AO25" s="407"/>
      <c r="AP25" s="407"/>
      <c r="AQ25" s="407"/>
      <c r="AR25" s="408"/>
      <c r="AS25" s="406">
        <v>3136</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7067039</v>
      </c>
      <c r="BO25" s="426"/>
      <c r="BP25" s="426"/>
      <c r="BQ25" s="426"/>
      <c r="BR25" s="426"/>
      <c r="BS25" s="426"/>
      <c r="BT25" s="426"/>
      <c r="BU25" s="427"/>
      <c r="BV25" s="425">
        <v>3534790</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c r="A26" s="187"/>
      <c r="B26" s="462"/>
      <c r="C26" s="463"/>
      <c r="D26" s="464"/>
      <c r="E26" s="403" t="s">
        <v>175</v>
      </c>
      <c r="F26" s="404"/>
      <c r="G26" s="404"/>
      <c r="H26" s="404"/>
      <c r="I26" s="404"/>
      <c r="J26" s="404"/>
      <c r="K26" s="405"/>
      <c r="L26" s="406">
        <v>1</v>
      </c>
      <c r="M26" s="407"/>
      <c r="N26" s="407"/>
      <c r="O26" s="407"/>
      <c r="P26" s="408"/>
      <c r="Q26" s="406">
        <v>6116</v>
      </c>
      <c r="R26" s="407"/>
      <c r="S26" s="407"/>
      <c r="T26" s="407"/>
      <c r="U26" s="407"/>
      <c r="V26" s="408"/>
      <c r="W26" s="472"/>
      <c r="X26" s="463"/>
      <c r="Y26" s="464"/>
      <c r="Z26" s="403" t="s">
        <v>176</v>
      </c>
      <c r="AA26" s="485"/>
      <c r="AB26" s="485"/>
      <c r="AC26" s="485"/>
      <c r="AD26" s="485"/>
      <c r="AE26" s="485"/>
      <c r="AF26" s="485"/>
      <c r="AG26" s="486"/>
      <c r="AH26" s="406">
        <v>95</v>
      </c>
      <c r="AI26" s="407"/>
      <c r="AJ26" s="407"/>
      <c r="AK26" s="407"/>
      <c r="AL26" s="408"/>
      <c r="AM26" s="406">
        <v>313690</v>
      </c>
      <c r="AN26" s="407"/>
      <c r="AO26" s="407"/>
      <c r="AP26" s="407"/>
      <c r="AQ26" s="407"/>
      <c r="AR26" s="408"/>
      <c r="AS26" s="406">
        <v>3302</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v>50000</v>
      </c>
      <c r="BO26" s="431"/>
      <c r="BP26" s="431"/>
      <c r="BQ26" s="431"/>
      <c r="BR26" s="431"/>
      <c r="BS26" s="431"/>
      <c r="BT26" s="431"/>
      <c r="BU26" s="432"/>
      <c r="BV26" s="430">
        <v>50000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7"/>
      <c r="B27" s="462"/>
      <c r="C27" s="463"/>
      <c r="D27" s="464"/>
      <c r="E27" s="403" t="s">
        <v>178</v>
      </c>
      <c r="F27" s="404"/>
      <c r="G27" s="404"/>
      <c r="H27" s="404"/>
      <c r="I27" s="404"/>
      <c r="J27" s="404"/>
      <c r="K27" s="405"/>
      <c r="L27" s="406">
        <v>1</v>
      </c>
      <c r="M27" s="407"/>
      <c r="N27" s="407"/>
      <c r="O27" s="407"/>
      <c r="P27" s="408"/>
      <c r="Q27" s="406">
        <v>5050</v>
      </c>
      <c r="R27" s="407"/>
      <c r="S27" s="407"/>
      <c r="T27" s="407"/>
      <c r="U27" s="407"/>
      <c r="V27" s="408"/>
      <c r="W27" s="472"/>
      <c r="X27" s="463"/>
      <c r="Y27" s="464"/>
      <c r="Z27" s="403" t="s">
        <v>179</v>
      </c>
      <c r="AA27" s="404"/>
      <c r="AB27" s="404"/>
      <c r="AC27" s="404"/>
      <c r="AD27" s="404"/>
      <c r="AE27" s="404"/>
      <c r="AF27" s="404"/>
      <c r="AG27" s="405"/>
      <c r="AH27" s="406">
        <v>22</v>
      </c>
      <c r="AI27" s="407"/>
      <c r="AJ27" s="407"/>
      <c r="AK27" s="407"/>
      <c r="AL27" s="408"/>
      <c r="AM27" s="406">
        <v>85440</v>
      </c>
      <c r="AN27" s="407"/>
      <c r="AO27" s="407"/>
      <c r="AP27" s="407"/>
      <c r="AQ27" s="407"/>
      <c r="AR27" s="408"/>
      <c r="AS27" s="406">
        <v>3884</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t="s">
        <v>137</v>
      </c>
      <c r="BO27" s="434"/>
      <c r="BP27" s="434"/>
      <c r="BQ27" s="434"/>
      <c r="BR27" s="434"/>
      <c r="BS27" s="434"/>
      <c r="BT27" s="434"/>
      <c r="BU27" s="435"/>
      <c r="BV27" s="433" t="s">
        <v>137</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c r="A28" s="187"/>
      <c r="B28" s="462"/>
      <c r="C28" s="463"/>
      <c r="D28" s="464"/>
      <c r="E28" s="403" t="s">
        <v>181</v>
      </c>
      <c r="F28" s="404"/>
      <c r="G28" s="404"/>
      <c r="H28" s="404"/>
      <c r="I28" s="404"/>
      <c r="J28" s="404"/>
      <c r="K28" s="405"/>
      <c r="L28" s="406">
        <v>1</v>
      </c>
      <c r="M28" s="407"/>
      <c r="N28" s="407"/>
      <c r="O28" s="407"/>
      <c r="P28" s="408"/>
      <c r="Q28" s="406">
        <v>4600</v>
      </c>
      <c r="R28" s="407"/>
      <c r="S28" s="407"/>
      <c r="T28" s="407"/>
      <c r="U28" s="407"/>
      <c r="V28" s="408"/>
      <c r="W28" s="472"/>
      <c r="X28" s="463"/>
      <c r="Y28" s="464"/>
      <c r="Z28" s="403" t="s">
        <v>182</v>
      </c>
      <c r="AA28" s="404"/>
      <c r="AB28" s="404"/>
      <c r="AC28" s="404"/>
      <c r="AD28" s="404"/>
      <c r="AE28" s="404"/>
      <c r="AF28" s="404"/>
      <c r="AG28" s="405"/>
      <c r="AH28" s="406" t="s">
        <v>183</v>
      </c>
      <c r="AI28" s="407"/>
      <c r="AJ28" s="407"/>
      <c r="AK28" s="407"/>
      <c r="AL28" s="408"/>
      <c r="AM28" s="406" t="s">
        <v>137</v>
      </c>
      <c r="AN28" s="407"/>
      <c r="AO28" s="407"/>
      <c r="AP28" s="407"/>
      <c r="AQ28" s="407"/>
      <c r="AR28" s="408"/>
      <c r="AS28" s="406" t="s">
        <v>137</v>
      </c>
      <c r="AT28" s="407"/>
      <c r="AU28" s="407"/>
      <c r="AV28" s="407"/>
      <c r="AW28" s="407"/>
      <c r="AX28" s="409"/>
      <c r="AY28" s="413" t="s">
        <v>184</v>
      </c>
      <c r="AZ28" s="414"/>
      <c r="BA28" s="414"/>
      <c r="BB28" s="415"/>
      <c r="BC28" s="422" t="s">
        <v>48</v>
      </c>
      <c r="BD28" s="423"/>
      <c r="BE28" s="423"/>
      <c r="BF28" s="423"/>
      <c r="BG28" s="423"/>
      <c r="BH28" s="423"/>
      <c r="BI28" s="423"/>
      <c r="BJ28" s="423"/>
      <c r="BK28" s="423"/>
      <c r="BL28" s="423"/>
      <c r="BM28" s="424"/>
      <c r="BN28" s="425">
        <v>2893821</v>
      </c>
      <c r="BO28" s="426"/>
      <c r="BP28" s="426"/>
      <c r="BQ28" s="426"/>
      <c r="BR28" s="426"/>
      <c r="BS28" s="426"/>
      <c r="BT28" s="426"/>
      <c r="BU28" s="427"/>
      <c r="BV28" s="425">
        <v>2823547</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c r="A29" s="187"/>
      <c r="B29" s="462"/>
      <c r="C29" s="463"/>
      <c r="D29" s="464"/>
      <c r="E29" s="403" t="s">
        <v>185</v>
      </c>
      <c r="F29" s="404"/>
      <c r="G29" s="404"/>
      <c r="H29" s="404"/>
      <c r="I29" s="404"/>
      <c r="J29" s="404"/>
      <c r="K29" s="405"/>
      <c r="L29" s="406">
        <v>30</v>
      </c>
      <c r="M29" s="407"/>
      <c r="N29" s="407"/>
      <c r="O29" s="407"/>
      <c r="P29" s="408"/>
      <c r="Q29" s="406">
        <v>4350</v>
      </c>
      <c r="R29" s="407"/>
      <c r="S29" s="407"/>
      <c r="T29" s="407"/>
      <c r="U29" s="407"/>
      <c r="V29" s="408"/>
      <c r="W29" s="473"/>
      <c r="X29" s="474"/>
      <c r="Y29" s="475"/>
      <c r="Z29" s="403" t="s">
        <v>186</v>
      </c>
      <c r="AA29" s="404"/>
      <c r="AB29" s="404"/>
      <c r="AC29" s="404"/>
      <c r="AD29" s="404"/>
      <c r="AE29" s="404"/>
      <c r="AF29" s="404"/>
      <c r="AG29" s="405"/>
      <c r="AH29" s="406">
        <v>1298</v>
      </c>
      <c r="AI29" s="407"/>
      <c r="AJ29" s="407"/>
      <c r="AK29" s="407"/>
      <c r="AL29" s="408"/>
      <c r="AM29" s="406">
        <v>4056352</v>
      </c>
      <c r="AN29" s="407"/>
      <c r="AO29" s="407"/>
      <c r="AP29" s="407"/>
      <c r="AQ29" s="407"/>
      <c r="AR29" s="408"/>
      <c r="AS29" s="406">
        <v>3125</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t="s">
        <v>137</v>
      </c>
      <c r="BO29" s="431"/>
      <c r="BP29" s="431"/>
      <c r="BQ29" s="431"/>
      <c r="BR29" s="431"/>
      <c r="BS29" s="431"/>
      <c r="BT29" s="431"/>
      <c r="BU29" s="432"/>
      <c r="BV29" s="430" t="s">
        <v>137</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101</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3296209</v>
      </c>
      <c r="BO30" s="434"/>
      <c r="BP30" s="434"/>
      <c r="BQ30" s="434"/>
      <c r="BR30" s="434"/>
      <c r="BS30" s="434"/>
      <c r="BT30" s="434"/>
      <c r="BU30" s="435"/>
      <c r="BV30" s="433">
        <v>3080408</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197</v>
      </c>
      <c r="V33" s="393"/>
      <c r="W33" s="392" t="s">
        <v>196</v>
      </c>
      <c r="X33" s="392"/>
      <c r="Y33" s="392"/>
      <c r="Z33" s="392"/>
      <c r="AA33" s="392"/>
      <c r="AB33" s="392"/>
      <c r="AC33" s="392"/>
      <c r="AD33" s="392"/>
      <c r="AE33" s="392"/>
      <c r="AF33" s="392"/>
      <c r="AG33" s="392"/>
      <c r="AH33" s="392"/>
      <c r="AI33" s="392"/>
      <c r="AJ33" s="392"/>
      <c r="AK33" s="392"/>
      <c r="AL33" s="216"/>
      <c r="AM33" s="393" t="s">
        <v>195</v>
      </c>
      <c r="AN33" s="393"/>
      <c r="AO33" s="392" t="s">
        <v>198</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195</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上尾市国民健康保険特別会計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上尾市水道事業会計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埼玉県後期高齢者医療広域連合</v>
      </c>
      <c r="BZ34" s="388"/>
      <c r="CA34" s="388"/>
      <c r="CB34" s="388"/>
      <c r="CC34" s="388"/>
      <c r="CD34" s="388"/>
      <c r="CE34" s="388"/>
      <c r="CF34" s="388"/>
      <c r="CG34" s="388"/>
      <c r="CH34" s="388"/>
      <c r="CI34" s="388"/>
      <c r="CJ34" s="388"/>
      <c r="CK34" s="388"/>
      <c r="CL34" s="388"/>
      <c r="CM34" s="388"/>
      <c r="CN34" s="214"/>
      <c r="CO34" s="389">
        <f>IF(CQ34="","",MAX(C34:D43,U34:V43,AM34:AN43,BE34:BF43,BW34:BX43)+1)</f>
        <v>14</v>
      </c>
      <c r="CP34" s="389"/>
      <c r="CQ34" s="388" t="str">
        <f>IF('各会計、関係団体の財政状況及び健全化判断比率'!BS7="","",'各会計、関係団体の財政状況及び健全化判断比率'!BS7)</f>
        <v>上尾都市開発</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上尾市介護保険特別会計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上尾市公共下水道事業会計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埼玉県後期高齢者医療広域連合</v>
      </c>
      <c r="BZ35" s="388"/>
      <c r="CA35" s="388"/>
      <c r="CB35" s="388"/>
      <c r="CC35" s="388"/>
      <c r="CD35" s="388"/>
      <c r="CE35" s="388"/>
      <c r="CF35" s="388"/>
      <c r="CG35" s="388"/>
      <c r="CH35" s="388"/>
      <c r="CI35" s="388"/>
      <c r="CJ35" s="388"/>
      <c r="CK35" s="388"/>
      <c r="CL35" s="388"/>
      <c r="CM35" s="388"/>
      <c r="CN35" s="214"/>
      <c r="CO35" s="389">
        <f t="shared" ref="CO35:CO43" si="3">IF(CQ35="","",CO34+1)</f>
        <v>15</v>
      </c>
      <c r="CP35" s="389"/>
      <c r="CQ35" s="388" t="str">
        <f>IF('各会計、関係団体の財政状況及び健全化判断比率'!BS8="","",'各会計、関係団体の財政状況及び健全化判断比率'!BS8)</f>
        <v>上尾市青果低温貯蔵</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上尾市後期高齢者医療特別会計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埼玉県市町村総合事務組合</v>
      </c>
      <c r="BZ36" s="388"/>
      <c r="CA36" s="388"/>
      <c r="CB36" s="388"/>
      <c r="CC36" s="388"/>
      <c r="CD36" s="388"/>
      <c r="CE36" s="388"/>
      <c r="CF36" s="388"/>
      <c r="CG36" s="388"/>
      <c r="CH36" s="388"/>
      <c r="CI36" s="388"/>
      <c r="CJ36" s="388"/>
      <c r="CK36" s="388"/>
      <c r="CL36" s="388"/>
      <c r="CM36" s="388"/>
      <c r="CN36" s="214"/>
      <c r="CO36" s="389">
        <f t="shared" si="3"/>
        <v>16</v>
      </c>
      <c r="CP36" s="389"/>
      <c r="CQ36" s="388" t="str">
        <f>IF('各会計、関係団体の財政状況及び健全化判断比率'!BS9="","",'各会計、関係団体の財政状況及び健全化判断比率'!BS9)</f>
        <v>上尾市地域振興公社</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埼玉県市町村総合事務組合</v>
      </c>
      <c r="BZ37" s="388"/>
      <c r="CA37" s="388"/>
      <c r="CB37" s="388"/>
      <c r="CC37" s="388"/>
      <c r="CD37" s="388"/>
      <c r="CE37" s="388"/>
      <c r="CF37" s="388"/>
      <c r="CG37" s="388"/>
      <c r="CH37" s="388"/>
      <c r="CI37" s="388"/>
      <c r="CJ37" s="388"/>
      <c r="CK37" s="388"/>
      <c r="CL37" s="388"/>
      <c r="CM37" s="388"/>
      <c r="CN37" s="214"/>
      <c r="CO37" s="389">
        <f t="shared" si="3"/>
        <v>17</v>
      </c>
      <c r="CP37" s="389"/>
      <c r="CQ37" s="388" t="str">
        <f>IF('各会計、関係団体の財政状況及び健全化判断比率'!BS10="","",'各会計、関係団体の財政状況及び健全化判断比率'!BS10)</f>
        <v>上尾市勤労者福祉サービスセンター</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彩の国さいたま人づくり広域連合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埼玉県都市競艇組合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13</v>
      </c>
      <c r="BX40" s="389"/>
      <c r="BY40" s="388" t="str">
        <f>IF('各会計、関係団体の財政状況及び健全化判断比率'!B74="","",'各会計、関係団体の財政状況及び健全化判断比率'!B74)</f>
        <v>上尾、桶川、伊奈衛生組合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NGBXrAUQxKl9xjI20l8juRdYpQxsdoaaa3T3+76cG10Ghq3qu/ymVqzhTiwAtcc3+FaiW/ItCU/zRXM4OA1OSg==" saltValue="TxJKHriP478k5bk2fPGh3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DD49" sqref="DD49:DK49"/>
    </sheetView>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c r="B5" s="710" t="s">
        <v>225</v>
      </c>
      <c r="C5" s="711"/>
      <c r="D5" s="711"/>
      <c r="E5" s="711"/>
      <c r="F5" s="711"/>
      <c r="G5" s="711"/>
      <c r="H5" s="711"/>
      <c r="I5" s="711"/>
      <c r="J5" s="711"/>
      <c r="K5" s="711"/>
      <c r="L5" s="711"/>
      <c r="M5" s="711"/>
      <c r="N5" s="711"/>
      <c r="O5" s="711"/>
      <c r="P5" s="711"/>
      <c r="Q5" s="712"/>
      <c r="R5" s="697">
        <v>31458952</v>
      </c>
      <c r="S5" s="698"/>
      <c r="T5" s="698"/>
      <c r="U5" s="698"/>
      <c r="V5" s="698"/>
      <c r="W5" s="698"/>
      <c r="X5" s="698"/>
      <c r="Y5" s="741"/>
      <c r="Z5" s="759">
        <v>34.200000000000003</v>
      </c>
      <c r="AA5" s="759"/>
      <c r="AB5" s="759"/>
      <c r="AC5" s="759"/>
      <c r="AD5" s="760">
        <v>29156461</v>
      </c>
      <c r="AE5" s="760"/>
      <c r="AF5" s="760"/>
      <c r="AG5" s="760"/>
      <c r="AH5" s="760"/>
      <c r="AI5" s="760"/>
      <c r="AJ5" s="760"/>
      <c r="AK5" s="760"/>
      <c r="AL5" s="742">
        <v>77</v>
      </c>
      <c r="AM5" s="715"/>
      <c r="AN5" s="715"/>
      <c r="AO5" s="743"/>
      <c r="AP5" s="710" t="s">
        <v>226</v>
      </c>
      <c r="AQ5" s="711"/>
      <c r="AR5" s="711"/>
      <c r="AS5" s="711"/>
      <c r="AT5" s="711"/>
      <c r="AU5" s="711"/>
      <c r="AV5" s="711"/>
      <c r="AW5" s="711"/>
      <c r="AX5" s="711"/>
      <c r="AY5" s="711"/>
      <c r="AZ5" s="711"/>
      <c r="BA5" s="711"/>
      <c r="BB5" s="711"/>
      <c r="BC5" s="711"/>
      <c r="BD5" s="711"/>
      <c r="BE5" s="711"/>
      <c r="BF5" s="712"/>
      <c r="BG5" s="642">
        <v>29156461</v>
      </c>
      <c r="BH5" s="643"/>
      <c r="BI5" s="643"/>
      <c r="BJ5" s="643"/>
      <c r="BK5" s="643"/>
      <c r="BL5" s="643"/>
      <c r="BM5" s="643"/>
      <c r="BN5" s="644"/>
      <c r="BO5" s="675">
        <v>92.7</v>
      </c>
      <c r="BP5" s="675"/>
      <c r="BQ5" s="675"/>
      <c r="BR5" s="675"/>
      <c r="BS5" s="676">
        <v>194711</v>
      </c>
      <c r="BT5" s="676"/>
      <c r="BU5" s="676"/>
      <c r="BV5" s="676"/>
      <c r="BW5" s="676"/>
      <c r="BX5" s="676"/>
      <c r="BY5" s="676"/>
      <c r="BZ5" s="676"/>
      <c r="CA5" s="676"/>
      <c r="CB5" s="730"/>
      <c r="CD5" s="746" t="s">
        <v>221</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219</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c r="B6" s="639" t="s">
        <v>230</v>
      </c>
      <c r="C6" s="640"/>
      <c r="D6" s="640"/>
      <c r="E6" s="640"/>
      <c r="F6" s="640"/>
      <c r="G6" s="640"/>
      <c r="H6" s="640"/>
      <c r="I6" s="640"/>
      <c r="J6" s="640"/>
      <c r="K6" s="640"/>
      <c r="L6" s="640"/>
      <c r="M6" s="640"/>
      <c r="N6" s="640"/>
      <c r="O6" s="640"/>
      <c r="P6" s="640"/>
      <c r="Q6" s="641"/>
      <c r="R6" s="642">
        <v>416540</v>
      </c>
      <c r="S6" s="643"/>
      <c r="T6" s="643"/>
      <c r="U6" s="643"/>
      <c r="V6" s="643"/>
      <c r="W6" s="643"/>
      <c r="X6" s="643"/>
      <c r="Y6" s="644"/>
      <c r="Z6" s="675">
        <v>0.5</v>
      </c>
      <c r="AA6" s="675"/>
      <c r="AB6" s="675"/>
      <c r="AC6" s="675"/>
      <c r="AD6" s="676">
        <v>416540</v>
      </c>
      <c r="AE6" s="676"/>
      <c r="AF6" s="676"/>
      <c r="AG6" s="676"/>
      <c r="AH6" s="676"/>
      <c r="AI6" s="676"/>
      <c r="AJ6" s="676"/>
      <c r="AK6" s="676"/>
      <c r="AL6" s="645">
        <v>1.1000000000000001</v>
      </c>
      <c r="AM6" s="646"/>
      <c r="AN6" s="646"/>
      <c r="AO6" s="677"/>
      <c r="AP6" s="639" t="s">
        <v>231</v>
      </c>
      <c r="AQ6" s="640"/>
      <c r="AR6" s="640"/>
      <c r="AS6" s="640"/>
      <c r="AT6" s="640"/>
      <c r="AU6" s="640"/>
      <c r="AV6" s="640"/>
      <c r="AW6" s="640"/>
      <c r="AX6" s="640"/>
      <c r="AY6" s="640"/>
      <c r="AZ6" s="640"/>
      <c r="BA6" s="640"/>
      <c r="BB6" s="640"/>
      <c r="BC6" s="640"/>
      <c r="BD6" s="640"/>
      <c r="BE6" s="640"/>
      <c r="BF6" s="641"/>
      <c r="BG6" s="642">
        <v>29156461</v>
      </c>
      <c r="BH6" s="643"/>
      <c r="BI6" s="643"/>
      <c r="BJ6" s="643"/>
      <c r="BK6" s="643"/>
      <c r="BL6" s="643"/>
      <c r="BM6" s="643"/>
      <c r="BN6" s="644"/>
      <c r="BO6" s="675">
        <v>92.7</v>
      </c>
      <c r="BP6" s="675"/>
      <c r="BQ6" s="675"/>
      <c r="BR6" s="675"/>
      <c r="BS6" s="676">
        <v>194711</v>
      </c>
      <c r="BT6" s="676"/>
      <c r="BU6" s="676"/>
      <c r="BV6" s="676"/>
      <c r="BW6" s="676"/>
      <c r="BX6" s="676"/>
      <c r="BY6" s="676"/>
      <c r="BZ6" s="676"/>
      <c r="CA6" s="676"/>
      <c r="CB6" s="730"/>
      <c r="CD6" s="700" t="s">
        <v>232</v>
      </c>
      <c r="CE6" s="701"/>
      <c r="CF6" s="701"/>
      <c r="CG6" s="701"/>
      <c r="CH6" s="701"/>
      <c r="CI6" s="701"/>
      <c r="CJ6" s="701"/>
      <c r="CK6" s="701"/>
      <c r="CL6" s="701"/>
      <c r="CM6" s="701"/>
      <c r="CN6" s="701"/>
      <c r="CO6" s="701"/>
      <c r="CP6" s="701"/>
      <c r="CQ6" s="702"/>
      <c r="CR6" s="642">
        <v>415560</v>
      </c>
      <c r="CS6" s="643"/>
      <c r="CT6" s="643"/>
      <c r="CU6" s="643"/>
      <c r="CV6" s="643"/>
      <c r="CW6" s="643"/>
      <c r="CX6" s="643"/>
      <c r="CY6" s="644"/>
      <c r="CZ6" s="742">
        <v>0.5</v>
      </c>
      <c r="DA6" s="715"/>
      <c r="DB6" s="715"/>
      <c r="DC6" s="745"/>
      <c r="DD6" s="648" t="s">
        <v>127</v>
      </c>
      <c r="DE6" s="643"/>
      <c r="DF6" s="643"/>
      <c r="DG6" s="643"/>
      <c r="DH6" s="643"/>
      <c r="DI6" s="643"/>
      <c r="DJ6" s="643"/>
      <c r="DK6" s="643"/>
      <c r="DL6" s="643"/>
      <c r="DM6" s="643"/>
      <c r="DN6" s="643"/>
      <c r="DO6" s="643"/>
      <c r="DP6" s="644"/>
      <c r="DQ6" s="648">
        <v>415560</v>
      </c>
      <c r="DR6" s="643"/>
      <c r="DS6" s="643"/>
      <c r="DT6" s="643"/>
      <c r="DU6" s="643"/>
      <c r="DV6" s="643"/>
      <c r="DW6" s="643"/>
      <c r="DX6" s="643"/>
      <c r="DY6" s="643"/>
      <c r="DZ6" s="643"/>
      <c r="EA6" s="643"/>
      <c r="EB6" s="643"/>
      <c r="EC6" s="688"/>
    </row>
    <row r="7" spans="2:143" ht="11.25" customHeight="1">
      <c r="B7" s="639" t="s">
        <v>233</v>
      </c>
      <c r="C7" s="640"/>
      <c r="D7" s="640"/>
      <c r="E7" s="640"/>
      <c r="F7" s="640"/>
      <c r="G7" s="640"/>
      <c r="H7" s="640"/>
      <c r="I7" s="640"/>
      <c r="J7" s="640"/>
      <c r="K7" s="640"/>
      <c r="L7" s="640"/>
      <c r="M7" s="640"/>
      <c r="N7" s="640"/>
      <c r="O7" s="640"/>
      <c r="P7" s="640"/>
      <c r="Q7" s="641"/>
      <c r="R7" s="642">
        <v>25793</v>
      </c>
      <c r="S7" s="643"/>
      <c r="T7" s="643"/>
      <c r="U7" s="643"/>
      <c r="V7" s="643"/>
      <c r="W7" s="643"/>
      <c r="X7" s="643"/>
      <c r="Y7" s="644"/>
      <c r="Z7" s="675">
        <v>0</v>
      </c>
      <c r="AA7" s="675"/>
      <c r="AB7" s="675"/>
      <c r="AC7" s="675"/>
      <c r="AD7" s="676">
        <v>25793</v>
      </c>
      <c r="AE7" s="676"/>
      <c r="AF7" s="676"/>
      <c r="AG7" s="676"/>
      <c r="AH7" s="676"/>
      <c r="AI7" s="676"/>
      <c r="AJ7" s="676"/>
      <c r="AK7" s="676"/>
      <c r="AL7" s="645">
        <v>0.1</v>
      </c>
      <c r="AM7" s="646"/>
      <c r="AN7" s="646"/>
      <c r="AO7" s="677"/>
      <c r="AP7" s="639" t="s">
        <v>234</v>
      </c>
      <c r="AQ7" s="640"/>
      <c r="AR7" s="640"/>
      <c r="AS7" s="640"/>
      <c r="AT7" s="640"/>
      <c r="AU7" s="640"/>
      <c r="AV7" s="640"/>
      <c r="AW7" s="640"/>
      <c r="AX7" s="640"/>
      <c r="AY7" s="640"/>
      <c r="AZ7" s="640"/>
      <c r="BA7" s="640"/>
      <c r="BB7" s="640"/>
      <c r="BC7" s="640"/>
      <c r="BD7" s="640"/>
      <c r="BE7" s="640"/>
      <c r="BF7" s="641"/>
      <c r="BG7" s="642">
        <v>15476901</v>
      </c>
      <c r="BH7" s="643"/>
      <c r="BI7" s="643"/>
      <c r="BJ7" s="643"/>
      <c r="BK7" s="643"/>
      <c r="BL7" s="643"/>
      <c r="BM7" s="643"/>
      <c r="BN7" s="644"/>
      <c r="BO7" s="675">
        <v>49.2</v>
      </c>
      <c r="BP7" s="675"/>
      <c r="BQ7" s="675"/>
      <c r="BR7" s="675"/>
      <c r="BS7" s="676">
        <v>194711</v>
      </c>
      <c r="BT7" s="676"/>
      <c r="BU7" s="676"/>
      <c r="BV7" s="676"/>
      <c r="BW7" s="676"/>
      <c r="BX7" s="676"/>
      <c r="BY7" s="676"/>
      <c r="BZ7" s="676"/>
      <c r="CA7" s="676"/>
      <c r="CB7" s="730"/>
      <c r="CD7" s="689" t="s">
        <v>235</v>
      </c>
      <c r="CE7" s="686"/>
      <c r="CF7" s="686"/>
      <c r="CG7" s="686"/>
      <c r="CH7" s="686"/>
      <c r="CI7" s="686"/>
      <c r="CJ7" s="686"/>
      <c r="CK7" s="686"/>
      <c r="CL7" s="686"/>
      <c r="CM7" s="686"/>
      <c r="CN7" s="686"/>
      <c r="CO7" s="686"/>
      <c r="CP7" s="686"/>
      <c r="CQ7" s="687"/>
      <c r="CR7" s="642">
        <v>28816282</v>
      </c>
      <c r="CS7" s="643"/>
      <c r="CT7" s="643"/>
      <c r="CU7" s="643"/>
      <c r="CV7" s="643"/>
      <c r="CW7" s="643"/>
      <c r="CX7" s="643"/>
      <c r="CY7" s="644"/>
      <c r="CZ7" s="675">
        <v>32.5</v>
      </c>
      <c r="DA7" s="675"/>
      <c r="DB7" s="675"/>
      <c r="DC7" s="675"/>
      <c r="DD7" s="648">
        <v>274589</v>
      </c>
      <c r="DE7" s="643"/>
      <c r="DF7" s="643"/>
      <c r="DG7" s="643"/>
      <c r="DH7" s="643"/>
      <c r="DI7" s="643"/>
      <c r="DJ7" s="643"/>
      <c r="DK7" s="643"/>
      <c r="DL7" s="643"/>
      <c r="DM7" s="643"/>
      <c r="DN7" s="643"/>
      <c r="DO7" s="643"/>
      <c r="DP7" s="644"/>
      <c r="DQ7" s="648">
        <v>4690134</v>
      </c>
      <c r="DR7" s="643"/>
      <c r="DS7" s="643"/>
      <c r="DT7" s="643"/>
      <c r="DU7" s="643"/>
      <c r="DV7" s="643"/>
      <c r="DW7" s="643"/>
      <c r="DX7" s="643"/>
      <c r="DY7" s="643"/>
      <c r="DZ7" s="643"/>
      <c r="EA7" s="643"/>
      <c r="EB7" s="643"/>
      <c r="EC7" s="688"/>
    </row>
    <row r="8" spans="2:143" ht="11.25" customHeight="1">
      <c r="B8" s="639" t="s">
        <v>236</v>
      </c>
      <c r="C8" s="640"/>
      <c r="D8" s="640"/>
      <c r="E8" s="640"/>
      <c r="F8" s="640"/>
      <c r="G8" s="640"/>
      <c r="H8" s="640"/>
      <c r="I8" s="640"/>
      <c r="J8" s="640"/>
      <c r="K8" s="640"/>
      <c r="L8" s="640"/>
      <c r="M8" s="640"/>
      <c r="N8" s="640"/>
      <c r="O8" s="640"/>
      <c r="P8" s="640"/>
      <c r="Q8" s="641"/>
      <c r="R8" s="642">
        <v>136487</v>
      </c>
      <c r="S8" s="643"/>
      <c r="T8" s="643"/>
      <c r="U8" s="643"/>
      <c r="V8" s="643"/>
      <c r="W8" s="643"/>
      <c r="X8" s="643"/>
      <c r="Y8" s="644"/>
      <c r="Z8" s="675">
        <v>0.1</v>
      </c>
      <c r="AA8" s="675"/>
      <c r="AB8" s="675"/>
      <c r="AC8" s="675"/>
      <c r="AD8" s="676">
        <v>136487</v>
      </c>
      <c r="AE8" s="676"/>
      <c r="AF8" s="676"/>
      <c r="AG8" s="676"/>
      <c r="AH8" s="676"/>
      <c r="AI8" s="676"/>
      <c r="AJ8" s="676"/>
      <c r="AK8" s="676"/>
      <c r="AL8" s="645">
        <v>0.4</v>
      </c>
      <c r="AM8" s="646"/>
      <c r="AN8" s="646"/>
      <c r="AO8" s="677"/>
      <c r="AP8" s="639" t="s">
        <v>237</v>
      </c>
      <c r="AQ8" s="640"/>
      <c r="AR8" s="640"/>
      <c r="AS8" s="640"/>
      <c r="AT8" s="640"/>
      <c r="AU8" s="640"/>
      <c r="AV8" s="640"/>
      <c r="AW8" s="640"/>
      <c r="AX8" s="640"/>
      <c r="AY8" s="640"/>
      <c r="AZ8" s="640"/>
      <c r="BA8" s="640"/>
      <c r="BB8" s="640"/>
      <c r="BC8" s="640"/>
      <c r="BD8" s="640"/>
      <c r="BE8" s="640"/>
      <c r="BF8" s="641"/>
      <c r="BG8" s="642">
        <v>416012</v>
      </c>
      <c r="BH8" s="643"/>
      <c r="BI8" s="643"/>
      <c r="BJ8" s="643"/>
      <c r="BK8" s="643"/>
      <c r="BL8" s="643"/>
      <c r="BM8" s="643"/>
      <c r="BN8" s="644"/>
      <c r="BO8" s="675">
        <v>1.3</v>
      </c>
      <c r="BP8" s="675"/>
      <c r="BQ8" s="675"/>
      <c r="BR8" s="675"/>
      <c r="BS8" s="648" t="s">
        <v>238</v>
      </c>
      <c r="BT8" s="643"/>
      <c r="BU8" s="643"/>
      <c r="BV8" s="643"/>
      <c r="BW8" s="643"/>
      <c r="BX8" s="643"/>
      <c r="BY8" s="643"/>
      <c r="BZ8" s="643"/>
      <c r="CA8" s="643"/>
      <c r="CB8" s="688"/>
      <c r="CD8" s="689" t="s">
        <v>239</v>
      </c>
      <c r="CE8" s="686"/>
      <c r="CF8" s="686"/>
      <c r="CG8" s="686"/>
      <c r="CH8" s="686"/>
      <c r="CI8" s="686"/>
      <c r="CJ8" s="686"/>
      <c r="CK8" s="686"/>
      <c r="CL8" s="686"/>
      <c r="CM8" s="686"/>
      <c r="CN8" s="686"/>
      <c r="CO8" s="686"/>
      <c r="CP8" s="686"/>
      <c r="CQ8" s="687"/>
      <c r="CR8" s="642">
        <v>32234070</v>
      </c>
      <c r="CS8" s="643"/>
      <c r="CT8" s="643"/>
      <c r="CU8" s="643"/>
      <c r="CV8" s="643"/>
      <c r="CW8" s="643"/>
      <c r="CX8" s="643"/>
      <c r="CY8" s="644"/>
      <c r="CZ8" s="675">
        <v>36.4</v>
      </c>
      <c r="DA8" s="675"/>
      <c r="DB8" s="675"/>
      <c r="DC8" s="675"/>
      <c r="DD8" s="648">
        <v>801012</v>
      </c>
      <c r="DE8" s="643"/>
      <c r="DF8" s="643"/>
      <c r="DG8" s="643"/>
      <c r="DH8" s="643"/>
      <c r="DI8" s="643"/>
      <c r="DJ8" s="643"/>
      <c r="DK8" s="643"/>
      <c r="DL8" s="643"/>
      <c r="DM8" s="643"/>
      <c r="DN8" s="643"/>
      <c r="DO8" s="643"/>
      <c r="DP8" s="644"/>
      <c r="DQ8" s="648">
        <v>15297432</v>
      </c>
      <c r="DR8" s="643"/>
      <c r="DS8" s="643"/>
      <c r="DT8" s="643"/>
      <c r="DU8" s="643"/>
      <c r="DV8" s="643"/>
      <c r="DW8" s="643"/>
      <c r="DX8" s="643"/>
      <c r="DY8" s="643"/>
      <c r="DZ8" s="643"/>
      <c r="EA8" s="643"/>
      <c r="EB8" s="643"/>
      <c r="EC8" s="688"/>
    </row>
    <row r="9" spans="2:143" ht="11.25" customHeight="1">
      <c r="B9" s="639" t="s">
        <v>240</v>
      </c>
      <c r="C9" s="640"/>
      <c r="D9" s="640"/>
      <c r="E9" s="640"/>
      <c r="F9" s="640"/>
      <c r="G9" s="640"/>
      <c r="H9" s="640"/>
      <c r="I9" s="640"/>
      <c r="J9" s="640"/>
      <c r="K9" s="640"/>
      <c r="L9" s="640"/>
      <c r="M9" s="640"/>
      <c r="N9" s="640"/>
      <c r="O9" s="640"/>
      <c r="P9" s="640"/>
      <c r="Q9" s="641"/>
      <c r="R9" s="642">
        <v>163378</v>
      </c>
      <c r="S9" s="643"/>
      <c r="T9" s="643"/>
      <c r="U9" s="643"/>
      <c r="V9" s="643"/>
      <c r="W9" s="643"/>
      <c r="X9" s="643"/>
      <c r="Y9" s="644"/>
      <c r="Z9" s="675">
        <v>0.2</v>
      </c>
      <c r="AA9" s="675"/>
      <c r="AB9" s="675"/>
      <c r="AC9" s="675"/>
      <c r="AD9" s="676">
        <v>163378</v>
      </c>
      <c r="AE9" s="676"/>
      <c r="AF9" s="676"/>
      <c r="AG9" s="676"/>
      <c r="AH9" s="676"/>
      <c r="AI9" s="676"/>
      <c r="AJ9" s="676"/>
      <c r="AK9" s="676"/>
      <c r="AL9" s="645">
        <v>0.4</v>
      </c>
      <c r="AM9" s="646"/>
      <c r="AN9" s="646"/>
      <c r="AO9" s="677"/>
      <c r="AP9" s="639" t="s">
        <v>241</v>
      </c>
      <c r="AQ9" s="640"/>
      <c r="AR9" s="640"/>
      <c r="AS9" s="640"/>
      <c r="AT9" s="640"/>
      <c r="AU9" s="640"/>
      <c r="AV9" s="640"/>
      <c r="AW9" s="640"/>
      <c r="AX9" s="640"/>
      <c r="AY9" s="640"/>
      <c r="AZ9" s="640"/>
      <c r="BA9" s="640"/>
      <c r="BB9" s="640"/>
      <c r="BC9" s="640"/>
      <c r="BD9" s="640"/>
      <c r="BE9" s="640"/>
      <c r="BF9" s="641"/>
      <c r="BG9" s="642">
        <v>13572955</v>
      </c>
      <c r="BH9" s="643"/>
      <c r="BI9" s="643"/>
      <c r="BJ9" s="643"/>
      <c r="BK9" s="643"/>
      <c r="BL9" s="643"/>
      <c r="BM9" s="643"/>
      <c r="BN9" s="644"/>
      <c r="BO9" s="675">
        <v>43.1</v>
      </c>
      <c r="BP9" s="675"/>
      <c r="BQ9" s="675"/>
      <c r="BR9" s="675"/>
      <c r="BS9" s="648" t="s">
        <v>127</v>
      </c>
      <c r="BT9" s="643"/>
      <c r="BU9" s="643"/>
      <c r="BV9" s="643"/>
      <c r="BW9" s="643"/>
      <c r="BX9" s="643"/>
      <c r="BY9" s="643"/>
      <c r="BZ9" s="643"/>
      <c r="CA9" s="643"/>
      <c r="CB9" s="688"/>
      <c r="CD9" s="689" t="s">
        <v>242</v>
      </c>
      <c r="CE9" s="686"/>
      <c r="CF9" s="686"/>
      <c r="CG9" s="686"/>
      <c r="CH9" s="686"/>
      <c r="CI9" s="686"/>
      <c r="CJ9" s="686"/>
      <c r="CK9" s="686"/>
      <c r="CL9" s="686"/>
      <c r="CM9" s="686"/>
      <c r="CN9" s="686"/>
      <c r="CO9" s="686"/>
      <c r="CP9" s="686"/>
      <c r="CQ9" s="687"/>
      <c r="CR9" s="642">
        <v>6209259</v>
      </c>
      <c r="CS9" s="643"/>
      <c r="CT9" s="643"/>
      <c r="CU9" s="643"/>
      <c r="CV9" s="643"/>
      <c r="CW9" s="643"/>
      <c r="CX9" s="643"/>
      <c r="CY9" s="644"/>
      <c r="CZ9" s="675">
        <v>7</v>
      </c>
      <c r="DA9" s="675"/>
      <c r="DB9" s="675"/>
      <c r="DC9" s="675"/>
      <c r="DD9" s="648">
        <v>437015</v>
      </c>
      <c r="DE9" s="643"/>
      <c r="DF9" s="643"/>
      <c r="DG9" s="643"/>
      <c r="DH9" s="643"/>
      <c r="DI9" s="643"/>
      <c r="DJ9" s="643"/>
      <c r="DK9" s="643"/>
      <c r="DL9" s="643"/>
      <c r="DM9" s="643"/>
      <c r="DN9" s="643"/>
      <c r="DO9" s="643"/>
      <c r="DP9" s="644"/>
      <c r="DQ9" s="648">
        <v>5191513</v>
      </c>
      <c r="DR9" s="643"/>
      <c r="DS9" s="643"/>
      <c r="DT9" s="643"/>
      <c r="DU9" s="643"/>
      <c r="DV9" s="643"/>
      <c r="DW9" s="643"/>
      <c r="DX9" s="643"/>
      <c r="DY9" s="643"/>
      <c r="DZ9" s="643"/>
      <c r="EA9" s="643"/>
      <c r="EB9" s="643"/>
      <c r="EC9" s="688"/>
    </row>
    <row r="10" spans="2:143" ht="11.25" customHeight="1">
      <c r="B10" s="639" t="s">
        <v>243</v>
      </c>
      <c r="C10" s="640"/>
      <c r="D10" s="640"/>
      <c r="E10" s="640"/>
      <c r="F10" s="640"/>
      <c r="G10" s="640"/>
      <c r="H10" s="640"/>
      <c r="I10" s="640"/>
      <c r="J10" s="640"/>
      <c r="K10" s="640"/>
      <c r="L10" s="640"/>
      <c r="M10" s="640"/>
      <c r="N10" s="640"/>
      <c r="O10" s="640"/>
      <c r="P10" s="640"/>
      <c r="Q10" s="641"/>
      <c r="R10" s="642" t="s">
        <v>238</v>
      </c>
      <c r="S10" s="643"/>
      <c r="T10" s="643"/>
      <c r="U10" s="643"/>
      <c r="V10" s="643"/>
      <c r="W10" s="643"/>
      <c r="X10" s="643"/>
      <c r="Y10" s="644"/>
      <c r="Z10" s="675" t="s">
        <v>127</v>
      </c>
      <c r="AA10" s="675"/>
      <c r="AB10" s="675"/>
      <c r="AC10" s="675"/>
      <c r="AD10" s="676" t="s">
        <v>127</v>
      </c>
      <c r="AE10" s="676"/>
      <c r="AF10" s="676"/>
      <c r="AG10" s="676"/>
      <c r="AH10" s="676"/>
      <c r="AI10" s="676"/>
      <c r="AJ10" s="676"/>
      <c r="AK10" s="676"/>
      <c r="AL10" s="645" t="s">
        <v>127</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466786</v>
      </c>
      <c r="BH10" s="643"/>
      <c r="BI10" s="643"/>
      <c r="BJ10" s="643"/>
      <c r="BK10" s="643"/>
      <c r="BL10" s="643"/>
      <c r="BM10" s="643"/>
      <c r="BN10" s="644"/>
      <c r="BO10" s="675">
        <v>1.5</v>
      </c>
      <c r="BP10" s="675"/>
      <c r="BQ10" s="675"/>
      <c r="BR10" s="675"/>
      <c r="BS10" s="648" t="s">
        <v>238</v>
      </c>
      <c r="BT10" s="643"/>
      <c r="BU10" s="643"/>
      <c r="BV10" s="643"/>
      <c r="BW10" s="643"/>
      <c r="BX10" s="643"/>
      <c r="BY10" s="643"/>
      <c r="BZ10" s="643"/>
      <c r="CA10" s="643"/>
      <c r="CB10" s="688"/>
      <c r="CD10" s="689" t="s">
        <v>245</v>
      </c>
      <c r="CE10" s="686"/>
      <c r="CF10" s="686"/>
      <c r="CG10" s="686"/>
      <c r="CH10" s="686"/>
      <c r="CI10" s="686"/>
      <c r="CJ10" s="686"/>
      <c r="CK10" s="686"/>
      <c r="CL10" s="686"/>
      <c r="CM10" s="686"/>
      <c r="CN10" s="686"/>
      <c r="CO10" s="686"/>
      <c r="CP10" s="686"/>
      <c r="CQ10" s="687"/>
      <c r="CR10" s="642">
        <v>516175</v>
      </c>
      <c r="CS10" s="643"/>
      <c r="CT10" s="643"/>
      <c r="CU10" s="643"/>
      <c r="CV10" s="643"/>
      <c r="CW10" s="643"/>
      <c r="CX10" s="643"/>
      <c r="CY10" s="644"/>
      <c r="CZ10" s="675">
        <v>0.6</v>
      </c>
      <c r="DA10" s="675"/>
      <c r="DB10" s="675"/>
      <c r="DC10" s="675"/>
      <c r="DD10" s="648">
        <v>4991</v>
      </c>
      <c r="DE10" s="643"/>
      <c r="DF10" s="643"/>
      <c r="DG10" s="643"/>
      <c r="DH10" s="643"/>
      <c r="DI10" s="643"/>
      <c r="DJ10" s="643"/>
      <c r="DK10" s="643"/>
      <c r="DL10" s="643"/>
      <c r="DM10" s="643"/>
      <c r="DN10" s="643"/>
      <c r="DO10" s="643"/>
      <c r="DP10" s="644"/>
      <c r="DQ10" s="648">
        <v>283660</v>
      </c>
      <c r="DR10" s="643"/>
      <c r="DS10" s="643"/>
      <c r="DT10" s="643"/>
      <c r="DU10" s="643"/>
      <c r="DV10" s="643"/>
      <c r="DW10" s="643"/>
      <c r="DX10" s="643"/>
      <c r="DY10" s="643"/>
      <c r="DZ10" s="643"/>
      <c r="EA10" s="643"/>
      <c r="EB10" s="643"/>
      <c r="EC10" s="688"/>
    </row>
    <row r="11" spans="2:143" ht="11.25" customHeight="1">
      <c r="B11" s="639" t="s">
        <v>246</v>
      </c>
      <c r="C11" s="640"/>
      <c r="D11" s="640"/>
      <c r="E11" s="640"/>
      <c r="F11" s="640"/>
      <c r="G11" s="640"/>
      <c r="H11" s="640"/>
      <c r="I11" s="640"/>
      <c r="J11" s="640"/>
      <c r="K11" s="640"/>
      <c r="L11" s="640"/>
      <c r="M11" s="640"/>
      <c r="N11" s="640"/>
      <c r="O11" s="640"/>
      <c r="P11" s="640"/>
      <c r="Q11" s="641"/>
      <c r="R11" s="642">
        <v>4469511</v>
      </c>
      <c r="S11" s="643"/>
      <c r="T11" s="643"/>
      <c r="U11" s="643"/>
      <c r="V11" s="643"/>
      <c r="W11" s="643"/>
      <c r="X11" s="643"/>
      <c r="Y11" s="644"/>
      <c r="Z11" s="645">
        <v>4.9000000000000004</v>
      </c>
      <c r="AA11" s="646"/>
      <c r="AB11" s="646"/>
      <c r="AC11" s="647"/>
      <c r="AD11" s="648">
        <v>4469511</v>
      </c>
      <c r="AE11" s="643"/>
      <c r="AF11" s="643"/>
      <c r="AG11" s="643"/>
      <c r="AH11" s="643"/>
      <c r="AI11" s="643"/>
      <c r="AJ11" s="643"/>
      <c r="AK11" s="644"/>
      <c r="AL11" s="645">
        <v>11.8</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1021148</v>
      </c>
      <c r="BH11" s="643"/>
      <c r="BI11" s="643"/>
      <c r="BJ11" s="643"/>
      <c r="BK11" s="643"/>
      <c r="BL11" s="643"/>
      <c r="BM11" s="643"/>
      <c r="BN11" s="644"/>
      <c r="BO11" s="675">
        <v>3.2</v>
      </c>
      <c r="BP11" s="675"/>
      <c r="BQ11" s="675"/>
      <c r="BR11" s="675"/>
      <c r="BS11" s="648">
        <v>194711</v>
      </c>
      <c r="BT11" s="643"/>
      <c r="BU11" s="643"/>
      <c r="BV11" s="643"/>
      <c r="BW11" s="643"/>
      <c r="BX11" s="643"/>
      <c r="BY11" s="643"/>
      <c r="BZ11" s="643"/>
      <c r="CA11" s="643"/>
      <c r="CB11" s="688"/>
      <c r="CD11" s="689" t="s">
        <v>248</v>
      </c>
      <c r="CE11" s="686"/>
      <c r="CF11" s="686"/>
      <c r="CG11" s="686"/>
      <c r="CH11" s="686"/>
      <c r="CI11" s="686"/>
      <c r="CJ11" s="686"/>
      <c r="CK11" s="686"/>
      <c r="CL11" s="686"/>
      <c r="CM11" s="686"/>
      <c r="CN11" s="686"/>
      <c r="CO11" s="686"/>
      <c r="CP11" s="686"/>
      <c r="CQ11" s="687"/>
      <c r="CR11" s="642">
        <v>144869</v>
      </c>
      <c r="CS11" s="643"/>
      <c r="CT11" s="643"/>
      <c r="CU11" s="643"/>
      <c r="CV11" s="643"/>
      <c r="CW11" s="643"/>
      <c r="CX11" s="643"/>
      <c r="CY11" s="644"/>
      <c r="CZ11" s="675">
        <v>0.2</v>
      </c>
      <c r="DA11" s="675"/>
      <c r="DB11" s="675"/>
      <c r="DC11" s="675"/>
      <c r="DD11" s="648">
        <v>4081</v>
      </c>
      <c r="DE11" s="643"/>
      <c r="DF11" s="643"/>
      <c r="DG11" s="643"/>
      <c r="DH11" s="643"/>
      <c r="DI11" s="643"/>
      <c r="DJ11" s="643"/>
      <c r="DK11" s="643"/>
      <c r="DL11" s="643"/>
      <c r="DM11" s="643"/>
      <c r="DN11" s="643"/>
      <c r="DO11" s="643"/>
      <c r="DP11" s="644"/>
      <c r="DQ11" s="648">
        <v>136387</v>
      </c>
      <c r="DR11" s="643"/>
      <c r="DS11" s="643"/>
      <c r="DT11" s="643"/>
      <c r="DU11" s="643"/>
      <c r="DV11" s="643"/>
      <c r="DW11" s="643"/>
      <c r="DX11" s="643"/>
      <c r="DY11" s="643"/>
      <c r="DZ11" s="643"/>
      <c r="EA11" s="643"/>
      <c r="EB11" s="643"/>
      <c r="EC11" s="688"/>
    </row>
    <row r="12" spans="2:143" ht="11.25" customHeight="1">
      <c r="B12" s="639" t="s">
        <v>249</v>
      </c>
      <c r="C12" s="640"/>
      <c r="D12" s="640"/>
      <c r="E12" s="640"/>
      <c r="F12" s="640"/>
      <c r="G12" s="640"/>
      <c r="H12" s="640"/>
      <c r="I12" s="640"/>
      <c r="J12" s="640"/>
      <c r="K12" s="640"/>
      <c r="L12" s="640"/>
      <c r="M12" s="640"/>
      <c r="N12" s="640"/>
      <c r="O12" s="640"/>
      <c r="P12" s="640"/>
      <c r="Q12" s="641"/>
      <c r="R12" s="642">
        <v>30102</v>
      </c>
      <c r="S12" s="643"/>
      <c r="T12" s="643"/>
      <c r="U12" s="643"/>
      <c r="V12" s="643"/>
      <c r="W12" s="643"/>
      <c r="X12" s="643"/>
      <c r="Y12" s="644"/>
      <c r="Z12" s="675">
        <v>0</v>
      </c>
      <c r="AA12" s="675"/>
      <c r="AB12" s="675"/>
      <c r="AC12" s="675"/>
      <c r="AD12" s="676">
        <v>30102</v>
      </c>
      <c r="AE12" s="676"/>
      <c r="AF12" s="676"/>
      <c r="AG12" s="676"/>
      <c r="AH12" s="676"/>
      <c r="AI12" s="676"/>
      <c r="AJ12" s="676"/>
      <c r="AK12" s="676"/>
      <c r="AL12" s="645">
        <v>0.1</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12053558</v>
      </c>
      <c r="BH12" s="643"/>
      <c r="BI12" s="643"/>
      <c r="BJ12" s="643"/>
      <c r="BK12" s="643"/>
      <c r="BL12" s="643"/>
      <c r="BM12" s="643"/>
      <c r="BN12" s="644"/>
      <c r="BO12" s="675">
        <v>38.299999999999997</v>
      </c>
      <c r="BP12" s="675"/>
      <c r="BQ12" s="675"/>
      <c r="BR12" s="675"/>
      <c r="BS12" s="648" t="s">
        <v>127</v>
      </c>
      <c r="BT12" s="643"/>
      <c r="BU12" s="643"/>
      <c r="BV12" s="643"/>
      <c r="BW12" s="643"/>
      <c r="BX12" s="643"/>
      <c r="BY12" s="643"/>
      <c r="BZ12" s="643"/>
      <c r="CA12" s="643"/>
      <c r="CB12" s="688"/>
      <c r="CD12" s="689" t="s">
        <v>251</v>
      </c>
      <c r="CE12" s="686"/>
      <c r="CF12" s="686"/>
      <c r="CG12" s="686"/>
      <c r="CH12" s="686"/>
      <c r="CI12" s="686"/>
      <c r="CJ12" s="686"/>
      <c r="CK12" s="686"/>
      <c r="CL12" s="686"/>
      <c r="CM12" s="686"/>
      <c r="CN12" s="686"/>
      <c r="CO12" s="686"/>
      <c r="CP12" s="686"/>
      <c r="CQ12" s="687"/>
      <c r="CR12" s="642">
        <v>907490</v>
      </c>
      <c r="CS12" s="643"/>
      <c r="CT12" s="643"/>
      <c r="CU12" s="643"/>
      <c r="CV12" s="643"/>
      <c r="CW12" s="643"/>
      <c r="CX12" s="643"/>
      <c r="CY12" s="644"/>
      <c r="CZ12" s="675">
        <v>1</v>
      </c>
      <c r="DA12" s="675"/>
      <c r="DB12" s="675"/>
      <c r="DC12" s="675"/>
      <c r="DD12" s="648">
        <v>7821</v>
      </c>
      <c r="DE12" s="643"/>
      <c r="DF12" s="643"/>
      <c r="DG12" s="643"/>
      <c r="DH12" s="643"/>
      <c r="DI12" s="643"/>
      <c r="DJ12" s="643"/>
      <c r="DK12" s="643"/>
      <c r="DL12" s="643"/>
      <c r="DM12" s="643"/>
      <c r="DN12" s="643"/>
      <c r="DO12" s="643"/>
      <c r="DP12" s="644"/>
      <c r="DQ12" s="648">
        <v>897431</v>
      </c>
      <c r="DR12" s="643"/>
      <c r="DS12" s="643"/>
      <c r="DT12" s="643"/>
      <c r="DU12" s="643"/>
      <c r="DV12" s="643"/>
      <c r="DW12" s="643"/>
      <c r="DX12" s="643"/>
      <c r="DY12" s="643"/>
      <c r="DZ12" s="643"/>
      <c r="EA12" s="643"/>
      <c r="EB12" s="643"/>
      <c r="EC12" s="688"/>
    </row>
    <row r="13" spans="2:143" ht="11.25" customHeight="1">
      <c r="B13" s="639" t="s">
        <v>252</v>
      </c>
      <c r="C13" s="640"/>
      <c r="D13" s="640"/>
      <c r="E13" s="640"/>
      <c r="F13" s="640"/>
      <c r="G13" s="640"/>
      <c r="H13" s="640"/>
      <c r="I13" s="640"/>
      <c r="J13" s="640"/>
      <c r="K13" s="640"/>
      <c r="L13" s="640"/>
      <c r="M13" s="640"/>
      <c r="N13" s="640"/>
      <c r="O13" s="640"/>
      <c r="P13" s="640"/>
      <c r="Q13" s="641"/>
      <c r="R13" s="642" t="s">
        <v>127</v>
      </c>
      <c r="S13" s="643"/>
      <c r="T13" s="643"/>
      <c r="U13" s="643"/>
      <c r="V13" s="643"/>
      <c r="W13" s="643"/>
      <c r="X13" s="643"/>
      <c r="Y13" s="644"/>
      <c r="Z13" s="675" t="s">
        <v>127</v>
      </c>
      <c r="AA13" s="675"/>
      <c r="AB13" s="675"/>
      <c r="AC13" s="675"/>
      <c r="AD13" s="676" t="s">
        <v>238</v>
      </c>
      <c r="AE13" s="676"/>
      <c r="AF13" s="676"/>
      <c r="AG13" s="676"/>
      <c r="AH13" s="676"/>
      <c r="AI13" s="676"/>
      <c r="AJ13" s="676"/>
      <c r="AK13" s="676"/>
      <c r="AL13" s="645" t="s">
        <v>238</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12030465</v>
      </c>
      <c r="BH13" s="643"/>
      <c r="BI13" s="643"/>
      <c r="BJ13" s="643"/>
      <c r="BK13" s="643"/>
      <c r="BL13" s="643"/>
      <c r="BM13" s="643"/>
      <c r="BN13" s="644"/>
      <c r="BO13" s="675">
        <v>38.200000000000003</v>
      </c>
      <c r="BP13" s="675"/>
      <c r="BQ13" s="675"/>
      <c r="BR13" s="675"/>
      <c r="BS13" s="648" t="s">
        <v>127</v>
      </c>
      <c r="BT13" s="643"/>
      <c r="BU13" s="643"/>
      <c r="BV13" s="643"/>
      <c r="BW13" s="643"/>
      <c r="BX13" s="643"/>
      <c r="BY13" s="643"/>
      <c r="BZ13" s="643"/>
      <c r="CA13" s="643"/>
      <c r="CB13" s="688"/>
      <c r="CD13" s="689" t="s">
        <v>254</v>
      </c>
      <c r="CE13" s="686"/>
      <c r="CF13" s="686"/>
      <c r="CG13" s="686"/>
      <c r="CH13" s="686"/>
      <c r="CI13" s="686"/>
      <c r="CJ13" s="686"/>
      <c r="CK13" s="686"/>
      <c r="CL13" s="686"/>
      <c r="CM13" s="686"/>
      <c r="CN13" s="686"/>
      <c r="CO13" s="686"/>
      <c r="CP13" s="686"/>
      <c r="CQ13" s="687"/>
      <c r="CR13" s="642">
        <v>4377473</v>
      </c>
      <c r="CS13" s="643"/>
      <c r="CT13" s="643"/>
      <c r="CU13" s="643"/>
      <c r="CV13" s="643"/>
      <c r="CW13" s="643"/>
      <c r="CX13" s="643"/>
      <c r="CY13" s="644"/>
      <c r="CZ13" s="675">
        <v>4.9000000000000004</v>
      </c>
      <c r="DA13" s="675"/>
      <c r="DB13" s="675"/>
      <c r="DC13" s="675"/>
      <c r="DD13" s="648">
        <v>2298328</v>
      </c>
      <c r="DE13" s="643"/>
      <c r="DF13" s="643"/>
      <c r="DG13" s="643"/>
      <c r="DH13" s="643"/>
      <c r="DI13" s="643"/>
      <c r="DJ13" s="643"/>
      <c r="DK13" s="643"/>
      <c r="DL13" s="643"/>
      <c r="DM13" s="643"/>
      <c r="DN13" s="643"/>
      <c r="DO13" s="643"/>
      <c r="DP13" s="644"/>
      <c r="DQ13" s="648">
        <v>3010913</v>
      </c>
      <c r="DR13" s="643"/>
      <c r="DS13" s="643"/>
      <c r="DT13" s="643"/>
      <c r="DU13" s="643"/>
      <c r="DV13" s="643"/>
      <c r="DW13" s="643"/>
      <c r="DX13" s="643"/>
      <c r="DY13" s="643"/>
      <c r="DZ13" s="643"/>
      <c r="EA13" s="643"/>
      <c r="EB13" s="643"/>
      <c r="EC13" s="688"/>
    </row>
    <row r="14" spans="2:143" ht="11.25" customHeight="1">
      <c r="B14" s="639" t="s">
        <v>255</v>
      </c>
      <c r="C14" s="640"/>
      <c r="D14" s="640"/>
      <c r="E14" s="640"/>
      <c r="F14" s="640"/>
      <c r="G14" s="640"/>
      <c r="H14" s="640"/>
      <c r="I14" s="640"/>
      <c r="J14" s="640"/>
      <c r="K14" s="640"/>
      <c r="L14" s="640"/>
      <c r="M14" s="640"/>
      <c r="N14" s="640"/>
      <c r="O14" s="640"/>
      <c r="P14" s="640"/>
      <c r="Q14" s="641"/>
      <c r="R14" s="642" t="s">
        <v>127</v>
      </c>
      <c r="S14" s="643"/>
      <c r="T14" s="643"/>
      <c r="U14" s="643"/>
      <c r="V14" s="643"/>
      <c r="W14" s="643"/>
      <c r="X14" s="643"/>
      <c r="Y14" s="644"/>
      <c r="Z14" s="675" t="s">
        <v>127</v>
      </c>
      <c r="AA14" s="675"/>
      <c r="AB14" s="675"/>
      <c r="AC14" s="675"/>
      <c r="AD14" s="676" t="s">
        <v>238</v>
      </c>
      <c r="AE14" s="676"/>
      <c r="AF14" s="676"/>
      <c r="AG14" s="676"/>
      <c r="AH14" s="676"/>
      <c r="AI14" s="676"/>
      <c r="AJ14" s="676"/>
      <c r="AK14" s="676"/>
      <c r="AL14" s="645" t="s">
        <v>238</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368114</v>
      </c>
      <c r="BH14" s="643"/>
      <c r="BI14" s="643"/>
      <c r="BJ14" s="643"/>
      <c r="BK14" s="643"/>
      <c r="BL14" s="643"/>
      <c r="BM14" s="643"/>
      <c r="BN14" s="644"/>
      <c r="BO14" s="675">
        <v>1.2</v>
      </c>
      <c r="BP14" s="675"/>
      <c r="BQ14" s="675"/>
      <c r="BR14" s="675"/>
      <c r="BS14" s="648" t="s">
        <v>238</v>
      </c>
      <c r="BT14" s="643"/>
      <c r="BU14" s="643"/>
      <c r="BV14" s="643"/>
      <c r="BW14" s="643"/>
      <c r="BX14" s="643"/>
      <c r="BY14" s="643"/>
      <c r="BZ14" s="643"/>
      <c r="CA14" s="643"/>
      <c r="CB14" s="688"/>
      <c r="CD14" s="689" t="s">
        <v>257</v>
      </c>
      <c r="CE14" s="686"/>
      <c r="CF14" s="686"/>
      <c r="CG14" s="686"/>
      <c r="CH14" s="686"/>
      <c r="CI14" s="686"/>
      <c r="CJ14" s="686"/>
      <c r="CK14" s="686"/>
      <c r="CL14" s="686"/>
      <c r="CM14" s="686"/>
      <c r="CN14" s="686"/>
      <c r="CO14" s="686"/>
      <c r="CP14" s="686"/>
      <c r="CQ14" s="687"/>
      <c r="CR14" s="642">
        <v>3061776</v>
      </c>
      <c r="CS14" s="643"/>
      <c r="CT14" s="643"/>
      <c r="CU14" s="643"/>
      <c r="CV14" s="643"/>
      <c r="CW14" s="643"/>
      <c r="CX14" s="643"/>
      <c r="CY14" s="644"/>
      <c r="CZ14" s="675">
        <v>3.5</v>
      </c>
      <c r="DA14" s="675"/>
      <c r="DB14" s="675"/>
      <c r="DC14" s="675"/>
      <c r="DD14" s="648">
        <v>502779</v>
      </c>
      <c r="DE14" s="643"/>
      <c r="DF14" s="643"/>
      <c r="DG14" s="643"/>
      <c r="DH14" s="643"/>
      <c r="DI14" s="643"/>
      <c r="DJ14" s="643"/>
      <c r="DK14" s="643"/>
      <c r="DL14" s="643"/>
      <c r="DM14" s="643"/>
      <c r="DN14" s="643"/>
      <c r="DO14" s="643"/>
      <c r="DP14" s="644"/>
      <c r="DQ14" s="648">
        <v>2550148</v>
      </c>
      <c r="DR14" s="643"/>
      <c r="DS14" s="643"/>
      <c r="DT14" s="643"/>
      <c r="DU14" s="643"/>
      <c r="DV14" s="643"/>
      <c r="DW14" s="643"/>
      <c r="DX14" s="643"/>
      <c r="DY14" s="643"/>
      <c r="DZ14" s="643"/>
      <c r="EA14" s="643"/>
      <c r="EB14" s="643"/>
      <c r="EC14" s="688"/>
    </row>
    <row r="15" spans="2:143" ht="11.25" customHeight="1">
      <c r="B15" s="639" t="s">
        <v>258</v>
      </c>
      <c r="C15" s="640"/>
      <c r="D15" s="640"/>
      <c r="E15" s="640"/>
      <c r="F15" s="640"/>
      <c r="G15" s="640"/>
      <c r="H15" s="640"/>
      <c r="I15" s="640"/>
      <c r="J15" s="640"/>
      <c r="K15" s="640"/>
      <c r="L15" s="640"/>
      <c r="M15" s="640"/>
      <c r="N15" s="640"/>
      <c r="O15" s="640"/>
      <c r="P15" s="640"/>
      <c r="Q15" s="641"/>
      <c r="R15" s="642" t="s">
        <v>238</v>
      </c>
      <c r="S15" s="643"/>
      <c r="T15" s="643"/>
      <c r="U15" s="643"/>
      <c r="V15" s="643"/>
      <c r="W15" s="643"/>
      <c r="X15" s="643"/>
      <c r="Y15" s="644"/>
      <c r="Z15" s="675" t="s">
        <v>238</v>
      </c>
      <c r="AA15" s="675"/>
      <c r="AB15" s="675"/>
      <c r="AC15" s="675"/>
      <c r="AD15" s="676" t="s">
        <v>127</v>
      </c>
      <c r="AE15" s="676"/>
      <c r="AF15" s="676"/>
      <c r="AG15" s="676"/>
      <c r="AH15" s="676"/>
      <c r="AI15" s="676"/>
      <c r="AJ15" s="676"/>
      <c r="AK15" s="676"/>
      <c r="AL15" s="645" t="s">
        <v>238</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1257888</v>
      </c>
      <c r="BH15" s="643"/>
      <c r="BI15" s="643"/>
      <c r="BJ15" s="643"/>
      <c r="BK15" s="643"/>
      <c r="BL15" s="643"/>
      <c r="BM15" s="643"/>
      <c r="BN15" s="644"/>
      <c r="BO15" s="675">
        <v>4</v>
      </c>
      <c r="BP15" s="675"/>
      <c r="BQ15" s="675"/>
      <c r="BR15" s="675"/>
      <c r="BS15" s="648" t="s">
        <v>127</v>
      </c>
      <c r="BT15" s="643"/>
      <c r="BU15" s="643"/>
      <c r="BV15" s="643"/>
      <c r="BW15" s="643"/>
      <c r="BX15" s="643"/>
      <c r="BY15" s="643"/>
      <c r="BZ15" s="643"/>
      <c r="CA15" s="643"/>
      <c r="CB15" s="688"/>
      <c r="CD15" s="689" t="s">
        <v>260</v>
      </c>
      <c r="CE15" s="686"/>
      <c r="CF15" s="686"/>
      <c r="CG15" s="686"/>
      <c r="CH15" s="686"/>
      <c r="CI15" s="686"/>
      <c r="CJ15" s="686"/>
      <c r="CK15" s="686"/>
      <c r="CL15" s="686"/>
      <c r="CM15" s="686"/>
      <c r="CN15" s="686"/>
      <c r="CO15" s="686"/>
      <c r="CP15" s="686"/>
      <c r="CQ15" s="687"/>
      <c r="CR15" s="642">
        <v>5263697</v>
      </c>
      <c r="CS15" s="643"/>
      <c r="CT15" s="643"/>
      <c r="CU15" s="643"/>
      <c r="CV15" s="643"/>
      <c r="CW15" s="643"/>
      <c r="CX15" s="643"/>
      <c r="CY15" s="644"/>
      <c r="CZ15" s="675">
        <v>5.9</v>
      </c>
      <c r="DA15" s="675"/>
      <c r="DB15" s="675"/>
      <c r="DC15" s="675"/>
      <c r="DD15" s="648">
        <v>436676</v>
      </c>
      <c r="DE15" s="643"/>
      <c r="DF15" s="643"/>
      <c r="DG15" s="643"/>
      <c r="DH15" s="643"/>
      <c r="DI15" s="643"/>
      <c r="DJ15" s="643"/>
      <c r="DK15" s="643"/>
      <c r="DL15" s="643"/>
      <c r="DM15" s="643"/>
      <c r="DN15" s="643"/>
      <c r="DO15" s="643"/>
      <c r="DP15" s="644"/>
      <c r="DQ15" s="648">
        <v>4380809</v>
      </c>
      <c r="DR15" s="643"/>
      <c r="DS15" s="643"/>
      <c r="DT15" s="643"/>
      <c r="DU15" s="643"/>
      <c r="DV15" s="643"/>
      <c r="DW15" s="643"/>
      <c r="DX15" s="643"/>
      <c r="DY15" s="643"/>
      <c r="DZ15" s="643"/>
      <c r="EA15" s="643"/>
      <c r="EB15" s="643"/>
      <c r="EC15" s="688"/>
    </row>
    <row r="16" spans="2:143" ht="11.25" customHeight="1">
      <c r="B16" s="639" t="s">
        <v>261</v>
      </c>
      <c r="C16" s="640"/>
      <c r="D16" s="640"/>
      <c r="E16" s="640"/>
      <c r="F16" s="640"/>
      <c r="G16" s="640"/>
      <c r="H16" s="640"/>
      <c r="I16" s="640"/>
      <c r="J16" s="640"/>
      <c r="K16" s="640"/>
      <c r="L16" s="640"/>
      <c r="M16" s="640"/>
      <c r="N16" s="640"/>
      <c r="O16" s="640"/>
      <c r="P16" s="640"/>
      <c r="Q16" s="641"/>
      <c r="R16" s="642">
        <v>57259</v>
      </c>
      <c r="S16" s="643"/>
      <c r="T16" s="643"/>
      <c r="U16" s="643"/>
      <c r="V16" s="643"/>
      <c r="W16" s="643"/>
      <c r="X16" s="643"/>
      <c r="Y16" s="644"/>
      <c r="Z16" s="675">
        <v>0.1</v>
      </c>
      <c r="AA16" s="675"/>
      <c r="AB16" s="675"/>
      <c r="AC16" s="675"/>
      <c r="AD16" s="676">
        <v>57259</v>
      </c>
      <c r="AE16" s="676"/>
      <c r="AF16" s="676"/>
      <c r="AG16" s="676"/>
      <c r="AH16" s="676"/>
      <c r="AI16" s="676"/>
      <c r="AJ16" s="676"/>
      <c r="AK16" s="676"/>
      <c r="AL16" s="645">
        <v>0.2</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127</v>
      </c>
      <c r="BH16" s="643"/>
      <c r="BI16" s="643"/>
      <c r="BJ16" s="643"/>
      <c r="BK16" s="643"/>
      <c r="BL16" s="643"/>
      <c r="BM16" s="643"/>
      <c r="BN16" s="644"/>
      <c r="BO16" s="675" t="s">
        <v>238</v>
      </c>
      <c r="BP16" s="675"/>
      <c r="BQ16" s="675"/>
      <c r="BR16" s="675"/>
      <c r="BS16" s="648" t="s">
        <v>238</v>
      </c>
      <c r="BT16" s="643"/>
      <c r="BU16" s="643"/>
      <c r="BV16" s="643"/>
      <c r="BW16" s="643"/>
      <c r="BX16" s="643"/>
      <c r="BY16" s="643"/>
      <c r="BZ16" s="643"/>
      <c r="CA16" s="643"/>
      <c r="CB16" s="688"/>
      <c r="CD16" s="689" t="s">
        <v>263</v>
      </c>
      <c r="CE16" s="686"/>
      <c r="CF16" s="686"/>
      <c r="CG16" s="686"/>
      <c r="CH16" s="686"/>
      <c r="CI16" s="686"/>
      <c r="CJ16" s="686"/>
      <c r="CK16" s="686"/>
      <c r="CL16" s="686"/>
      <c r="CM16" s="686"/>
      <c r="CN16" s="686"/>
      <c r="CO16" s="686"/>
      <c r="CP16" s="686"/>
      <c r="CQ16" s="687"/>
      <c r="CR16" s="642">
        <v>173289</v>
      </c>
      <c r="CS16" s="643"/>
      <c r="CT16" s="643"/>
      <c r="CU16" s="643"/>
      <c r="CV16" s="643"/>
      <c r="CW16" s="643"/>
      <c r="CX16" s="643"/>
      <c r="CY16" s="644"/>
      <c r="CZ16" s="675">
        <v>0.2</v>
      </c>
      <c r="DA16" s="675"/>
      <c r="DB16" s="675"/>
      <c r="DC16" s="675"/>
      <c r="DD16" s="648" t="s">
        <v>238</v>
      </c>
      <c r="DE16" s="643"/>
      <c r="DF16" s="643"/>
      <c r="DG16" s="643"/>
      <c r="DH16" s="643"/>
      <c r="DI16" s="643"/>
      <c r="DJ16" s="643"/>
      <c r="DK16" s="643"/>
      <c r="DL16" s="643"/>
      <c r="DM16" s="643"/>
      <c r="DN16" s="643"/>
      <c r="DO16" s="643"/>
      <c r="DP16" s="644"/>
      <c r="DQ16" s="648" t="s">
        <v>127</v>
      </c>
      <c r="DR16" s="643"/>
      <c r="DS16" s="643"/>
      <c r="DT16" s="643"/>
      <c r="DU16" s="643"/>
      <c r="DV16" s="643"/>
      <c r="DW16" s="643"/>
      <c r="DX16" s="643"/>
      <c r="DY16" s="643"/>
      <c r="DZ16" s="643"/>
      <c r="EA16" s="643"/>
      <c r="EB16" s="643"/>
      <c r="EC16" s="688"/>
    </row>
    <row r="17" spans="2:133" ht="11.25" customHeight="1">
      <c r="B17" s="639" t="s">
        <v>264</v>
      </c>
      <c r="C17" s="640"/>
      <c r="D17" s="640"/>
      <c r="E17" s="640"/>
      <c r="F17" s="640"/>
      <c r="G17" s="640"/>
      <c r="H17" s="640"/>
      <c r="I17" s="640"/>
      <c r="J17" s="640"/>
      <c r="K17" s="640"/>
      <c r="L17" s="640"/>
      <c r="M17" s="640"/>
      <c r="N17" s="640"/>
      <c r="O17" s="640"/>
      <c r="P17" s="640"/>
      <c r="Q17" s="641"/>
      <c r="R17" s="642">
        <v>138334</v>
      </c>
      <c r="S17" s="643"/>
      <c r="T17" s="643"/>
      <c r="U17" s="643"/>
      <c r="V17" s="643"/>
      <c r="W17" s="643"/>
      <c r="X17" s="643"/>
      <c r="Y17" s="644"/>
      <c r="Z17" s="675">
        <v>0.2</v>
      </c>
      <c r="AA17" s="675"/>
      <c r="AB17" s="675"/>
      <c r="AC17" s="675"/>
      <c r="AD17" s="676">
        <v>138334</v>
      </c>
      <c r="AE17" s="676"/>
      <c r="AF17" s="676"/>
      <c r="AG17" s="676"/>
      <c r="AH17" s="676"/>
      <c r="AI17" s="676"/>
      <c r="AJ17" s="676"/>
      <c r="AK17" s="676"/>
      <c r="AL17" s="645">
        <v>0.4</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127</v>
      </c>
      <c r="BH17" s="643"/>
      <c r="BI17" s="643"/>
      <c r="BJ17" s="643"/>
      <c r="BK17" s="643"/>
      <c r="BL17" s="643"/>
      <c r="BM17" s="643"/>
      <c r="BN17" s="644"/>
      <c r="BO17" s="675" t="s">
        <v>127</v>
      </c>
      <c r="BP17" s="675"/>
      <c r="BQ17" s="675"/>
      <c r="BR17" s="675"/>
      <c r="BS17" s="648" t="s">
        <v>238</v>
      </c>
      <c r="BT17" s="643"/>
      <c r="BU17" s="643"/>
      <c r="BV17" s="643"/>
      <c r="BW17" s="643"/>
      <c r="BX17" s="643"/>
      <c r="BY17" s="643"/>
      <c r="BZ17" s="643"/>
      <c r="CA17" s="643"/>
      <c r="CB17" s="688"/>
      <c r="CD17" s="689" t="s">
        <v>266</v>
      </c>
      <c r="CE17" s="686"/>
      <c r="CF17" s="686"/>
      <c r="CG17" s="686"/>
      <c r="CH17" s="686"/>
      <c r="CI17" s="686"/>
      <c r="CJ17" s="686"/>
      <c r="CK17" s="686"/>
      <c r="CL17" s="686"/>
      <c r="CM17" s="686"/>
      <c r="CN17" s="686"/>
      <c r="CO17" s="686"/>
      <c r="CP17" s="686"/>
      <c r="CQ17" s="687"/>
      <c r="CR17" s="642">
        <v>6418014</v>
      </c>
      <c r="CS17" s="643"/>
      <c r="CT17" s="643"/>
      <c r="CU17" s="643"/>
      <c r="CV17" s="643"/>
      <c r="CW17" s="643"/>
      <c r="CX17" s="643"/>
      <c r="CY17" s="644"/>
      <c r="CZ17" s="675">
        <v>7.2</v>
      </c>
      <c r="DA17" s="675"/>
      <c r="DB17" s="675"/>
      <c r="DC17" s="675"/>
      <c r="DD17" s="648" t="s">
        <v>127</v>
      </c>
      <c r="DE17" s="643"/>
      <c r="DF17" s="643"/>
      <c r="DG17" s="643"/>
      <c r="DH17" s="643"/>
      <c r="DI17" s="643"/>
      <c r="DJ17" s="643"/>
      <c r="DK17" s="643"/>
      <c r="DL17" s="643"/>
      <c r="DM17" s="643"/>
      <c r="DN17" s="643"/>
      <c r="DO17" s="643"/>
      <c r="DP17" s="644"/>
      <c r="DQ17" s="648">
        <v>6418014</v>
      </c>
      <c r="DR17" s="643"/>
      <c r="DS17" s="643"/>
      <c r="DT17" s="643"/>
      <c r="DU17" s="643"/>
      <c r="DV17" s="643"/>
      <c r="DW17" s="643"/>
      <c r="DX17" s="643"/>
      <c r="DY17" s="643"/>
      <c r="DZ17" s="643"/>
      <c r="EA17" s="643"/>
      <c r="EB17" s="643"/>
      <c r="EC17" s="688"/>
    </row>
    <row r="18" spans="2:133" ht="11.25" customHeight="1">
      <c r="B18" s="639" t="s">
        <v>267</v>
      </c>
      <c r="C18" s="640"/>
      <c r="D18" s="640"/>
      <c r="E18" s="640"/>
      <c r="F18" s="640"/>
      <c r="G18" s="640"/>
      <c r="H18" s="640"/>
      <c r="I18" s="640"/>
      <c r="J18" s="640"/>
      <c r="K18" s="640"/>
      <c r="L18" s="640"/>
      <c r="M18" s="640"/>
      <c r="N18" s="640"/>
      <c r="O18" s="640"/>
      <c r="P18" s="640"/>
      <c r="Q18" s="641"/>
      <c r="R18" s="642">
        <v>288274</v>
      </c>
      <c r="S18" s="643"/>
      <c r="T18" s="643"/>
      <c r="U18" s="643"/>
      <c r="V18" s="643"/>
      <c r="W18" s="643"/>
      <c r="X18" s="643"/>
      <c r="Y18" s="644"/>
      <c r="Z18" s="675">
        <v>0.3</v>
      </c>
      <c r="AA18" s="675"/>
      <c r="AB18" s="675"/>
      <c r="AC18" s="675"/>
      <c r="AD18" s="676">
        <v>288274</v>
      </c>
      <c r="AE18" s="676"/>
      <c r="AF18" s="676"/>
      <c r="AG18" s="676"/>
      <c r="AH18" s="676"/>
      <c r="AI18" s="676"/>
      <c r="AJ18" s="676"/>
      <c r="AK18" s="676"/>
      <c r="AL18" s="645">
        <v>0.8</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238</v>
      </c>
      <c r="BH18" s="643"/>
      <c r="BI18" s="643"/>
      <c r="BJ18" s="643"/>
      <c r="BK18" s="643"/>
      <c r="BL18" s="643"/>
      <c r="BM18" s="643"/>
      <c r="BN18" s="644"/>
      <c r="BO18" s="675" t="s">
        <v>238</v>
      </c>
      <c r="BP18" s="675"/>
      <c r="BQ18" s="675"/>
      <c r="BR18" s="675"/>
      <c r="BS18" s="648" t="s">
        <v>238</v>
      </c>
      <c r="BT18" s="643"/>
      <c r="BU18" s="643"/>
      <c r="BV18" s="643"/>
      <c r="BW18" s="643"/>
      <c r="BX18" s="643"/>
      <c r="BY18" s="643"/>
      <c r="BZ18" s="643"/>
      <c r="CA18" s="643"/>
      <c r="CB18" s="688"/>
      <c r="CD18" s="689" t="s">
        <v>269</v>
      </c>
      <c r="CE18" s="686"/>
      <c r="CF18" s="686"/>
      <c r="CG18" s="686"/>
      <c r="CH18" s="686"/>
      <c r="CI18" s="686"/>
      <c r="CJ18" s="686"/>
      <c r="CK18" s="686"/>
      <c r="CL18" s="686"/>
      <c r="CM18" s="686"/>
      <c r="CN18" s="686"/>
      <c r="CO18" s="686"/>
      <c r="CP18" s="686"/>
      <c r="CQ18" s="687"/>
      <c r="CR18" s="642" t="s">
        <v>238</v>
      </c>
      <c r="CS18" s="643"/>
      <c r="CT18" s="643"/>
      <c r="CU18" s="643"/>
      <c r="CV18" s="643"/>
      <c r="CW18" s="643"/>
      <c r="CX18" s="643"/>
      <c r="CY18" s="644"/>
      <c r="CZ18" s="675" t="s">
        <v>127</v>
      </c>
      <c r="DA18" s="675"/>
      <c r="DB18" s="675"/>
      <c r="DC18" s="675"/>
      <c r="DD18" s="648" t="s">
        <v>238</v>
      </c>
      <c r="DE18" s="643"/>
      <c r="DF18" s="643"/>
      <c r="DG18" s="643"/>
      <c r="DH18" s="643"/>
      <c r="DI18" s="643"/>
      <c r="DJ18" s="643"/>
      <c r="DK18" s="643"/>
      <c r="DL18" s="643"/>
      <c r="DM18" s="643"/>
      <c r="DN18" s="643"/>
      <c r="DO18" s="643"/>
      <c r="DP18" s="644"/>
      <c r="DQ18" s="648" t="s">
        <v>127</v>
      </c>
      <c r="DR18" s="643"/>
      <c r="DS18" s="643"/>
      <c r="DT18" s="643"/>
      <c r="DU18" s="643"/>
      <c r="DV18" s="643"/>
      <c r="DW18" s="643"/>
      <c r="DX18" s="643"/>
      <c r="DY18" s="643"/>
      <c r="DZ18" s="643"/>
      <c r="EA18" s="643"/>
      <c r="EB18" s="643"/>
      <c r="EC18" s="688"/>
    </row>
    <row r="19" spans="2:133" ht="11.25" customHeight="1">
      <c r="B19" s="639" t="s">
        <v>270</v>
      </c>
      <c r="C19" s="640"/>
      <c r="D19" s="640"/>
      <c r="E19" s="640"/>
      <c r="F19" s="640"/>
      <c r="G19" s="640"/>
      <c r="H19" s="640"/>
      <c r="I19" s="640"/>
      <c r="J19" s="640"/>
      <c r="K19" s="640"/>
      <c r="L19" s="640"/>
      <c r="M19" s="640"/>
      <c r="N19" s="640"/>
      <c r="O19" s="640"/>
      <c r="P19" s="640"/>
      <c r="Q19" s="641"/>
      <c r="R19" s="642">
        <v>244512</v>
      </c>
      <c r="S19" s="643"/>
      <c r="T19" s="643"/>
      <c r="U19" s="643"/>
      <c r="V19" s="643"/>
      <c r="W19" s="643"/>
      <c r="X19" s="643"/>
      <c r="Y19" s="644"/>
      <c r="Z19" s="675">
        <v>0.3</v>
      </c>
      <c r="AA19" s="675"/>
      <c r="AB19" s="675"/>
      <c r="AC19" s="675"/>
      <c r="AD19" s="676">
        <v>244512</v>
      </c>
      <c r="AE19" s="676"/>
      <c r="AF19" s="676"/>
      <c r="AG19" s="676"/>
      <c r="AH19" s="676"/>
      <c r="AI19" s="676"/>
      <c r="AJ19" s="676"/>
      <c r="AK19" s="676"/>
      <c r="AL19" s="645">
        <v>0.6</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v>2302491</v>
      </c>
      <c r="BH19" s="643"/>
      <c r="BI19" s="643"/>
      <c r="BJ19" s="643"/>
      <c r="BK19" s="643"/>
      <c r="BL19" s="643"/>
      <c r="BM19" s="643"/>
      <c r="BN19" s="644"/>
      <c r="BO19" s="675">
        <v>7.3</v>
      </c>
      <c r="BP19" s="675"/>
      <c r="BQ19" s="675"/>
      <c r="BR19" s="675"/>
      <c r="BS19" s="648" t="s">
        <v>127</v>
      </c>
      <c r="BT19" s="643"/>
      <c r="BU19" s="643"/>
      <c r="BV19" s="643"/>
      <c r="BW19" s="643"/>
      <c r="BX19" s="643"/>
      <c r="BY19" s="643"/>
      <c r="BZ19" s="643"/>
      <c r="CA19" s="643"/>
      <c r="CB19" s="688"/>
      <c r="CD19" s="689" t="s">
        <v>272</v>
      </c>
      <c r="CE19" s="686"/>
      <c r="CF19" s="686"/>
      <c r="CG19" s="686"/>
      <c r="CH19" s="686"/>
      <c r="CI19" s="686"/>
      <c r="CJ19" s="686"/>
      <c r="CK19" s="686"/>
      <c r="CL19" s="686"/>
      <c r="CM19" s="686"/>
      <c r="CN19" s="686"/>
      <c r="CO19" s="686"/>
      <c r="CP19" s="686"/>
      <c r="CQ19" s="687"/>
      <c r="CR19" s="642" t="s">
        <v>238</v>
      </c>
      <c r="CS19" s="643"/>
      <c r="CT19" s="643"/>
      <c r="CU19" s="643"/>
      <c r="CV19" s="643"/>
      <c r="CW19" s="643"/>
      <c r="CX19" s="643"/>
      <c r="CY19" s="644"/>
      <c r="CZ19" s="675" t="s">
        <v>127</v>
      </c>
      <c r="DA19" s="675"/>
      <c r="DB19" s="675"/>
      <c r="DC19" s="675"/>
      <c r="DD19" s="648" t="s">
        <v>127</v>
      </c>
      <c r="DE19" s="643"/>
      <c r="DF19" s="643"/>
      <c r="DG19" s="643"/>
      <c r="DH19" s="643"/>
      <c r="DI19" s="643"/>
      <c r="DJ19" s="643"/>
      <c r="DK19" s="643"/>
      <c r="DL19" s="643"/>
      <c r="DM19" s="643"/>
      <c r="DN19" s="643"/>
      <c r="DO19" s="643"/>
      <c r="DP19" s="644"/>
      <c r="DQ19" s="648" t="s">
        <v>238</v>
      </c>
      <c r="DR19" s="643"/>
      <c r="DS19" s="643"/>
      <c r="DT19" s="643"/>
      <c r="DU19" s="643"/>
      <c r="DV19" s="643"/>
      <c r="DW19" s="643"/>
      <c r="DX19" s="643"/>
      <c r="DY19" s="643"/>
      <c r="DZ19" s="643"/>
      <c r="EA19" s="643"/>
      <c r="EB19" s="643"/>
      <c r="EC19" s="688"/>
    </row>
    <row r="20" spans="2:133" ht="11.25" customHeight="1">
      <c r="B20" s="639" t="s">
        <v>273</v>
      </c>
      <c r="C20" s="640"/>
      <c r="D20" s="640"/>
      <c r="E20" s="640"/>
      <c r="F20" s="640"/>
      <c r="G20" s="640"/>
      <c r="H20" s="640"/>
      <c r="I20" s="640"/>
      <c r="J20" s="640"/>
      <c r="K20" s="640"/>
      <c r="L20" s="640"/>
      <c r="M20" s="640"/>
      <c r="N20" s="640"/>
      <c r="O20" s="640"/>
      <c r="P20" s="640"/>
      <c r="Q20" s="641"/>
      <c r="R20" s="642">
        <v>29096</v>
      </c>
      <c r="S20" s="643"/>
      <c r="T20" s="643"/>
      <c r="U20" s="643"/>
      <c r="V20" s="643"/>
      <c r="W20" s="643"/>
      <c r="X20" s="643"/>
      <c r="Y20" s="644"/>
      <c r="Z20" s="675">
        <v>0</v>
      </c>
      <c r="AA20" s="675"/>
      <c r="AB20" s="675"/>
      <c r="AC20" s="675"/>
      <c r="AD20" s="676">
        <v>29096</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v>2302491</v>
      </c>
      <c r="BH20" s="643"/>
      <c r="BI20" s="643"/>
      <c r="BJ20" s="643"/>
      <c r="BK20" s="643"/>
      <c r="BL20" s="643"/>
      <c r="BM20" s="643"/>
      <c r="BN20" s="644"/>
      <c r="BO20" s="675">
        <v>7.3</v>
      </c>
      <c r="BP20" s="675"/>
      <c r="BQ20" s="675"/>
      <c r="BR20" s="675"/>
      <c r="BS20" s="648" t="s">
        <v>238</v>
      </c>
      <c r="BT20" s="643"/>
      <c r="BU20" s="643"/>
      <c r="BV20" s="643"/>
      <c r="BW20" s="643"/>
      <c r="BX20" s="643"/>
      <c r="BY20" s="643"/>
      <c r="BZ20" s="643"/>
      <c r="CA20" s="643"/>
      <c r="CB20" s="688"/>
      <c r="CD20" s="689" t="s">
        <v>275</v>
      </c>
      <c r="CE20" s="686"/>
      <c r="CF20" s="686"/>
      <c r="CG20" s="686"/>
      <c r="CH20" s="686"/>
      <c r="CI20" s="686"/>
      <c r="CJ20" s="686"/>
      <c r="CK20" s="686"/>
      <c r="CL20" s="686"/>
      <c r="CM20" s="686"/>
      <c r="CN20" s="686"/>
      <c r="CO20" s="686"/>
      <c r="CP20" s="686"/>
      <c r="CQ20" s="687"/>
      <c r="CR20" s="642">
        <v>88537954</v>
      </c>
      <c r="CS20" s="643"/>
      <c r="CT20" s="643"/>
      <c r="CU20" s="643"/>
      <c r="CV20" s="643"/>
      <c r="CW20" s="643"/>
      <c r="CX20" s="643"/>
      <c r="CY20" s="644"/>
      <c r="CZ20" s="675">
        <v>100</v>
      </c>
      <c r="DA20" s="675"/>
      <c r="DB20" s="675"/>
      <c r="DC20" s="675"/>
      <c r="DD20" s="648">
        <v>4767292</v>
      </c>
      <c r="DE20" s="643"/>
      <c r="DF20" s="643"/>
      <c r="DG20" s="643"/>
      <c r="DH20" s="643"/>
      <c r="DI20" s="643"/>
      <c r="DJ20" s="643"/>
      <c r="DK20" s="643"/>
      <c r="DL20" s="643"/>
      <c r="DM20" s="643"/>
      <c r="DN20" s="643"/>
      <c r="DO20" s="643"/>
      <c r="DP20" s="644"/>
      <c r="DQ20" s="648">
        <v>43272001</v>
      </c>
      <c r="DR20" s="643"/>
      <c r="DS20" s="643"/>
      <c r="DT20" s="643"/>
      <c r="DU20" s="643"/>
      <c r="DV20" s="643"/>
      <c r="DW20" s="643"/>
      <c r="DX20" s="643"/>
      <c r="DY20" s="643"/>
      <c r="DZ20" s="643"/>
      <c r="EA20" s="643"/>
      <c r="EB20" s="643"/>
      <c r="EC20" s="688"/>
    </row>
    <row r="21" spans="2:133" ht="11.25" customHeight="1">
      <c r="B21" s="639" t="s">
        <v>276</v>
      </c>
      <c r="C21" s="640"/>
      <c r="D21" s="640"/>
      <c r="E21" s="640"/>
      <c r="F21" s="640"/>
      <c r="G21" s="640"/>
      <c r="H21" s="640"/>
      <c r="I21" s="640"/>
      <c r="J21" s="640"/>
      <c r="K21" s="640"/>
      <c r="L21" s="640"/>
      <c r="M21" s="640"/>
      <c r="N21" s="640"/>
      <c r="O21" s="640"/>
      <c r="P21" s="640"/>
      <c r="Q21" s="641"/>
      <c r="R21" s="642">
        <v>14666</v>
      </c>
      <c r="S21" s="643"/>
      <c r="T21" s="643"/>
      <c r="U21" s="643"/>
      <c r="V21" s="643"/>
      <c r="W21" s="643"/>
      <c r="X21" s="643"/>
      <c r="Y21" s="644"/>
      <c r="Z21" s="675">
        <v>0</v>
      </c>
      <c r="AA21" s="675"/>
      <c r="AB21" s="675"/>
      <c r="AC21" s="675"/>
      <c r="AD21" s="676">
        <v>14666</v>
      </c>
      <c r="AE21" s="676"/>
      <c r="AF21" s="676"/>
      <c r="AG21" s="676"/>
      <c r="AH21" s="676"/>
      <c r="AI21" s="676"/>
      <c r="AJ21" s="676"/>
      <c r="AK21" s="676"/>
      <c r="AL21" s="645">
        <v>0</v>
      </c>
      <c r="AM21" s="646"/>
      <c r="AN21" s="646"/>
      <c r="AO21" s="677"/>
      <c r="AP21" s="737" t="s">
        <v>277</v>
      </c>
      <c r="AQ21" s="744"/>
      <c r="AR21" s="744"/>
      <c r="AS21" s="744"/>
      <c r="AT21" s="744"/>
      <c r="AU21" s="744"/>
      <c r="AV21" s="744"/>
      <c r="AW21" s="744"/>
      <c r="AX21" s="744"/>
      <c r="AY21" s="744"/>
      <c r="AZ21" s="744"/>
      <c r="BA21" s="744"/>
      <c r="BB21" s="744"/>
      <c r="BC21" s="744"/>
      <c r="BD21" s="744"/>
      <c r="BE21" s="744"/>
      <c r="BF21" s="739"/>
      <c r="BG21" s="642" t="s">
        <v>238</v>
      </c>
      <c r="BH21" s="643"/>
      <c r="BI21" s="643"/>
      <c r="BJ21" s="643"/>
      <c r="BK21" s="643"/>
      <c r="BL21" s="643"/>
      <c r="BM21" s="643"/>
      <c r="BN21" s="644"/>
      <c r="BO21" s="675" t="s">
        <v>238</v>
      </c>
      <c r="BP21" s="675"/>
      <c r="BQ21" s="675"/>
      <c r="BR21" s="675"/>
      <c r="BS21" s="648" t="s">
        <v>238</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c r="B22" s="639" t="s">
        <v>278</v>
      </c>
      <c r="C22" s="640"/>
      <c r="D22" s="640"/>
      <c r="E22" s="640"/>
      <c r="F22" s="640"/>
      <c r="G22" s="640"/>
      <c r="H22" s="640"/>
      <c r="I22" s="640"/>
      <c r="J22" s="640"/>
      <c r="K22" s="640"/>
      <c r="L22" s="640"/>
      <c r="M22" s="640"/>
      <c r="N22" s="640"/>
      <c r="O22" s="640"/>
      <c r="P22" s="640"/>
      <c r="Q22" s="641"/>
      <c r="R22" s="642">
        <v>2979351</v>
      </c>
      <c r="S22" s="643"/>
      <c r="T22" s="643"/>
      <c r="U22" s="643"/>
      <c r="V22" s="643"/>
      <c r="W22" s="643"/>
      <c r="X22" s="643"/>
      <c r="Y22" s="644"/>
      <c r="Z22" s="675">
        <v>3.2</v>
      </c>
      <c r="AA22" s="675"/>
      <c r="AB22" s="675"/>
      <c r="AC22" s="675"/>
      <c r="AD22" s="676">
        <v>2613670</v>
      </c>
      <c r="AE22" s="676"/>
      <c r="AF22" s="676"/>
      <c r="AG22" s="676"/>
      <c r="AH22" s="676"/>
      <c r="AI22" s="676"/>
      <c r="AJ22" s="676"/>
      <c r="AK22" s="676"/>
      <c r="AL22" s="645">
        <v>6.9</v>
      </c>
      <c r="AM22" s="646"/>
      <c r="AN22" s="646"/>
      <c r="AO22" s="677"/>
      <c r="AP22" s="737" t="s">
        <v>279</v>
      </c>
      <c r="AQ22" s="744"/>
      <c r="AR22" s="744"/>
      <c r="AS22" s="744"/>
      <c r="AT22" s="744"/>
      <c r="AU22" s="744"/>
      <c r="AV22" s="744"/>
      <c r="AW22" s="744"/>
      <c r="AX22" s="744"/>
      <c r="AY22" s="744"/>
      <c r="AZ22" s="744"/>
      <c r="BA22" s="744"/>
      <c r="BB22" s="744"/>
      <c r="BC22" s="744"/>
      <c r="BD22" s="744"/>
      <c r="BE22" s="744"/>
      <c r="BF22" s="739"/>
      <c r="BG22" s="642" t="s">
        <v>127</v>
      </c>
      <c r="BH22" s="643"/>
      <c r="BI22" s="643"/>
      <c r="BJ22" s="643"/>
      <c r="BK22" s="643"/>
      <c r="BL22" s="643"/>
      <c r="BM22" s="643"/>
      <c r="BN22" s="644"/>
      <c r="BO22" s="675" t="s">
        <v>238</v>
      </c>
      <c r="BP22" s="675"/>
      <c r="BQ22" s="675"/>
      <c r="BR22" s="675"/>
      <c r="BS22" s="648" t="s">
        <v>238</v>
      </c>
      <c r="BT22" s="643"/>
      <c r="BU22" s="643"/>
      <c r="BV22" s="643"/>
      <c r="BW22" s="643"/>
      <c r="BX22" s="643"/>
      <c r="BY22" s="643"/>
      <c r="BZ22" s="643"/>
      <c r="CA22" s="643"/>
      <c r="CB22" s="688"/>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c r="B23" s="639" t="s">
        <v>281</v>
      </c>
      <c r="C23" s="640"/>
      <c r="D23" s="640"/>
      <c r="E23" s="640"/>
      <c r="F23" s="640"/>
      <c r="G23" s="640"/>
      <c r="H23" s="640"/>
      <c r="I23" s="640"/>
      <c r="J23" s="640"/>
      <c r="K23" s="640"/>
      <c r="L23" s="640"/>
      <c r="M23" s="640"/>
      <c r="N23" s="640"/>
      <c r="O23" s="640"/>
      <c r="P23" s="640"/>
      <c r="Q23" s="641"/>
      <c r="R23" s="642">
        <v>2613670</v>
      </c>
      <c r="S23" s="643"/>
      <c r="T23" s="643"/>
      <c r="U23" s="643"/>
      <c r="V23" s="643"/>
      <c r="W23" s="643"/>
      <c r="X23" s="643"/>
      <c r="Y23" s="644"/>
      <c r="Z23" s="675">
        <v>2.8</v>
      </c>
      <c r="AA23" s="675"/>
      <c r="AB23" s="675"/>
      <c r="AC23" s="675"/>
      <c r="AD23" s="676">
        <v>2613670</v>
      </c>
      <c r="AE23" s="676"/>
      <c r="AF23" s="676"/>
      <c r="AG23" s="676"/>
      <c r="AH23" s="676"/>
      <c r="AI23" s="676"/>
      <c r="AJ23" s="676"/>
      <c r="AK23" s="676"/>
      <c r="AL23" s="645">
        <v>6.9</v>
      </c>
      <c r="AM23" s="646"/>
      <c r="AN23" s="646"/>
      <c r="AO23" s="677"/>
      <c r="AP23" s="737" t="s">
        <v>282</v>
      </c>
      <c r="AQ23" s="744"/>
      <c r="AR23" s="744"/>
      <c r="AS23" s="744"/>
      <c r="AT23" s="744"/>
      <c r="AU23" s="744"/>
      <c r="AV23" s="744"/>
      <c r="AW23" s="744"/>
      <c r="AX23" s="744"/>
      <c r="AY23" s="744"/>
      <c r="AZ23" s="744"/>
      <c r="BA23" s="744"/>
      <c r="BB23" s="744"/>
      <c r="BC23" s="744"/>
      <c r="BD23" s="744"/>
      <c r="BE23" s="744"/>
      <c r="BF23" s="739"/>
      <c r="BG23" s="642">
        <v>2302491</v>
      </c>
      <c r="BH23" s="643"/>
      <c r="BI23" s="643"/>
      <c r="BJ23" s="643"/>
      <c r="BK23" s="643"/>
      <c r="BL23" s="643"/>
      <c r="BM23" s="643"/>
      <c r="BN23" s="644"/>
      <c r="BO23" s="675">
        <v>7.3</v>
      </c>
      <c r="BP23" s="675"/>
      <c r="BQ23" s="675"/>
      <c r="BR23" s="675"/>
      <c r="BS23" s="648" t="s">
        <v>238</v>
      </c>
      <c r="BT23" s="643"/>
      <c r="BU23" s="643"/>
      <c r="BV23" s="643"/>
      <c r="BW23" s="643"/>
      <c r="BX23" s="643"/>
      <c r="BY23" s="643"/>
      <c r="BZ23" s="643"/>
      <c r="CA23" s="643"/>
      <c r="CB23" s="688"/>
      <c r="CD23" s="746" t="s">
        <v>221</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c r="B24" s="639" t="s">
        <v>288</v>
      </c>
      <c r="C24" s="640"/>
      <c r="D24" s="640"/>
      <c r="E24" s="640"/>
      <c r="F24" s="640"/>
      <c r="G24" s="640"/>
      <c r="H24" s="640"/>
      <c r="I24" s="640"/>
      <c r="J24" s="640"/>
      <c r="K24" s="640"/>
      <c r="L24" s="640"/>
      <c r="M24" s="640"/>
      <c r="N24" s="640"/>
      <c r="O24" s="640"/>
      <c r="P24" s="640"/>
      <c r="Q24" s="641"/>
      <c r="R24" s="642">
        <v>365271</v>
      </c>
      <c r="S24" s="643"/>
      <c r="T24" s="643"/>
      <c r="U24" s="643"/>
      <c r="V24" s="643"/>
      <c r="W24" s="643"/>
      <c r="X24" s="643"/>
      <c r="Y24" s="644"/>
      <c r="Z24" s="675">
        <v>0.4</v>
      </c>
      <c r="AA24" s="675"/>
      <c r="AB24" s="675"/>
      <c r="AC24" s="675"/>
      <c r="AD24" s="676" t="s">
        <v>238</v>
      </c>
      <c r="AE24" s="676"/>
      <c r="AF24" s="676"/>
      <c r="AG24" s="676"/>
      <c r="AH24" s="676"/>
      <c r="AI24" s="676"/>
      <c r="AJ24" s="676"/>
      <c r="AK24" s="676"/>
      <c r="AL24" s="645" t="s">
        <v>238</v>
      </c>
      <c r="AM24" s="646"/>
      <c r="AN24" s="646"/>
      <c r="AO24" s="677"/>
      <c r="AP24" s="737" t="s">
        <v>289</v>
      </c>
      <c r="AQ24" s="744"/>
      <c r="AR24" s="744"/>
      <c r="AS24" s="744"/>
      <c r="AT24" s="744"/>
      <c r="AU24" s="744"/>
      <c r="AV24" s="744"/>
      <c r="AW24" s="744"/>
      <c r="AX24" s="744"/>
      <c r="AY24" s="744"/>
      <c r="AZ24" s="744"/>
      <c r="BA24" s="744"/>
      <c r="BB24" s="744"/>
      <c r="BC24" s="744"/>
      <c r="BD24" s="744"/>
      <c r="BE24" s="744"/>
      <c r="BF24" s="739"/>
      <c r="BG24" s="642" t="s">
        <v>238</v>
      </c>
      <c r="BH24" s="643"/>
      <c r="BI24" s="643"/>
      <c r="BJ24" s="643"/>
      <c r="BK24" s="643"/>
      <c r="BL24" s="643"/>
      <c r="BM24" s="643"/>
      <c r="BN24" s="644"/>
      <c r="BO24" s="675" t="s">
        <v>127</v>
      </c>
      <c r="BP24" s="675"/>
      <c r="BQ24" s="675"/>
      <c r="BR24" s="675"/>
      <c r="BS24" s="648" t="s">
        <v>127</v>
      </c>
      <c r="BT24" s="643"/>
      <c r="BU24" s="643"/>
      <c r="BV24" s="643"/>
      <c r="BW24" s="643"/>
      <c r="BX24" s="643"/>
      <c r="BY24" s="643"/>
      <c r="BZ24" s="643"/>
      <c r="CA24" s="643"/>
      <c r="CB24" s="688"/>
      <c r="CD24" s="700" t="s">
        <v>290</v>
      </c>
      <c r="CE24" s="701"/>
      <c r="CF24" s="701"/>
      <c r="CG24" s="701"/>
      <c r="CH24" s="701"/>
      <c r="CI24" s="701"/>
      <c r="CJ24" s="701"/>
      <c r="CK24" s="701"/>
      <c r="CL24" s="701"/>
      <c r="CM24" s="701"/>
      <c r="CN24" s="701"/>
      <c r="CO24" s="701"/>
      <c r="CP24" s="701"/>
      <c r="CQ24" s="702"/>
      <c r="CR24" s="697">
        <v>38059386</v>
      </c>
      <c r="CS24" s="698"/>
      <c r="CT24" s="698"/>
      <c r="CU24" s="698"/>
      <c r="CV24" s="698"/>
      <c r="CW24" s="698"/>
      <c r="CX24" s="698"/>
      <c r="CY24" s="741"/>
      <c r="CZ24" s="742">
        <v>43</v>
      </c>
      <c r="DA24" s="715"/>
      <c r="DB24" s="715"/>
      <c r="DC24" s="745"/>
      <c r="DD24" s="740">
        <v>23301077</v>
      </c>
      <c r="DE24" s="698"/>
      <c r="DF24" s="698"/>
      <c r="DG24" s="698"/>
      <c r="DH24" s="698"/>
      <c r="DI24" s="698"/>
      <c r="DJ24" s="698"/>
      <c r="DK24" s="741"/>
      <c r="DL24" s="740">
        <v>22969855</v>
      </c>
      <c r="DM24" s="698"/>
      <c r="DN24" s="698"/>
      <c r="DO24" s="698"/>
      <c r="DP24" s="698"/>
      <c r="DQ24" s="698"/>
      <c r="DR24" s="698"/>
      <c r="DS24" s="698"/>
      <c r="DT24" s="698"/>
      <c r="DU24" s="698"/>
      <c r="DV24" s="741"/>
      <c r="DW24" s="742">
        <v>57.6</v>
      </c>
      <c r="DX24" s="715"/>
      <c r="DY24" s="715"/>
      <c r="DZ24" s="715"/>
      <c r="EA24" s="715"/>
      <c r="EB24" s="715"/>
      <c r="EC24" s="743"/>
    </row>
    <row r="25" spans="2:133" ht="11.25" customHeight="1">
      <c r="B25" s="639" t="s">
        <v>291</v>
      </c>
      <c r="C25" s="640"/>
      <c r="D25" s="640"/>
      <c r="E25" s="640"/>
      <c r="F25" s="640"/>
      <c r="G25" s="640"/>
      <c r="H25" s="640"/>
      <c r="I25" s="640"/>
      <c r="J25" s="640"/>
      <c r="K25" s="640"/>
      <c r="L25" s="640"/>
      <c r="M25" s="640"/>
      <c r="N25" s="640"/>
      <c r="O25" s="640"/>
      <c r="P25" s="640"/>
      <c r="Q25" s="641"/>
      <c r="R25" s="642">
        <v>410</v>
      </c>
      <c r="S25" s="643"/>
      <c r="T25" s="643"/>
      <c r="U25" s="643"/>
      <c r="V25" s="643"/>
      <c r="W25" s="643"/>
      <c r="X25" s="643"/>
      <c r="Y25" s="644"/>
      <c r="Z25" s="675">
        <v>0</v>
      </c>
      <c r="AA25" s="675"/>
      <c r="AB25" s="675"/>
      <c r="AC25" s="675"/>
      <c r="AD25" s="676" t="s">
        <v>238</v>
      </c>
      <c r="AE25" s="676"/>
      <c r="AF25" s="676"/>
      <c r="AG25" s="676"/>
      <c r="AH25" s="676"/>
      <c r="AI25" s="676"/>
      <c r="AJ25" s="676"/>
      <c r="AK25" s="676"/>
      <c r="AL25" s="645" t="s">
        <v>238</v>
      </c>
      <c r="AM25" s="646"/>
      <c r="AN25" s="646"/>
      <c r="AO25" s="677"/>
      <c r="AP25" s="737" t="s">
        <v>292</v>
      </c>
      <c r="AQ25" s="744"/>
      <c r="AR25" s="744"/>
      <c r="AS25" s="744"/>
      <c r="AT25" s="744"/>
      <c r="AU25" s="744"/>
      <c r="AV25" s="744"/>
      <c r="AW25" s="744"/>
      <c r="AX25" s="744"/>
      <c r="AY25" s="744"/>
      <c r="AZ25" s="744"/>
      <c r="BA25" s="744"/>
      <c r="BB25" s="744"/>
      <c r="BC25" s="744"/>
      <c r="BD25" s="744"/>
      <c r="BE25" s="744"/>
      <c r="BF25" s="739"/>
      <c r="BG25" s="642" t="s">
        <v>127</v>
      </c>
      <c r="BH25" s="643"/>
      <c r="BI25" s="643"/>
      <c r="BJ25" s="643"/>
      <c r="BK25" s="643"/>
      <c r="BL25" s="643"/>
      <c r="BM25" s="643"/>
      <c r="BN25" s="644"/>
      <c r="BO25" s="675" t="s">
        <v>238</v>
      </c>
      <c r="BP25" s="675"/>
      <c r="BQ25" s="675"/>
      <c r="BR25" s="675"/>
      <c r="BS25" s="648" t="s">
        <v>127</v>
      </c>
      <c r="BT25" s="643"/>
      <c r="BU25" s="643"/>
      <c r="BV25" s="643"/>
      <c r="BW25" s="643"/>
      <c r="BX25" s="643"/>
      <c r="BY25" s="643"/>
      <c r="BZ25" s="643"/>
      <c r="CA25" s="643"/>
      <c r="CB25" s="688"/>
      <c r="CD25" s="689" t="s">
        <v>293</v>
      </c>
      <c r="CE25" s="686"/>
      <c r="CF25" s="686"/>
      <c r="CG25" s="686"/>
      <c r="CH25" s="686"/>
      <c r="CI25" s="686"/>
      <c r="CJ25" s="686"/>
      <c r="CK25" s="686"/>
      <c r="CL25" s="686"/>
      <c r="CM25" s="686"/>
      <c r="CN25" s="686"/>
      <c r="CO25" s="686"/>
      <c r="CP25" s="686"/>
      <c r="CQ25" s="687"/>
      <c r="CR25" s="642">
        <v>12027580</v>
      </c>
      <c r="CS25" s="661"/>
      <c r="CT25" s="661"/>
      <c r="CU25" s="661"/>
      <c r="CV25" s="661"/>
      <c r="CW25" s="661"/>
      <c r="CX25" s="661"/>
      <c r="CY25" s="662"/>
      <c r="CZ25" s="645">
        <v>13.6</v>
      </c>
      <c r="DA25" s="663"/>
      <c r="DB25" s="663"/>
      <c r="DC25" s="664"/>
      <c r="DD25" s="648">
        <v>11218419</v>
      </c>
      <c r="DE25" s="661"/>
      <c r="DF25" s="661"/>
      <c r="DG25" s="661"/>
      <c r="DH25" s="661"/>
      <c r="DI25" s="661"/>
      <c r="DJ25" s="661"/>
      <c r="DK25" s="662"/>
      <c r="DL25" s="648">
        <v>11109066</v>
      </c>
      <c r="DM25" s="661"/>
      <c r="DN25" s="661"/>
      <c r="DO25" s="661"/>
      <c r="DP25" s="661"/>
      <c r="DQ25" s="661"/>
      <c r="DR25" s="661"/>
      <c r="DS25" s="661"/>
      <c r="DT25" s="661"/>
      <c r="DU25" s="661"/>
      <c r="DV25" s="662"/>
      <c r="DW25" s="645">
        <v>27.9</v>
      </c>
      <c r="DX25" s="663"/>
      <c r="DY25" s="663"/>
      <c r="DZ25" s="663"/>
      <c r="EA25" s="663"/>
      <c r="EB25" s="663"/>
      <c r="EC25" s="681"/>
    </row>
    <row r="26" spans="2:133" ht="11.25" customHeight="1">
      <c r="B26" s="639" t="s">
        <v>294</v>
      </c>
      <c r="C26" s="640"/>
      <c r="D26" s="640"/>
      <c r="E26" s="640"/>
      <c r="F26" s="640"/>
      <c r="G26" s="640"/>
      <c r="H26" s="640"/>
      <c r="I26" s="640"/>
      <c r="J26" s="640"/>
      <c r="K26" s="640"/>
      <c r="L26" s="640"/>
      <c r="M26" s="640"/>
      <c r="N26" s="640"/>
      <c r="O26" s="640"/>
      <c r="P26" s="640"/>
      <c r="Q26" s="641"/>
      <c r="R26" s="642">
        <v>40163981</v>
      </c>
      <c r="S26" s="643"/>
      <c r="T26" s="643"/>
      <c r="U26" s="643"/>
      <c r="V26" s="643"/>
      <c r="W26" s="643"/>
      <c r="X26" s="643"/>
      <c r="Y26" s="644"/>
      <c r="Z26" s="675">
        <v>43.6</v>
      </c>
      <c r="AA26" s="675"/>
      <c r="AB26" s="675"/>
      <c r="AC26" s="675"/>
      <c r="AD26" s="676">
        <v>37495809</v>
      </c>
      <c r="AE26" s="676"/>
      <c r="AF26" s="676"/>
      <c r="AG26" s="676"/>
      <c r="AH26" s="676"/>
      <c r="AI26" s="676"/>
      <c r="AJ26" s="676"/>
      <c r="AK26" s="676"/>
      <c r="AL26" s="645">
        <v>99</v>
      </c>
      <c r="AM26" s="646"/>
      <c r="AN26" s="646"/>
      <c r="AO26" s="677"/>
      <c r="AP26" s="737" t="s">
        <v>295</v>
      </c>
      <c r="AQ26" s="738"/>
      <c r="AR26" s="738"/>
      <c r="AS26" s="738"/>
      <c r="AT26" s="738"/>
      <c r="AU26" s="738"/>
      <c r="AV26" s="738"/>
      <c r="AW26" s="738"/>
      <c r="AX26" s="738"/>
      <c r="AY26" s="738"/>
      <c r="AZ26" s="738"/>
      <c r="BA26" s="738"/>
      <c r="BB26" s="738"/>
      <c r="BC26" s="738"/>
      <c r="BD26" s="738"/>
      <c r="BE26" s="738"/>
      <c r="BF26" s="739"/>
      <c r="BG26" s="642" t="s">
        <v>238</v>
      </c>
      <c r="BH26" s="643"/>
      <c r="BI26" s="643"/>
      <c r="BJ26" s="643"/>
      <c r="BK26" s="643"/>
      <c r="BL26" s="643"/>
      <c r="BM26" s="643"/>
      <c r="BN26" s="644"/>
      <c r="BO26" s="675" t="s">
        <v>238</v>
      </c>
      <c r="BP26" s="675"/>
      <c r="BQ26" s="675"/>
      <c r="BR26" s="675"/>
      <c r="BS26" s="648" t="s">
        <v>238</v>
      </c>
      <c r="BT26" s="643"/>
      <c r="BU26" s="643"/>
      <c r="BV26" s="643"/>
      <c r="BW26" s="643"/>
      <c r="BX26" s="643"/>
      <c r="BY26" s="643"/>
      <c r="BZ26" s="643"/>
      <c r="CA26" s="643"/>
      <c r="CB26" s="688"/>
      <c r="CD26" s="689" t="s">
        <v>296</v>
      </c>
      <c r="CE26" s="686"/>
      <c r="CF26" s="686"/>
      <c r="CG26" s="686"/>
      <c r="CH26" s="686"/>
      <c r="CI26" s="686"/>
      <c r="CJ26" s="686"/>
      <c r="CK26" s="686"/>
      <c r="CL26" s="686"/>
      <c r="CM26" s="686"/>
      <c r="CN26" s="686"/>
      <c r="CO26" s="686"/>
      <c r="CP26" s="686"/>
      <c r="CQ26" s="687"/>
      <c r="CR26" s="642">
        <v>7958359</v>
      </c>
      <c r="CS26" s="643"/>
      <c r="CT26" s="643"/>
      <c r="CU26" s="643"/>
      <c r="CV26" s="643"/>
      <c r="CW26" s="643"/>
      <c r="CX26" s="643"/>
      <c r="CY26" s="644"/>
      <c r="CZ26" s="645">
        <v>9</v>
      </c>
      <c r="DA26" s="663"/>
      <c r="DB26" s="663"/>
      <c r="DC26" s="664"/>
      <c r="DD26" s="648">
        <v>7389743</v>
      </c>
      <c r="DE26" s="643"/>
      <c r="DF26" s="643"/>
      <c r="DG26" s="643"/>
      <c r="DH26" s="643"/>
      <c r="DI26" s="643"/>
      <c r="DJ26" s="643"/>
      <c r="DK26" s="644"/>
      <c r="DL26" s="648" t="s">
        <v>238</v>
      </c>
      <c r="DM26" s="643"/>
      <c r="DN26" s="643"/>
      <c r="DO26" s="643"/>
      <c r="DP26" s="643"/>
      <c r="DQ26" s="643"/>
      <c r="DR26" s="643"/>
      <c r="DS26" s="643"/>
      <c r="DT26" s="643"/>
      <c r="DU26" s="643"/>
      <c r="DV26" s="644"/>
      <c r="DW26" s="645" t="s">
        <v>127</v>
      </c>
      <c r="DX26" s="663"/>
      <c r="DY26" s="663"/>
      <c r="DZ26" s="663"/>
      <c r="EA26" s="663"/>
      <c r="EB26" s="663"/>
      <c r="EC26" s="681"/>
    </row>
    <row r="27" spans="2:133" ht="11.25" customHeight="1">
      <c r="B27" s="639" t="s">
        <v>297</v>
      </c>
      <c r="C27" s="640"/>
      <c r="D27" s="640"/>
      <c r="E27" s="640"/>
      <c r="F27" s="640"/>
      <c r="G27" s="640"/>
      <c r="H27" s="640"/>
      <c r="I27" s="640"/>
      <c r="J27" s="640"/>
      <c r="K27" s="640"/>
      <c r="L27" s="640"/>
      <c r="M27" s="640"/>
      <c r="N27" s="640"/>
      <c r="O27" s="640"/>
      <c r="P27" s="640"/>
      <c r="Q27" s="641"/>
      <c r="R27" s="642">
        <v>28971</v>
      </c>
      <c r="S27" s="643"/>
      <c r="T27" s="643"/>
      <c r="U27" s="643"/>
      <c r="V27" s="643"/>
      <c r="W27" s="643"/>
      <c r="X27" s="643"/>
      <c r="Y27" s="644"/>
      <c r="Z27" s="675">
        <v>0</v>
      </c>
      <c r="AA27" s="675"/>
      <c r="AB27" s="675"/>
      <c r="AC27" s="675"/>
      <c r="AD27" s="676">
        <v>28971</v>
      </c>
      <c r="AE27" s="676"/>
      <c r="AF27" s="676"/>
      <c r="AG27" s="676"/>
      <c r="AH27" s="676"/>
      <c r="AI27" s="676"/>
      <c r="AJ27" s="676"/>
      <c r="AK27" s="676"/>
      <c r="AL27" s="645">
        <v>0.1</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31458952</v>
      </c>
      <c r="BH27" s="643"/>
      <c r="BI27" s="643"/>
      <c r="BJ27" s="643"/>
      <c r="BK27" s="643"/>
      <c r="BL27" s="643"/>
      <c r="BM27" s="643"/>
      <c r="BN27" s="644"/>
      <c r="BO27" s="675">
        <v>100</v>
      </c>
      <c r="BP27" s="675"/>
      <c r="BQ27" s="675"/>
      <c r="BR27" s="675"/>
      <c r="BS27" s="648">
        <v>194711</v>
      </c>
      <c r="BT27" s="643"/>
      <c r="BU27" s="643"/>
      <c r="BV27" s="643"/>
      <c r="BW27" s="643"/>
      <c r="BX27" s="643"/>
      <c r="BY27" s="643"/>
      <c r="BZ27" s="643"/>
      <c r="CA27" s="643"/>
      <c r="CB27" s="688"/>
      <c r="CD27" s="689" t="s">
        <v>299</v>
      </c>
      <c r="CE27" s="686"/>
      <c r="CF27" s="686"/>
      <c r="CG27" s="686"/>
      <c r="CH27" s="686"/>
      <c r="CI27" s="686"/>
      <c r="CJ27" s="686"/>
      <c r="CK27" s="686"/>
      <c r="CL27" s="686"/>
      <c r="CM27" s="686"/>
      <c r="CN27" s="686"/>
      <c r="CO27" s="686"/>
      <c r="CP27" s="686"/>
      <c r="CQ27" s="687"/>
      <c r="CR27" s="642">
        <v>19613792</v>
      </c>
      <c r="CS27" s="661"/>
      <c r="CT27" s="661"/>
      <c r="CU27" s="661"/>
      <c r="CV27" s="661"/>
      <c r="CW27" s="661"/>
      <c r="CX27" s="661"/>
      <c r="CY27" s="662"/>
      <c r="CZ27" s="645">
        <v>22.2</v>
      </c>
      <c r="DA27" s="663"/>
      <c r="DB27" s="663"/>
      <c r="DC27" s="664"/>
      <c r="DD27" s="648">
        <v>5664644</v>
      </c>
      <c r="DE27" s="661"/>
      <c r="DF27" s="661"/>
      <c r="DG27" s="661"/>
      <c r="DH27" s="661"/>
      <c r="DI27" s="661"/>
      <c r="DJ27" s="661"/>
      <c r="DK27" s="662"/>
      <c r="DL27" s="648">
        <v>5442775</v>
      </c>
      <c r="DM27" s="661"/>
      <c r="DN27" s="661"/>
      <c r="DO27" s="661"/>
      <c r="DP27" s="661"/>
      <c r="DQ27" s="661"/>
      <c r="DR27" s="661"/>
      <c r="DS27" s="661"/>
      <c r="DT27" s="661"/>
      <c r="DU27" s="661"/>
      <c r="DV27" s="662"/>
      <c r="DW27" s="645">
        <v>13.6</v>
      </c>
      <c r="DX27" s="663"/>
      <c r="DY27" s="663"/>
      <c r="DZ27" s="663"/>
      <c r="EA27" s="663"/>
      <c r="EB27" s="663"/>
      <c r="EC27" s="681"/>
    </row>
    <row r="28" spans="2:133" ht="11.25" customHeight="1">
      <c r="B28" s="639" t="s">
        <v>300</v>
      </c>
      <c r="C28" s="640"/>
      <c r="D28" s="640"/>
      <c r="E28" s="640"/>
      <c r="F28" s="640"/>
      <c r="G28" s="640"/>
      <c r="H28" s="640"/>
      <c r="I28" s="640"/>
      <c r="J28" s="640"/>
      <c r="K28" s="640"/>
      <c r="L28" s="640"/>
      <c r="M28" s="640"/>
      <c r="N28" s="640"/>
      <c r="O28" s="640"/>
      <c r="P28" s="640"/>
      <c r="Q28" s="641"/>
      <c r="R28" s="642">
        <v>231831</v>
      </c>
      <c r="S28" s="643"/>
      <c r="T28" s="643"/>
      <c r="U28" s="643"/>
      <c r="V28" s="643"/>
      <c r="W28" s="643"/>
      <c r="X28" s="643"/>
      <c r="Y28" s="644"/>
      <c r="Z28" s="675">
        <v>0.3</v>
      </c>
      <c r="AA28" s="675"/>
      <c r="AB28" s="675"/>
      <c r="AC28" s="675"/>
      <c r="AD28" s="676" t="s">
        <v>238</v>
      </c>
      <c r="AE28" s="676"/>
      <c r="AF28" s="676"/>
      <c r="AG28" s="676"/>
      <c r="AH28" s="676"/>
      <c r="AI28" s="676"/>
      <c r="AJ28" s="676"/>
      <c r="AK28" s="676"/>
      <c r="AL28" s="645" t="s">
        <v>127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301</v>
      </c>
      <c r="CE28" s="686"/>
      <c r="CF28" s="686"/>
      <c r="CG28" s="686"/>
      <c r="CH28" s="686"/>
      <c r="CI28" s="686"/>
      <c r="CJ28" s="686"/>
      <c r="CK28" s="686"/>
      <c r="CL28" s="686"/>
      <c r="CM28" s="686"/>
      <c r="CN28" s="686"/>
      <c r="CO28" s="686"/>
      <c r="CP28" s="686"/>
      <c r="CQ28" s="687"/>
      <c r="CR28" s="642">
        <v>6418014</v>
      </c>
      <c r="CS28" s="643"/>
      <c r="CT28" s="643"/>
      <c r="CU28" s="643"/>
      <c r="CV28" s="643"/>
      <c r="CW28" s="643"/>
      <c r="CX28" s="643"/>
      <c r="CY28" s="644"/>
      <c r="CZ28" s="645">
        <v>7.2</v>
      </c>
      <c r="DA28" s="663"/>
      <c r="DB28" s="663"/>
      <c r="DC28" s="664"/>
      <c r="DD28" s="648">
        <v>6418014</v>
      </c>
      <c r="DE28" s="643"/>
      <c r="DF28" s="643"/>
      <c r="DG28" s="643"/>
      <c r="DH28" s="643"/>
      <c r="DI28" s="643"/>
      <c r="DJ28" s="643"/>
      <c r="DK28" s="644"/>
      <c r="DL28" s="648">
        <v>6418014</v>
      </c>
      <c r="DM28" s="643"/>
      <c r="DN28" s="643"/>
      <c r="DO28" s="643"/>
      <c r="DP28" s="643"/>
      <c r="DQ28" s="643"/>
      <c r="DR28" s="643"/>
      <c r="DS28" s="643"/>
      <c r="DT28" s="643"/>
      <c r="DU28" s="643"/>
      <c r="DV28" s="644"/>
      <c r="DW28" s="645">
        <v>16.100000000000001</v>
      </c>
      <c r="DX28" s="663"/>
      <c r="DY28" s="663"/>
      <c r="DZ28" s="663"/>
      <c r="EA28" s="663"/>
      <c r="EB28" s="663"/>
      <c r="EC28" s="681"/>
    </row>
    <row r="29" spans="2:133" ht="11.25" customHeight="1">
      <c r="B29" s="639" t="s">
        <v>302</v>
      </c>
      <c r="C29" s="640"/>
      <c r="D29" s="640"/>
      <c r="E29" s="640"/>
      <c r="F29" s="640"/>
      <c r="G29" s="640"/>
      <c r="H29" s="640"/>
      <c r="I29" s="640"/>
      <c r="J29" s="640"/>
      <c r="K29" s="640"/>
      <c r="L29" s="640"/>
      <c r="M29" s="640"/>
      <c r="N29" s="640"/>
      <c r="O29" s="640"/>
      <c r="P29" s="640"/>
      <c r="Q29" s="641"/>
      <c r="R29" s="642">
        <v>510151</v>
      </c>
      <c r="S29" s="643"/>
      <c r="T29" s="643"/>
      <c r="U29" s="643"/>
      <c r="V29" s="643"/>
      <c r="W29" s="643"/>
      <c r="X29" s="643"/>
      <c r="Y29" s="644"/>
      <c r="Z29" s="675">
        <v>0.6</v>
      </c>
      <c r="AA29" s="675"/>
      <c r="AB29" s="675"/>
      <c r="AC29" s="675"/>
      <c r="AD29" s="676">
        <v>157641</v>
      </c>
      <c r="AE29" s="676"/>
      <c r="AF29" s="676"/>
      <c r="AG29" s="676"/>
      <c r="AH29" s="676"/>
      <c r="AI29" s="676"/>
      <c r="AJ29" s="676"/>
      <c r="AK29" s="676"/>
      <c r="AL29" s="645">
        <v>0.4</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303</v>
      </c>
      <c r="CE29" s="732"/>
      <c r="CF29" s="689" t="s">
        <v>70</v>
      </c>
      <c r="CG29" s="686"/>
      <c r="CH29" s="686"/>
      <c r="CI29" s="686"/>
      <c r="CJ29" s="686"/>
      <c r="CK29" s="686"/>
      <c r="CL29" s="686"/>
      <c r="CM29" s="686"/>
      <c r="CN29" s="686"/>
      <c r="CO29" s="686"/>
      <c r="CP29" s="686"/>
      <c r="CQ29" s="687"/>
      <c r="CR29" s="642">
        <v>6418005</v>
      </c>
      <c r="CS29" s="661"/>
      <c r="CT29" s="661"/>
      <c r="CU29" s="661"/>
      <c r="CV29" s="661"/>
      <c r="CW29" s="661"/>
      <c r="CX29" s="661"/>
      <c r="CY29" s="662"/>
      <c r="CZ29" s="645">
        <v>7.2</v>
      </c>
      <c r="DA29" s="663"/>
      <c r="DB29" s="663"/>
      <c r="DC29" s="664"/>
      <c r="DD29" s="648">
        <v>6418005</v>
      </c>
      <c r="DE29" s="661"/>
      <c r="DF29" s="661"/>
      <c r="DG29" s="661"/>
      <c r="DH29" s="661"/>
      <c r="DI29" s="661"/>
      <c r="DJ29" s="661"/>
      <c r="DK29" s="662"/>
      <c r="DL29" s="648">
        <v>6418005</v>
      </c>
      <c r="DM29" s="661"/>
      <c r="DN29" s="661"/>
      <c r="DO29" s="661"/>
      <c r="DP29" s="661"/>
      <c r="DQ29" s="661"/>
      <c r="DR29" s="661"/>
      <c r="DS29" s="661"/>
      <c r="DT29" s="661"/>
      <c r="DU29" s="661"/>
      <c r="DV29" s="662"/>
      <c r="DW29" s="645">
        <v>16.100000000000001</v>
      </c>
      <c r="DX29" s="663"/>
      <c r="DY29" s="663"/>
      <c r="DZ29" s="663"/>
      <c r="EA29" s="663"/>
      <c r="EB29" s="663"/>
      <c r="EC29" s="681"/>
    </row>
    <row r="30" spans="2:133" ht="11.25" customHeight="1">
      <c r="B30" s="639" t="s">
        <v>304</v>
      </c>
      <c r="C30" s="640"/>
      <c r="D30" s="640"/>
      <c r="E30" s="640"/>
      <c r="F30" s="640"/>
      <c r="G30" s="640"/>
      <c r="H30" s="640"/>
      <c r="I30" s="640"/>
      <c r="J30" s="640"/>
      <c r="K30" s="640"/>
      <c r="L30" s="640"/>
      <c r="M30" s="640"/>
      <c r="N30" s="640"/>
      <c r="O30" s="640"/>
      <c r="P30" s="640"/>
      <c r="Q30" s="641"/>
      <c r="R30" s="642">
        <v>246697</v>
      </c>
      <c r="S30" s="643"/>
      <c r="T30" s="643"/>
      <c r="U30" s="643"/>
      <c r="V30" s="643"/>
      <c r="W30" s="643"/>
      <c r="X30" s="643"/>
      <c r="Y30" s="644"/>
      <c r="Z30" s="675">
        <v>0.3</v>
      </c>
      <c r="AA30" s="675"/>
      <c r="AB30" s="675"/>
      <c r="AC30" s="675"/>
      <c r="AD30" s="676" t="s">
        <v>127</v>
      </c>
      <c r="AE30" s="676"/>
      <c r="AF30" s="676"/>
      <c r="AG30" s="676"/>
      <c r="AH30" s="676"/>
      <c r="AI30" s="676"/>
      <c r="AJ30" s="676"/>
      <c r="AK30" s="676"/>
      <c r="AL30" s="645" t="s">
        <v>127</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305</v>
      </c>
      <c r="BH30" s="728"/>
      <c r="BI30" s="728"/>
      <c r="BJ30" s="728"/>
      <c r="BK30" s="728"/>
      <c r="BL30" s="728"/>
      <c r="BM30" s="728"/>
      <c r="BN30" s="728"/>
      <c r="BO30" s="728"/>
      <c r="BP30" s="728"/>
      <c r="BQ30" s="729"/>
      <c r="BR30" s="703" t="s">
        <v>306</v>
      </c>
      <c r="BS30" s="728"/>
      <c r="BT30" s="728"/>
      <c r="BU30" s="728"/>
      <c r="BV30" s="728"/>
      <c r="BW30" s="728"/>
      <c r="BX30" s="728"/>
      <c r="BY30" s="728"/>
      <c r="BZ30" s="728"/>
      <c r="CA30" s="728"/>
      <c r="CB30" s="729"/>
      <c r="CD30" s="733"/>
      <c r="CE30" s="734"/>
      <c r="CF30" s="689" t="s">
        <v>307</v>
      </c>
      <c r="CG30" s="686"/>
      <c r="CH30" s="686"/>
      <c r="CI30" s="686"/>
      <c r="CJ30" s="686"/>
      <c r="CK30" s="686"/>
      <c r="CL30" s="686"/>
      <c r="CM30" s="686"/>
      <c r="CN30" s="686"/>
      <c r="CO30" s="686"/>
      <c r="CP30" s="686"/>
      <c r="CQ30" s="687"/>
      <c r="CR30" s="642">
        <v>6198552</v>
      </c>
      <c r="CS30" s="643"/>
      <c r="CT30" s="643"/>
      <c r="CU30" s="643"/>
      <c r="CV30" s="643"/>
      <c r="CW30" s="643"/>
      <c r="CX30" s="643"/>
      <c r="CY30" s="644"/>
      <c r="CZ30" s="645">
        <v>7</v>
      </c>
      <c r="DA30" s="663"/>
      <c r="DB30" s="663"/>
      <c r="DC30" s="664"/>
      <c r="DD30" s="648">
        <v>6198552</v>
      </c>
      <c r="DE30" s="643"/>
      <c r="DF30" s="643"/>
      <c r="DG30" s="643"/>
      <c r="DH30" s="643"/>
      <c r="DI30" s="643"/>
      <c r="DJ30" s="643"/>
      <c r="DK30" s="644"/>
      <c r="DL30" s="648">
        <v>6198552</v>
      </c>
      <c r="DM30" s="643"/>
      <c r="DN30" s="643"/>
      <c r="DO30" s="643"/>
      <c r="DP30" s="643"/>
      <c r="DQ30" s="643"/>
      <c r="DR30" s="643"/>
      <c r="DS30" s="643"/>
      <c r="DT30" s="643"/>
      <c r="DU30" s="643"/>
      <c r="DV30" s="644"/>
      <c r="DW30" s="645">
        <v>15.5</v>
      </c>
      <c r="DX30" s="663"/>
      <c r="DY30" s="663"/>
      <c r="DZ30" s="663"/>
      <c r="EA30" s="663"/>
      <c r="EB30" s="663"/>
      <c r="EC30" s="681"/>
    </row>
    <row r="31" spans="2:133" ht="11.25" customHeight="1">
      <c r="B31" s="639" t="s">
        <v>308</v>
      </c>
      <c r="C31" s="640"/>
      <c r="D31" s="640"/>
      <c r="E31" s="640"/>
      <c r="F31" s="640"/>
      <c r="G31" s="640"/>
      <c r="H31" s="640"/>
      <c r="I31" s="640"/>
      <c r="J31" s="640"/>
      <c r="K31" s="640"/>
      <c r="L31" s="640"/>
      <c r="M31" s="640"/>
      <c r="N31" s="640"/>
      <c r="O31" s="640"/>
      <c r="P31" s="640"/>
      <c r="Q31" s="641"/>
      <c r="R31" s="642">
        <v>37074761</v>
      </c>
      <c r="S31" s="643"/>
      <c r="T31" s="643"/>
      <c r="U31" s="643"/>
      <c r="V31" s="643"/>
      <c r="W31" s="643"/>
      <c r="X31" s="643"/>
      <c r="Y31" s="644"/>
      <c r="Z31" s="675">
        <v>40.299999999999997</v>
      </c>
      <c r="AA31" s="675"/>
      <c r="AB31" s="675"/>
      <c r="AC31" s="675"/>
      <c r="AD31" s="676" t="s">
        <v>238</v>
      </c>
      <c r="AE31" s="676"/>
      <c r="AF31" s="676"/>
      <c r="AG31" s="676"/>
      <c r="AH31" s="676"/>
      <c r="AI31" s="676"/>
      <c r="AJ31" s="676"/>
      <c r="AK31" s="676"/>
      <c r="AL31" s="645" t="s">
        <v>127</v>
      </c>
      <c r="AM31" s="646"/>
      <c r="AN31" s="646"/>
      <c r="AO31" s="677"/>
      <c r="AP31" s="717" t="s">
        <v>309</v>
      </c>
      <c r="AQ31" s="718"/>
      <c r="AR31" s="718"/>
      <c r="AS31" s="718"/>
      <c r="AT31" s="723" t="s">
        <v>310</v>
      </c>
      <c r="AU31" s="231"/>
      <c r="AV31" s="231"/>
      <c r="AW31" s="231"/>
      <c r="AX31" s="710" t="s">
        <v>186</v>
      </c>
      <c r="AY31" s="711"/>
      <c r="AZ31" s="711"/>
      <c r="BA31" s="711"/>
      <c r="BB31" s="711"/>
      <c r="BC31" s="711"/>
      <c r="BD31" s="711"/>
      <c r="BE31" s="711"/>
      <c r="BF31" s="712"/>
      <c r="BG31" s="713">
        <v>99.2</v>
      </c>
      <c r="BH31" s="714"/>
      <c r="BI31" s="714"/>
      <c r="BJ31" s="714"/>
      <c r="BK31" s="714"/>
      <c r="BL31" s="714"/>
      <c r="BM31" s="715">
        <v>97.9</v>
      </c>
      <c r="BN31" s="714"/>
      <c r="BO31" s="714"/>
      <c r="BP31" s="714"/>
      <c r="BQ31" s="716"/>
      <c r="BR31" s="713">
        <v>99.1</v>
      </c>
      <c r="BS31" s="714"/>
      <c r="BT31" s="714"/>
      <c r="BU31" s="714"/>
      <c r="BV31" s="714"/>
      <c r="BW31" s="714"/>
      <c r="BX31" s="715">
        <v>97.8</v>
      </c>
      <c r="BY31" s="714"/>
      <c r="BZ31" s="714"/>
      <c r="CA31" s="714"/>
      <c r="CB31" s="716"/>
      <c r="CD31" s="733"/>
      <c r="CE31" s="734"/>
      <c r="CF31" s="689" t="s">
        <v>311</v>
      </c>
      <c r="CG31" s="686"/>
      <c r="CH31" s="686"/>
      <c r="CI31" s="686"/>
      <c r="CJ31" s="686"/>
      <c r="CK31" s="686"/>
      <c r="CL31" s="686"/>
      <c r="CM31" s="686"/>
      <c r="CN31" s="686"/>
      <c r="CO31" s="686"/>
      <c r="CP31" s="686"/>
      <c r="CQ31" s="687"/>
      <c r="CR31" s="642">
        <v>219453</v>
      </c>
      <c r="CS31" s="661"/>
      <c r="CT31" s="661"/>
      <c r="CU31" s="661"/>
      <c r="CV31" s="661"/>
      <c r="CW31" s="661"/>
      <c r="CX31" s="661"/>
      <c r="CY31" s="662"/>
      <c r="CZ31" s="645">
        <v>0.2</v>
      </c>
      <c r="DA31" s="663"/>
      <c r="DB31" s="663"/>
      <c r="DC31" s="664"/>
      <c r="DD31" s="648">
        <v>219453</v>
      </c>
      <c r="DE31" s="661"/>
      <c r="DF31" s="661"/>
      <c r="DG31" s="661"/>
      <c r="DH31" s="661"/>
      <c r="DI31" s="661"/>
      <c r="DJ31" s="661"/>
      <c r="DK31" s="662"/>
      <c r="DL31" s="648">
        <v>219453</v>
      </c>
      <c r="DM31" s="661"/>
      <c r="DN31" s="661"/>
      <c r="DO31" s="661"/>
      <c r="DP31" s="661"/>
      <c r="DQ31" s="661"/>
      <c r="DR31" s="661"/>
      <c r="DS31" s="661"/>
      <c r="DT31" s="661"/>
      <c r="DU31" s="661"/>
      <c r="DV31" s="662"/>
      <c r="DW31" s="645">
        <v>0.6</v>
      </c>
      <c r="DX31" s="663"/>
      <c r="DY31" s="663"/>
      <c r="DZ31" s="663"/>
      <c r="EA31" s="663"/>
      <c r="EB31" s="663"/>
      <c r="EC31" s="681"/>
    </row>
    <row r="32" spans="2:133" ht="11.25" customHeight="1">
      <c r="B32" s="706" t="s">
        <v>312</v>
      </c>
      <c r="C32" s="707"/>
      <c r="D32" s="707"/>
      <c r="E32" s="707"/>
      <c r="F32" s="707"/>
      <c r="G32" s="707"/>
      <c r="H32" s="707"/>
      <c r="I32" s="707"/>
      <c r="J32" s="707"/>
      <c r="K32" s="707"/>
      <c r="L32" s="707"/>
      <c r="M32" s="707"/>
      <c r="N32" s="707"/>
      <c r="O32" s="707"/>
      <c r="P32" s="707"/>
      <c r="Q32" s="708"/>
      <c r="R32" s="642" t="s">
        <v>238</v>
      </c>
      <c r="S32" s="643"/>
      <c r="T32" s="643"/>
      <c r="U32" s="643"/>
      <c r="V32" s="643"/>
      <c r="W32" s="643"/>
      <c r="X32" s="643"/>
      <c r="Y32" s="644"/>
      <c r="Z32" s="675" t="s">
        <v>127</v>
      </c>
      <c r="AA32" s="675"/>
      <c r="AB32" s="675"/>
      <c r="AC32" s="675"/>
      <c r="AD32" s="676" t="s">
        <v>238</v>
      </c>
      <c r="AE32" s="676"/>
      <c r="AF32" s="676"/>
      <c r="AG32" s="676"/>
      <c r="AH32" s="676"/>
      <c r="AI32" s="676"/>
      <c r="AJ32" s="676"/>
      <c r="AK32" s="676"/>
      <c r="AL32" s="645" t="s">
        <v>127</v>
      </c>
      <c r="AM32" s="646"/>
      <c r="AN32" s="646"/>
      <c r="AO32" s="677"/>
      <c r="AP32" s="719"/>
      <c r="AQ32" s="720"/>
      <c r="AR32" s="720"/>
      <c r="AS32" s="720"/>
      <c r="AT32" s="724"/>
      <c r="AU32" s="230" t="s">
        <v>313</v>
      </c>
      <c r="AV32" s="230"/>
      <c r="AW32" s="230"/>
      <c r="AX32" s="639" t="s">
        <v>314</v>
      </c>
      <c r="AY32" s="640"/>
      <c r="AZ32" s="640"/>
      <c r="BA32" s="640"/>
      <c r="BB32" s="640"/>
      <c r="BC32" s="640"/>
      <c r="BD32" s="640"/>
      <c r="BE32" s="640"/>
      <c r="BF32" s="641"/>
      <c r="BG32" s="726">
        <v>98.9</v>
      </c>
      <c r="BH32" s="661"/>
      <c r="BI32" s="661"/>
      <c r="BJ32" s="661"/>
      <c r="BK32" s="661"/>
      <c r="BL32" s="661"/>
      <c r="BM32" s="646">
        <v>97.1</v>
      </c>
      <c r="BN32" s="727"/>
      <c r="BO32" s="727"/>
      <c r="BP32" s="727"/>
      <c r="BQ32" s="685"/>
      <c r="BR32" s="726">
        <v>98.8</v>
      </c>
      <c r="BS32" s="661"/>
      <c r="BT32" s="661"/>
      <c r="BU32" s="661"/>
      <c r="BV32" s="661"/>
      <c r="BW32" s="661"/>
      <c r="BX32" s="646">
        <v>97.1</v>
      </c>
      <c r="BY32" s="727"/>
      <c r="BZ32" s="727"/>
      <c r="CA32" s="727"/>
      <c r="CB32" s="685"/>
      <c r="CD32" s="735"/>
      <c r="CE32" s="736"/>
      <c r="CF32" s="689" t="s">
        <v>315</v>
      </c>
      <c r="CG32" s="686"/>
      <c r="CH32" s="686"/>
      <c r="CI32" s="686"/>
      <c r="CJ32" s="686"/>
      <c r="CK32" s="686"/>
      <c r="CL32" s="686"/>
      <c r="CM32" s="686"/>
      <c r="CN32" s="686"/>
      <c r="CO32" s="686"/>
      <c r="CP32" s="686"/>
      <c r="CQ32" s="687"/>
      <c r="CR32" s="642">
        <v>9</v>
      </c>
      <c r="CS32" s="643"/>
      <c r="CT32" s="643"/>
      <c r="CU32" s="643"/>
      <c r="CV32" s="643"/>
      <c r="CW32" s="643"/>
      <c r="CX32" s="643"/>
      <c r="CY32" s="644"/>
      <c r="CZ32" s="645">
        <v>0</v>
      </c>
      <c r="DA32" s="663"/>
      <c r="DB32" s="663"/>
      <c r="DC32" s="664"/>
      <c r="DD32" s="648">
        <v>9</v>
      </c>
      <c r="DE32" s="643"/>
      <c r="DF32" s="643"/>
      <c r="DG32" s="643"/>
      <c r="DH32" s="643"/>
      <c r="DI32" s="643"/>
      <c r="DJ32" s="643"/>
      <c r="DK32" s="644"/>
      <c r="DL32" s="648">
        <v>9</v>
      </c>
      <c r="DM32" s="643"/>
      <c r="DN32" s="643"/>
      <c r="DO32" s="643"/>
      <c r="DP32" s="643"/>
      <c r="DQ32" s="643"/>
      <c r="DR32" s="643"/>
      <c r="DS32" s="643"/>
      <c r="DT32" s="643"/>
      <c r="DU32" s="643"/>
      <c r="DV32" s="644"/>
      <c r="DW32" s="645">
        <v>0</v>
      </c>
      <c r="DX32" s="663"/>
      <c r="DY32" s="663"/>
      <c r="DZ32" s="663"/>
      <c r="EA32" s="663"/>
      <c r="EB32" s="663"/>
      <c r="EC32" s="681"/>
    </row>
    <row r="33" spans="2:133" ht="11.25" customHeight="1">
      <c r="B33" s="639" t="s">
        <v>316</v>
      </c>
      <c r="C33" s="640"/>
      <c r="D33" s="640"/>
      <c r="E33" s="640"/>
      <c r="F33" s="640"/>
      <c r="G33" s="640"/>
      <c r="H33" s="640"/>
      <c r="I33" s="640"/>
      <c r="J33" s="640"/>
      <c r="K33" s="640"/>
      <c r="L33" s="640"/>
      <c r="M33" s="640"/>
      <c r="N33" s="640"/>
      <c r="O33" s="640"/>
      <c r="P33" s="640"/>
      <c r="Q33" s="641"/>
      <c r="R33" s="642">
        <v>5172583</v>
      </c>
      <c r="S33" s="643"/>
      <c r="T33" s="643"/>
      <c r="U33" s="643"/>
      <c r="V33" s="643"/>
      <c r="W33" s="643"/>
      <c r="X33" s="643"/>
      <c r="Y33" s="644"/>
      <c r="Z33" s="675">
        <v>5.6</v>
      </c>
      <c r="AA33" s="675"/>
      <c r="AB33" s="675"/>
      <c r="AC33" s="675"/>
      <c r="AD33" s="676" t="s">
        <v>238</v>
      </c>
      <c r="AE33" s="676"/>
      <c r="AF33" s="676"/>
      <c r="AG33" s="676"/>
      <c r="AH33" s="676"/>
      <c r="AI33" s="676"/>
      <c r="AJ33" s="676"/>
      <c r="AK33" s="676"/>
      <c r="AL33" s="645" t="s">
        <v>238</v>
      </c>
      <c r="AM33" s="646"/>
      <c r="AN33" s="646"/>
      <c r="AO33" s="677"/>
      <c r="AP33" s="721"/>
      <c r="AQ33" s="722"/>
      <c r="AR33" s="722"/>
      <c r="AS33" s="722"/>
      <c r="AT33" s="725"/>
      <c r="AU33" s="232"/>
      <c r="AV33" s="232"/>
      <c r="AW33" s="232"/>
      <c r="AX33" s="623" t="s">
        <v>317</v>
      </c>
      <c r="AY33" s="624"/>
      <c r="AZ33" s="624"/>
      <c r="BA33" s="624"/>
      <c r="BB33" s="624"/>
      <c r="BC33" s="624"/>
      <c r="BD33" s="624"/>
      <c r="BE33" s="624"/>
      <c r="BF33" s="625"/>
      <c r="BG33" s="709">
        <v>99.4</v>
      </c>
      <c r="BH33" s="627"/>
      <c r="BI33" s="627"/>
      <c r="BJ33" s="627"/>
      <c r="BK33" s="627"/>
      <c r="BL33" s="627"/>
      <c r="BM33" s="669">
        <v>98.7</v>
      </c>
      <c r="BN33" s="627"/>
      <c r="BO33" s="627"/>
      <c r="BP33" s="627"/>
      <c r="BQ33" s="671"/>
      <c r="BR33" s="709">
        <v>99.4</v>
      </c>
      <c r="BS33" s="627"/>
      <c r="BT33" s="627"/>
      <c r="BU33" s="627"/>
      <c r="BV33" s="627"/>
      <c r="BW33" s="627"/>
      <c r="BX33" s="669">
        <v>98.5</v>
      </c>
      <c r="BY33" s="627"/>
      <c r="BZ33" s="627"/>
      <c r="CA33" s="627"/>
      <c r="CB33" s="671"/>
      <c r="CD33" s="689" t="s">
        <v>318</v>
      </c>
      <c r="CE33" s="686"/>
      <c r="CF33" s="686"/>
      <c r="CG33" s="686"/>
      <c r="CH33" s="686"/>
      <c r="CI33" s="686"/>
      <c r="CJ33" s="686"/>
      <c r="CK33" s="686"/>
      <c r="CL33" s="686"/>
      <c r="CM33" s="686"/>
      <c r="CN33" s="686"/>
      <c r="CO33" s="686"/>
      <c r="CP33" s="686"/>
      <c r="CQ33" s="687"/>
      <c r="CR33" s="642">
        <v>45537987</v>
      </c>
      <c r="CS33" s="661"/>
      <c r="CT33" s="661"/>
      <c r="CU33" s="661"/>
      <c r="CV33" s="661"/>
      <c r="CW33" s="661"/>
      <c r="CX33" s="661"/>
      <c r="CY33" s="662"/>
      <c r="CZ33" s="645">
        <v>51.4</v>
      </c>
      <c r="DA33" s="663"/>
      <c r="DB33" s="663"/>
      <c r="DC33" s="664"/>
      <c r="DD33" s="648">
        <v>18695647</v>
      </c>
      <c r="DE33" s="661"/>
      <c r="DF33" s="661"/>
      <c r="DG33" s="661"/>
      <c r="DH33" s="661"/>
      <c r="DI33" s="661"/>
      <c r="DJ33" s="661"/>
      <c r="DK33" s="662"/>
      <c r="DL33" s="648">
        <v>15000198</v>
      </c>
      <c r="DM33" s="661"/>
      <c r="DN33" s="661"/>
      <c r="DO33" s="661"/>
      <c r="DP33" s="661"/>
      <c r="DQ33" s="661"/>
      <c r="DR33" s="661"/>
      <c r="DS33" s="661"/>
      <c r="DT33" s="661"/>
      <c r="DU33" s="661"/>
      <c r="DV33" s="662"/>
      <c r="DW33" s="645">
        <v>37.6</v>
      </c>
      <c r="DX33" s="663"/>
      <c r="DY33" s="663"/>
      <c r="DZ33" s="663"/>
      <c r="EA33" s="663"/>
      <c r="EB33" s="663"/>
      <c r="EC33" s="681"/>
    </row>
    <row r="34" spans="2:133" ht="11.25" customHeight="1">
      <c r="B34" s="639" t="s">
        <v>319</v>
      </c>
      <c r="C34" s="640"/>
      <c r="D34" s="640"/>
      <c r="E34" s="640"/>
      <c r="F34" s="640"/>
      <c r="G34" s="640"/>
      <c r="H34" s="640"/>
      <c r="I34" s="640"/>
      <c r="J34" s="640"/>
      <c r="K34" s="640"/>
      <c r="L34" s="640"/>
      <c r="M34" s="640"/>
      <c r="N34" s="640"/>
      <c r="O34" s="640"/>
      <c r="P34" s="640"/>
      <c r="Q34" s="641"/>
      <c r="R34" s="642">
        <v>69962</v>
      </c>
      <c r="S34" s="643"/>
      <c r="T34" s="643"/>
      <c r="U34" s="643"/>
      <c r="V34" s="643"/>
      <c r="W34" s="643"/>
      <c r="X34" s="643"/>
      <c r="Y34" s="644"/>
      <c r="Z34" s="675">
        <v>0.1</v>
      </c>
      <c r="AA34" s="675"/>
      <c r="AB34" s="675"/>
      <c r="AC34" s="675"/>
      <c r="AD34" s="676">
        <v>60803</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320</v>
      </c>
      <c r="CE34" s="686"/>
      <c r="CF34" s="686"/>
      <c r="CG34" s="686"/>
      <c r="CH34" s="686"/>
      <c r="CI34" s="686"/>
      <c r="CJ34" s="686"/>
      <c r="CK34" s="686"/>
      <c r="CL34" s="686"/>
      <c r="CM34" s="686"/>
      <c r="CN34" s="686"/>
      <c r="CO34" s="686"/>
      <c r="CP34" s="686"/>
      <c r="CQ34" s="687"/>
      <c r="CR34" s="642">
        <v>10349269</v>
      </c>
      <c r="CS34" s="643"/>
      <c r="CT34" s="643"/>
      <c r="CU34" s="643"/>
      <c r="CV34" s="643"/>
      <c r="CW34" s="643"/>
      <c r="CX34" s="643"/>
      <c r="CY34" s="644"/>
      <c r="CZ34" s="645">
        <v>11.7</v>
      </c>
      <c r="DA34" s="663"/>
      <c r="DB34" s="663"/>
      <c r="DC34" s="664"/>
      <c r="DD34" s="648">
        <v>8884404</v>
      </c>
      <c r="DE34" s="643"/>
      <c r="DF34" s="643"/>
      <c r="DG34" s="643"/>
      <c r="DH34" s="643"/>
      <c r="DI34" s="643"/>
      <c r="DJ34" s="643"/>
      <c r="DK34" s="644"/>
      <c r="DL34" s="648">
        <v>8289528</v>
      </c>
      <c r="DM34" s="643"/>
      <c r="DN34" s="643"/>
      <c r="DO34" s="643"/>
      <c r="DP34" s="643"/>
      <c r="DQ34" s="643"/>
      <c r="DR34" s="643"/>
      <c r="DS34" s="643"/>
      <c r="DT34" s="643"/>
      <c r="DU34" s="643"/>
      <c r="DV34" s="644"/>
      <c r="DW34" s="645">
        <v>20.8</v>
      </c>
      <c r="DX34" s="663"/>
      <c r="DY34" s="663"/>
      <c r="DZ34" s="663"/>
      <c r="EA34" s="663"/>
      <c r="EB34" s="663"/>
      <c r="EC34" s="681"/>
    </row>
    <row r="35" spans="2:133" ht="11.25" customHeight="1">
      <c r="B35" s="639" t="s">
        <v>321</v>
      </c>
      <c r="C35" s="640"/>
      <c r="D35" s="640"/>
      <c r="E35" s="640"/>
      <c r="F35" s="640"/>
      <c r="G35" s="640"/>
      <c r="H35" s="640"/>
      <c r="I35" s="640"/>
      <c r="J35" s="640"/>
      <c r="K35" s="640"/>
      <c r="L35" s="640"/>
      <c r="M35" s="640"/>
      <c r="N35" s="640"/>
      <c r="O35" s="640"/>
      <c r="P35" s="640"/>
      <c r="Q35" s="641"/>
      <c r="R35" s="642">
        <v>77113</v>
      </c>
      <c r="S35" s="643"/>
      <c r="T35" s="643"/>
      <c r="U35" s="643"/>
      <c r="V35" s="643"/>
      <c r="W35" s="643"/>
      <c r="X35" s="643"/>
      <c r="Y35" s="644"/>
      <c r="Z35" s="675">
        <v>0.1</v>
      </c>
      <c r="AA35" s="675"/>
      <c r="AB35" s="675"/>
      <c r="AC35" s="675"/>
      <c r="AD35" s="676" t="s">
        <v>127</v>
      </c>
      <c r="AE35" s="676"/>
      <c r="AF35" s="676"/>
      <c r="AG35" s="676"/>
      <c r="AH35" s="676"/>
      <c r="AI35" s="676"/>
      <c r="AJ35" s="676"/>
      <c r="AK35" s="676"/>
      <c r="AL35" s="645" t="s">
        <v>127</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324</v>
      </c>
      <c r="CE35" s="686"/>
      <c r="CF35" s="686"/>
      <c r="CG35" s="686"/>
      <c r="CH35" s="686"/>
      <c r="CI35" s="686"/>
      <c r="CJ35" s="686"/>
      <c r="CK35" s="686"/>
      <c r="CL35" s="686"/>
      <c r="CM35" s="686"/>
      <c r="CN35" s="686"/>
      <c r="CO35" s="686"/>
      <c r="CP35" s="686"/>
      <c r="CQ35" s="687"/>
      <c r="CR35" s="642">
        <v>122666</v>
      </c>
      <c r="CS35" s="661"/>
      <c r="CT35" s="661"/>
      <c r="CU35" s="661"/>
      <c r="CV35" s="661"/>
      <c r="CW35" s="661"/>
      <c r="CX35" s="661"/>
      <c r="CY35" s="662"/>
      <c r="CZ35" s="645">
        <v>0.1</v>
      </c>
      <c r="DA35" s="663"/>
      <c r="DB35" s="663"/>
      <c r="DC35" s="664"/>
      <c r="DD35" s="648">
        <v>103474</v>
      </c>
      <c r="DE35" s="661"/>
      <c r="DF35" s="661"/>
      <c r="DG35" s="661"/>
      <c r="DH35" s="661"/>
      <c r="DI35" s="661"/>
      <c r="DJ35" s="661"/>
      <c r="DK35" s="662"/>
      <c r="DL35" s="648">
        <v>103474</v>
      </c>
      <c r="DM35" s="661"/>
      <c r="DN35" s="661"/>
      <c r="DO35" s="661"/>
      <c r="DP35" s="661"/>
      <c r="DQ35" s="661"/>
      <c r="DR35" s="661"/>
      <c r="DS35" s="661"/>
      <c r="DT35" s="661"/>
      <c r="DU35" s="661"/>
      <c r="DV35" s="662"/>
      <c r="DW35" s="645">
        <v>0.3</v>
      </c>
      <c r="DX35" s="663"/>
      <c r="DY35" s="663"/>
      <c r="DZ35" s="663"/>
      <c r="EA35" s="663"/>
      <c r="EB35" s="663"/>
      <c r="EC35" s="681"/>
    </row>
    <row r="36" spans="2:133" ht="11.25" customHeight="1">
      <c r="B36" s="639" t="s">
        <v>325</v>
      </c>
      <c r="C36" s="640"/>
      <c r="D36" s="640"/>
      <c r="E36" s="640"/>
      <c r="F36" s="640"/>
      <c r="G36" s="640"/>
      <c r="H36" s="640"/>
      <c r="I36" s="640"/>
      <c r="J36" s="640"/>
      <c r="K36" s="640"/>
      <c r="L36" s="640"/>
      <c r="M36" s="640"/>
      <c r="N36" s="640"/>
      <c r="O36" s="640"/>
      <c r="P36" s="640"/>
      <c r="Q36" s="641"/>
      <c r="R36" s="642">
        <v>445868</v>
      </c>
      <c r="S36" s="643"/>
      <c r="T36" s="643"/>
      <c r="U36" s="643"/>
      <c r="V36" s="643"/>
      <c r="W36" s="643"/>
      <c r="X36" s="643"/>
      <c r="Y36" s="644"/>
      <c r="Z36" s="675">
        <v>0.5</v>
      </c>
      <c r="AA36" s="675"/>
      <c r="AB36" s="675"/>
      <c r="AC36" s="675"/>
      <c r="AD36" s="676" t="s">
        <v>238</v>
      </c>
      <c r="AE36" s="676"/>
      <c r="AF36" s="676"/>
      <c r="AG36" s="676"/>
      <c r="AH36" s="676"/>
      <c r="AI36" s="676"/>
      <c r="AJ36" s="676"/>
      <c r="AK36" s="676"/>
      <c r="AL36" s="645" t="s">
        <v>127</v>
      </c>
      <c r="AM36" s="646"/>
      <c r="AN36" s="646"/>
      <c r="AO36" s="677"/>
      <c r="AP36" s="235"/>
      <c r="AQ36" s="694" t="s">
        <v>326</v>
      </c>
      <c r="AR36" s="695"/>
      <c r="AS36" s="695"/>
      <c r="AT36" s="695"/>
      <c r="AU36" s="695"/>
      <c r="AV36" s="695"/>
      <c r="AW36" s="695"/>
      <c r="AX36" s="695"/>
      <c r="AY36" s="696"/>
      <c r="AZ36" s="697">
        <v>7997385</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470569</v>
      </c>
      <c r="BW36" s="698"/>
      <c r="BX36" s="698"/>
      <c r="BY36" s="698"/>
      <c r="BZ36" s="698"/>
      <c r="CA36" s="698"/>
      <c r="CB36" s="699"/>
      <c r="CD36" s="689" t="s">
        <v>328</v>
      </c>
      <c r="CE36" s="686"/>
      <c r="CF36" s="686"/>
      <c r="CG36" s="686"/>
      <c r="CH36" s="686"/>
      <c r="CI36" s="686"/>
      <c r="CJ36" s="686"/>
      <c r="CK36" s="686"/>
      <c r="CL36" s="686"/>
      <c r="CM36" s="686"/>
      <c r="CN36" s="686"/>
      <c r="CO36" s="686"/>
      <c r="CP36" s="686"/>
      <c r="CQ36" s="687"/>
      <c r="CR36" s="642">
        <v>27004240</v>
      </c>
      <c r="CS36" s="643"/>
      <c r="CT36" s="643"/>
      <c r="CU36" s="643"/>
      <c r="CV36" s="643"/>
      <c r="CW36" s="643"/>
      <c r="CX36" s="643"/>
      <c r="CY36" s="644"/>
      <c r="CZ36" s="645">
        <v>30.5</v>
      </c>
      <c r="DA36" s="663"/>
      <c r="DB36" s="663"/>
      <c r="DC36" s="664"/>
      <c r="DD36" s="648">
        <v>3111941</v>
      </c>
      <c r="DE36" s="643"/>
      <c r="DF36" s="643"/>
      <c r="DG36" s="643"/>
      <c r="DH36" s="643"/>
      <c r="DI36" s="643"/>
      <c r="DJ36" s="643"/>
      <c r="DK36" s="644"/>
      <c r="DL36" s="648">
        <v>1627676</v>
      </c>
      <c r="DM36" s="643"/>
      <c r="DN36" s="643"/>
      <c r="DO36" s="643"/>
      <c r="DP36" s="643"/>
      <c r="DQ36" s="643"/>
      <c r="DR36" s="643"/>
      <c r="DS36" s="643"/>
      <c r="DT36" s="643"/>
      <c r="DU36" s="643"/>
      <c r="DV36" s="644"/>
      <c r="DW36" s="645">
        <v>4.0999999999999996</v>
      </c>
      <c r="DX36" s="663"/>
      <c r="DY36" s="663"/>
      <c r="DZ36" s="663"/>
      <c r="EA36" s="663"/>
      <c r="EB36" s="663"/>
      <c r="EC36" s="681"/>
    </row>
    <row r="37" spans="2:133" ht="11.25" customHeight="1">
      <c r="B37" s="639" t="s">
        <v>329</v>
      </c>
      <c r="C37" s="640"/>
      <c r="D37" s="640"/>
      <c r="E37" s="640"/>
      <c r="F37" s="640"/>
      <c r="G37" s="640"/>
      <c r="H37" s="640"/>
      <c r="I37" s="640"/>
      <c r="J37" s="640"/>
      <c r="K37" s="640"/>
      <c r="L37" s="640"/>
      <c r="M37" s="640"/>
      <c r="N37" s="640"/>
      <c r="O37" s="640"/>
      <c r="P37" s="640"/>
      <c r="Q37" s="641"/>
      <c r="R37" s="642">
        <v>2160325</v>
      </c>
      <c r="S37" s="643"/>
      <c r="T37" s="643"/>
      <c r="U37" s="643"/>
      <c r="V37" s="643"/>
      <c r="W37" s="643"/>
      <c r="X37" s="643"/>
      <c r="Y37" s="644"/>
      <c r="Z37" s="675">
        <v>2.2999999999999998</v>
      </c>
      <c r="AA37" s="675"/>
      <c r="AB37" s="675"/>
      <c r="AC37" s="675"/>
      <c r="AD37" s="676" t="s">
        <v>127</v>
      </c>
      <c r="AE37" s="676"/>
      <c r="AF37" s="676"/>
      <c r="AG37" s="676"/>
      <c r="AH37" s="676"/>
      <c r="AI37" s="676"/>
      <c r="AJ37" s="676"/>
      <c r="AK37" s="676"/>
      <c r="AL37" s="645" t="s">
        <v>238</v>
      </c>
      <c r="AM37" s="646"/>
      <c r="AN37" s="646"/>
      <c r="AO37" s="677"/>
      <c r="AQ37" s="682" t="s">
        <v>330</v>
      </c>
      <c r="AR37" s="683"/>
      <c r="AS37" s="683"/>
      <c r="AT37" s="683"/>
      <c r="AU37" s="683"/>
      <c r="AV37" s="683"/>
      <c r="AW37" s="683"/>
      <c r="AX37" s="683"/>
      <c r="AY37" s="684"/>
      <c r="AZ37" s="642">
        <v>894472</v>
      </c>
      <c r="BA37" s="643"/>
      <c r="BB37" s="643"/>
      <c r="BC37" s="643"/>
      <c r="BD37" s="661"/>
      <c r="BE37" s="661"/>
      <c r="BF37" s="685"/>
      <c r="BG37" s="689" t="s">
        <v>331</v>
      </c>
      <c r="BH37" s="686"/>
      <c r="BI37" s="686"/>
      <c r="BJ37" s="686"/>
      <c r="BK37" s="686"/>
      <c r="BL37" s="686"/>
      <c r="BM37" s="686"/>
      <c r="BN37" s="686"/>
      <c r="BO37" s="686"/>
      <c r="BP37" s="686"/>
      <c r="BQ37" s="686"/>
      <c r="BR37" s="686"/>
      <c r="BS37" s="686"/>
      <c r="BT37" s="686"/>
      <c r="BU37" s="687"/>
      <c r="BV37" s="642">
        <v>407878</v>
      </c>
      <c r="BW37" s="643"/>
      <c r="BX37" s="643"/>
      <c r="BY37" s="643"/>
      <c r="BZ37" s="643"/>
      <c r="CA37" s="643"/>
      <c r="CB37" s="688"/>
      <c r="CD37" s="689" t="s">
        <v>332</v>
      </c>
      <c r="CE37" s="686"/>
      <c r="CF37" s="686"/>
      <c r="CG37" s="686"/>
      <c r="CH37" s="686"/>
      <c r="CI37" s="686"/>
      <c r="CJ37" s="686"/>
      <c r="CK37" s="686"/>
      <c r="CL37" s="686"/>
      <c r="CM37" s="686"/>
      <c r="CN37" s="686"/>
      <c r="CO37" s="686"/>
      <c r="CP37" s="686"/>
      <c r="CQ37" s="687"/>
      <c r="CR37" s="642">
        <v>185034</v>
      </c>
      <c r="CS37" s="661"/>
      <c r="CT37" s="661"/>
      <c r="CU37" s="661"/>
      <c r="CV37" s="661"/>
      <c r="CW37" s="661"/>
      <c r="CX37" s="661"/>
      <c r="CY37" s="662"/>
      <c r="CZ37" s="645">
        <v>0.2</v>
      </c>
      <c r="DA37" s="663"/>
      <c r="DB37" s="663"/>
      <c r="DC37" s="664"/>
      <c r="DD37" s="648">
        <v>185034</v>
      </c>
      <c r="DE37" s="661"/>
      <c r="DF37" s="661"/>
      <c r="DG37" s="661"/>
      <c r="DH37" s="661"/>
      <c r="DI37" s="661"/>
      <c r="DJ37" s="661"/>
      <c r="DK37" s="662"/>
      <c r="DL37" s="648">
        <v>185034</v>
      </c>
      <c r="DM37" s="661"/>
      <c r="DN37" s="661"/>
      <c r="DO37" s="661"/>
      <c r="DP37" s="661"/>
      <c r="DQ37" s="661"/>
      <c r="DR37" s="661"/>
      <c r="DS37" s="661"/>
      <c r="DT37" s="661"/>
      <c r="DU37" s="661"/>
      <c r="DV37" s="662"/>
      <c r="DW37" s="645">
        <v>0.5</v>
      </c>
      <c r="DX37" s="663"/>
      <c r="DY37" s="663"/>
      <c r="DZ37" s="663"/>
      <c r="EA37" s="663"/>
      <c r="EB37" s="663"/>
      <c r="EC37" s="681"/>
    </row>
    <row r="38" spans="2:133" ht="11.25" customHeight="1">
      <c r="B38" s="639" t="s">
        <v>333</v>
      </c>
      <c r="C38" s="640"/>
      <c r="D38" s="640"/>
      <c r="E38" s="640"/>
      <c r="F38" s="640"/>
      <c r="G38" s="640"/>
      <c r="H38" s="640"/>
      <c r="I38" s="640"/>
      <c r="J38" s="640"/>
      <c r="K38" s="640"/>
      <c r="L38" s="640"/>
      <c r="M38" s="640"/>
      <c r="N38" s="640"/>
      <c r="O38" s="640"/>
      <c r="P38" s="640"/>
      <c r="Q38" s="641"/>
      <c r="R38" s="642">
        <v>1173283</v>
      </c>
      <c r="S38" s="643"/>
      <c r="T38" s="643"/>
      <c r="U38" s="643"/>
      <c r="V38" s="643"/>
      <c r="W38" s="643"/>
      <c r="X38" s="643"/>
      <c r="Y38" s="644"/>
      <c r="Z38" s="675">
        <v>1.3</v>
      </c>
      <c r="AA38" s="675"/>
      <c r="AB38" s="675"/>
      <c r="AC38" s="675"/>
      <c r="AD38" s="676">
        <v>139938</v>
      </c>
      <c r="AE38" s="676"/>
      <c r="AF38" s="676"/>
      <c r="AG38" s="676"/>
      <c r="AH38" s="676"/>
      <c r="AI38" s="676"/>
      <c r="AJ38" s="676"/>
      <c r="AK38" s="676"/>
      <c r="AL38" s="645">
        <v>0.4</v>
      </c>
      <c r="AM38" s="646"/>
      <c r="AN38" s="646"/>
      <c r="AO38" s="677"/>
      <c r="AQ38" s="682" t="s">
        <v>334</v>
      </c>
      <c r="AR38" s="683"/>
      <c r="AS38" s="683"/>
      <c r="AT38" s="683"/>
      <c r="AU38" s="683"/>
      <c r="AV38" s="683"/>
      <c r="AW38" s="683"/>
      <c r="AX38" s="683"/>
      <c r="AY38" s="684"/>
      <c r="AZ38" s="642">
        <v>417933</v>
      </c>
      <c r="BA38" s="643"/>
      <c r="BB38" s="643"/>
      <c r="BC38" s="643"/>
      <c r="BD38" s="661"/>
      <c r="BE38" s="661"/>
      <c r="BF38" s="685"/>
      <c r="BG38" s="689" t="s">
        <v>335</v>
      </c>
      <c r="BH38" s="686"/>
      <c r="BI38" s="686"/>
      <c r="BJ38" s="686"/>
      <c r="BK38" s="686"/>
      <c r="BL38" s="686"/>
      <c r="BM38" s="686"/>
      <c r="BN38" s="686"/>
      <c r="BO38" s="686"/>
      <c r="BP38" s="686"/>
      <c r="BQ38" s="686"/>
      <c r="BR38" s="686"/>
      <c r="BS38" s="686"/>
      <c r="BT38" s="686"/>
      <c r="BU38" s="687"/>
      <c r="BV38" s="642">
        <v>29983</v>
      </c>
      <c r="BW38" s="643"/>
      <c r="BX38" s="643"/>
      <c r="BY38" s="643"/>
      <c r="BZ38" s="643"/>
      <c r="CA38" s="643"/>
      <c r="CB38" s="688"/>
      <c r="CD38" s="689" t="s">
        <v>336</v>
      </c>
      <c r="CE38" s="686"/>
      <c r="CF38" s="686"/>
      <c r="CG38" s="686"/>
      <c r="CH38" s="686"/>
      <c r="CI38" s="686"/>
      <c r="CJ38" s="686"/>
      <c r="CK38" s="686"/>
      <c r="CL38" s="686"/>
      <c r="CM38" s="686"/>
      <c r="CN38" s="686"/>
      <c r="CO38" s="686"/>
      <c r="CP38" s="686"/>
      <c r="CQ38" s="687"/>
      <c r="CR38" s="642">
        <v>6684980</v>
      </c>
      <c r="CS38" s="643"/>
      <c r="CT38" s="643"/>
      <c r="CU38" s="643"/>
      <c r="CV38" s="643"/>
      <c r="CW38" s="643"/>
      <c r="CX38" s="643"/>
      <c r="CY38" s="644"/>
      <c r="CZ38" s="645">
        <v>7.6</v>
      </c>
      <c r="DA38" s="663"/>
      <c r="DB38" s="663"/>
      <c r="DC38" s="664"/>
      <c r="DD38" s="648">
        <v>5559340</v>
      </c>
      <c r="DE38" s="643"/>
      <c r="DF38" s="643"/>
      <c r="DG38" s="643"/>
      <c r="DH38" s="643"/>
      <c r="DI38" s="643"/>
      <c r="DJ38" s="643"/>
      <c r="DK38" s="644"/>
      <c r="DL38" s="648">
        <v>4976083</v>
      </c>
      <c r="DM38" s="643"/>
      <c r="DN38" s="643"/>
      <c r="DO38" s="643"/>
      <c r="DP38" s="643"/>
      <c r="DQ38" s="643"/>
      <c r="DR38" s="643"/>
      <c r="DS38" s="643"/>
      <c r="DT38" s="643"/>
      <c r="DU38" s="643"/>
      <c r="DV38" s="644"/>
      <c r="DW38" s="645">
        <v>12.5</v>
      </c>
      <c r="DX38" s="663"/>
      <c r="DY38" s="663"/>
      <c r="DZ38" s="663"/>
      <c r="EA38" s="663"/>
      <c r="EB38" s="663"/>
      <c r="EC38" s="681"/>
    </row>
    <row r="39" spans="2:133" ht="11.25" customHeight="1">
      <c r="B39" s="639" t="s">
        <v>337</v>
      </c>
      <c r="C39" s="640"/>
      <c r="D39" s="640"/>
      <c r="E39" s="640"/>
      <c r="F39" s="640"/>
      <c r="G39" s="640"/>
      <c r="H39" s="640"/>
      <c r="I39" s="640"/>
      <c r="J39" s="640"/>
      <c r="K39" s="640"/>
      <c r="L39" s="640"/>
      <c r="M39" s="640"/>
      <c r="N39" s="640"/>
      <c r="O39" s="640"/>
      <c r="P39" s="640"/>
      <c r="Q39" s="641"/>
      <c r="R39" s="642">
        <v>4719500</v>
      </c>
      <c r="S39" s="643"/>
      <c r="T39" s="643"/>
      <c r="U39" s="643"/>
      <c r="V39" s="643"/>
      <c r="W39" s="643"/>
      <c r="X39" s="643"/>
      <c r="Y39" s="644"/>
      <c r="Z39" s="675">
        <v>5.0999999999999996</v>
      </c>
      <c r="AA39" s="675"/>
      <c r="AB39" s="675"/>
      <c r="AC39" s="675"/>
      <c r="AD39" s="676" t="s">
        <v>127</v>
      </c>
      <c r="AE39" s="676"/>
      <c r="AF39" s="676"/>
      <c r="AG39" s="676"/>
      <c r="AH39" s="676"/>
      <c r="AI39" s="676"/>
      <c r="AJ39" s="676"/>
      <c r="AK39" s="676"/>
      <c r="AL39" s="645" t="s">
        <v>238</v>
      </c>
      <c r="AM39" s="646"/>
      <c r="AN39" s="646"/>
      <c r="AO39" s="677"/>
      <c r="AQ39" s="682" t="s">
        <v>338</v>
      </c>
      <c r="AR39" s="683"/>
      <c r="AS39" s="683"/>
      <c r="AT39" s="683"/>
      <c r="AU39" s="683"/>
      <c r="AV39" s="683"/>
      <c r="AW39" s="683"/>
      <c r="AX39" s="683"/>
      <c r="AY39" s="684"/>
      <c r="AZ39" s="642" t="s">
        <v>127</v>
      </c>
      <c r="BA39" s="643"/>
      <c r="BB39" s="643"/>
      <c r="BC39" s="643"/>
      <c r="BD39" s="661"/>
      <c r="BE39" s="661"/>
      <c r="BF39" s="685"/>
      <c r="BG39" s="689" t="s">
        <v>339</v>
      </c>
      <c r="BH39" s="686"/>
      <c r="BI39" s="686"/>
      <c r="BJ39" s="686"/>
      <c r="BK39" s="686"/>
      <c r="BL39" s="686"/>
      <c r="BM39" s="686"/>
      <c r="BN39" s="686"/>
      <c r="BO39" s="686"/>
      <c r="BP39" s="686"/>
      <c r="BQ39" s="686"/>
      <c r="BR39" s="686"/>
      <c r="BS39" s="686"/>
      <c r="BT39" s="686"/>
      <c r="BU39" s="687"/>
      <c r="BV39" s="642">
        <v>45637</v>
      </c>
      <c r="BW39" s="643"/>
      <c r="BX39" s="643"/>
      <c r="BY39" s="643"/>
      <c r="BZ39" s="643"/>
      <c r="CA39" s="643"/>
      <c r="CB39" s="688"/>
      <c r="CD39" s="689" t="s">
        <v>340</v>
      </c>
      <c r="CE39" s="686"/>
      <c r="CF39" s="686"/>
      <c r="CG39" s="686"/>
      <c r="CH39" s="686"/>
      <c r="CI39" s="686"/>
      <c r="CJ39" s="686"/>
      <c r="CK39" s="686"/>
      <c r="CL39" s="686"/>
      <c r="CM39" s="686"/>
      <c r="CN39" s="686"/>
      <c r="CO39" s="686"/>
      <c r="CP39" s="686"/>
      <c r="CQ39" s="687"/>
      <c r="CR39" s="642">
        <v>572982</v>
      </c>
      <c r="CS39" s="661"/>
      <c r="CT39" s="661"/>
      <c r="CU39" s="661"/>
      <c r="CV39" s="661"/>
      <c r="CW39" s="661"/>
      <c r="CX39" s="661"/>
      <c r="CY39" s="662"/>
      <c r="CZ39" s="645">
        <v>0.6</v>
      </c>
      <c r="DA39" s="663"/>
      <c r="DB39" s="663"/>
      <c r="DC39" s="664"/>
      <c r="DD39" s="648">
        <v>495643</v>
      </c>
      <c r="DE39" s="661"/>
      <c r="DF39" s="661"/>
      <c r="DG39" s="661"/>
      <c r="DH39" s="661"/>
      <c r="DI39" s="661"/>
      <c r="DJ39" s="661"/>
      <c r="DK39" s="662"/>
      <c r="DL39" s="648" t="s">
        <v>127</v>
      </c>
      <c r="DM39" s="661"/>
      <c r="DN39" s="661"/>
      <c r="DO39" s="661"/>
      <c r="DP39" s="661"/>
      <c r="DQ39" s="661"/>
      <c r="DR39" s="661"/>
      <c r="DS39" s="661"/>
      <c r="DT39" s="661"/>
      <c r="DU39" s="661"/>
      <c r="DV39" s="662"/>
      <c r="DW39" s="645" t="s">
        <v>238</v>
      </c>
      <c r="DX39" s="663"/>
      <c r="DY39" s="663"/>
      <c r="DZ39" s="663"/>
      <c r="EA39" s="663"/>
      <c r="EB39" s="663"/>
      <c r="EC39" s="681"/>
    </row>
    <row r="40" spans="2:133" ht="11.25" customHeight="1">
      <c r="B40" s="639" t="s">
        <v>341</v>
      </c>
      <c r="C40" s="640"/>
      <c r="D40" s="640"/>
      <c r="E40" s="640"/>
      <c r="F40" s="640"/>
      <c r="G40" s="640"/>
      <c r="H40" s="640"/>
      <c r="I40" s="640"/>
      <c r="J40" s="640"/>
      <c r="K40" s="640"/>
      <c r="L40" s="640"/>
      <c r="M40" s="640"/>
      <c r="N40" s="640"/>
      <c r="O40" s="640"/>
      <c r="P40" s="640"/>
      <c r="Q40" s="641"/>
      <c r="R40" s="642">
        <v>88200</v>
      </c>
      <c r="S40" s="643"/>
      <c r="T40" s="643"/>
      <c r="U40" s="643"/>
      <c r="V40" s="643"/>
      <c r="W40" s="643"/>
      <c r="X40" s="643"/>
      <c r="Y40" s="644"/>
      <c r="Z40" s="675">
        <v>0.1</v>
      </c>
      <c r="AA40" s="675"/>
      <c r="AB40" s="675"/>
      <c r="AC40" s="675"/>
      <c r="AD40" s="676" t="s">
        <v>238</v>
      </c>
      <c r="AE40" s="676"/>
      <c r="AF40" s="676"/>
      <c r="AG40" s="676"/>
      <c r="AH40" s="676"/>
      <c r="AI40" s="676"/>
      <c r="AJ40" s="676"/>
      <c r="AK40" s="676"/>
      <c r="AL40" s="645" t="s">
        <v>238</v>
      </c>
      <c r="AM40" s="646"/>
      <c r="AN40" s="646"/>
      <c r="AO40" s="677"/>
      <c r="AQ40" s="682" t="s">
        <v>342</v>
      </c>
      <c r="AR40" s="683"/>
      <c r="AS40" s="683"/>
      <c r="AT40" s="683"/>
      <c r="AU40" s="683"/>
      <c r="AV40" s="683"/>
      <c r="AW40" s="683"/>
      <c r="AX40" s="683"/>
      <c r="AY40" s="684"/>
      <c r="AZ40" s="642" t="s">
        <v>238</v>
      </c>
      <c r="BA40" s="643"/>
      <c r="BB40" s="643"/>
      <c r="BC40" s="643"/>
      <c r="BD40" s="661"/>
      <c r="BE40" s="661"/>
      <c r="BF40" s="685"/>
      <c r="BG40" s="690" t="s">
        <v>343</v>
      </c>
      <c r="BH40" s="691"/>
      <c r="BI40" s="691"/>
      <c r="BJ40" s="691"/>
      <c r="BK40" s="691"/>
      <c r="BL40" s="236"/>
      <c r="BM40" s="686" t="s">
        <v>344</v>
      </c>
      <c r="BN40" s="686"/>
      <c r="BO40" s="686"/>
      <c r="BP40" s="686"/>
      <c r="BQ40" s="686"/>
      <c r="BR40" s="686"/>
      <c r="BS40" s="686"/>
      <c r="BT40" s="686"/>
      <c r="BU40" s="687"/>
      <c r="BV40" s="642">
        <v>91</v>
      </c>
      <c r="BW40" s="643"/>
      <c r="BX40" s="643"/>
      <c r="BY40" s="643"/>
      <c r="BZ40" s="643"/>
      <c r="CA40" s="643"/>
      <c r="CB40" s="688"/>
      <c r="CD40" s="689" t="s">
        <v>345</v>
      </c>
      <c r="CE40" s="686"/>
      <c r="CF40" s="686"/>
      <c r="CG40" s="686"/>
      <c r="CH40" s="686"/>
      <c r="CI40" s="686"/>
      <c r="CJ40" s="686"/>
      <c r="CK40" s="686"/>
      <c r="CL40" s="686"/>
      <c r="CM40" s="686"/>
      <c r="CN40" s="686"/>
      <c r="CO40" s="686"/>
      <c r="CP40" s="686"/>
      <c r="CQ40" s="687"/>
      <c r="CR40" s="642">
        <v>803850</v>
      </c>
      <c r="CS40" s="643"/>
      <c r="CT40" s="643"/>
      <c r="CU40" s="643"/>
      <c r="CV40" s="643"/>
      <c r="CW40" s="643"/>
      <c r="CX40" s="643"/>
      <c r="CY40" s="644"/>
      <c r="CZ40" s="645">
        <v>0.9</v>
      </c>
      <c r="DA40" s="663"/>
      <c r="DB40" s="663"/>
      <c r="DC40" s="664"/>
      <c r="DD40" s="648">
        <v>540845</v>
      </c>
      <c r="DE40" s="643"/>
      <c r="DF40" s="643"/>
      <c r="DG40" s="643"/>
      <c r="DH40" s="643"/>
      <c r="DI40" s="643"/>
      <c r="DJ40" s="643"/>
      <c r="DK40" s="644"/>
      <c r="DL40" s="648">
        <v>3437</v>
      </c>
      <c r="DM40" s="643"/>
      <c r="DN40" s="643"/>
      <c r="DO40" s="643"/>
      <c r="DP40" s="643"/>
      <c r="DQ40" s="643"/>
      <c r="DR40" s="643"/>
      <c r="DS40" s="643"/>
      <c r="DT40" s="643"/>
      <c r="DU40" s="643"/>
      <c r="DV40" s="644"/>
      <c r="DW40" s="645">
        <v>0</v>
      </c>
      <c r="DX40" s="663"/>
      <c r="DY40" s="663"/>
      <c r="DZ40" s="663"/>
      <c r="EA40" s="663"/>
      <c r="EB40" s="663"/>
      <c r="EC40" s="681"/>
    </row>
    <row r="41" spans="2:133" ht="11.25" customHeight="1">
      <c r="B41" s="639" t="s">
        <v>346</v>
      </c>
      <c r="C41" s="640"/>
      <c r="D41" s="640"/>
      <c r="E41" s="640"/>
      <c r="F41" s="640"/>
      <c r="G41" s="640"/>
      <c r="H41" s="640"/>
      <c r="I41" s="640"/>
      <c r="J41" s="640"/>
      <c r="K41" s="640"/>
      <c r="L41" s="640"/>
      <c r="M41" s="640"/>
      <c r="N41" s="640"/>
      <c r="O41" s="640"/>
      <c r="P41" s="640"/>
      <c r="Q41" s="641"/>
      <c r="R41" s="642" t="s">
        <v>127</v>
      </c>
      <c r="S41" s="643"/>
      <c r="T41" s="643"/>
      <c r="U41" s="643"/>
      <c r="V41" s="643"/>
      <c r="W41" s="643"/>
      <c r="X41" s="643"/>
      <c r="Y41" s="644"/>
      <c r="Z41" s="675" t="s">
        <v>127</v>
      </c>
      <c r="AA41" s="675"/>
      <c r="AB41" s="675"/>
      <c r="AC41" s="675"/>
      <c r="AD41" s="676" t="s">
        <v>238</v>
      </c>
      <c r="AE41" s="676"/>
      <c r="AF41" s="676"/>
      <c r="AG41" s="676"/>
      <c r="AH41" s="676"/>
      <c r="AI41" s="676"/>
      <c r="AJ41" s="676"/>
      <c r="AK41" s="676"/>
      <c r="AL41" s="645" t="s">
        <v>238</v>
      </c>
      <c r="AM41" s="646"/>
      <c r="AN41" s="646"/>
      <c r="AO41" s="677"/>
      <c r="AQ41" s="682" t="s">
        <v>347</v>
      </c>
      <c r="AR41" s="683"/>
      <c r="AS41" s="683"/>
      <c r="AT41" s="683"/>
      <c r="AU41" s="683"/>
      <c r="AV41" s="683"/>
      <c r="AW41" s="683"/>
      <c r="AX41" s="683"/>
      <c r="AY41" s="684"/>
      <c r="AZ41" s="642">
        <v>1539980</v>
      </c>
      <c r="BA41" s="643"/>
      <c r="BB41" s="643"/>
      <c r="BC41" s="643"/>
      <c r="BD41" s="661"/>
      <c r="BE41" s="661"/>
      <c r="BF41" s="685"/>
      <c r="BG41" s="690"/>
      <c r="BH41" s="691"/>
      <c r="BI41" s="691"/>
      <c r="BJ41" s="691"/>
      <c r="BK41" s="691"/>
      <c r="BL41" s="236"/>
      <c r="BM41" s="686" t="s">
        <v>348</v>
      </c>
      <c r="BN41" s="686"/>
      <c r="BO41" s="686"/>
      <c r="BP41" s="686"/>
      <c r="BQ41" s="686"/>
      <c r="BR41" s="686"/>
      <c r="BS41" s="686"/>
      <c r="BT41" s="686"/>
      <c r="BU41" s="687"/>
      <c r="BV41" s="642">
        <v>1</v>
      </c>
      <c r="BW41" s="643"/>
      <c r="BX41" s="643"/>
      <c r="BY41" s="643"/>
      <c r="BZ41" s="643"/>
      <c r="CA41" s="643"/>
      <c r="CB41" s="688"/>
      <c r="CD41" s="689" t="s">
        <v>349</v>
      </c>
      <c r="CE41" s="686"/>
      <c r="CF41" s="686"/>
      <c r="CG41" s="686"/>
      <c r="CH41" s="686"/>
      <c r="CI41" s="686"/>
      <c r="CJ41" s="686"/>
      <c r="CK41" s="686"/>
      <c r="CL41" s="686"/>
      <c r="CM41" s="686"/>
      <c r="CN41" s="686"/>
      <c r="CO41" s="686"/>
      <c r="CP41" s="686"/>
      <c r="CQ41" s="687"/>
      <c r="CR41" s="642" t="s">
        <v>238</v>
      </c>
      <c r="CS41" s="661"/>
      <c r="CT41" s="661"/>
      <c r="CU41" s="661"/>
      <c r="CV41" s="661"/>
      <c r="CW41" s="661"/>
      <c r="CX41" s="661"/>
      <c r="CY41" s="662"/>
      <c r="CZ41" s="645" t="s">
        <v>238</v>
      </c>
      <c r="DA41" s="663"/>
      <c r="DB41" s="663"/>
      <c r="DC41" s="664"/>
      <c r="DD41" s="648" t="s">
        <v>238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c r="B42" s="639" t="s">
        <v>350</v>
      </c>
      <c r="C42" s="640"/>
      <c r="D42" s="640"/>
      <c r="E42" s="640"/>
      <c r="F42" s="640"/>
      <c r="G42" s="640"/>
      <c r="H42" s="640"/>
      <c r="I42" s="640"/>
      <c r="J42" s="640"/>
      <c r="K42" s="640"/>
      <c r="L42" s="640"/>
      <c r="M42" s="640"/>
      <c r="N42" s="640"/>
      <c r="O42" s="640"/>
      <c r="P42" s="640"/>
      <c r="Q42" s="641"/>
      <c r="R42" s="642">
        <v>1904300</v>
      </c>
      <c r="S42" s="643"/>
      <c r="T42" s="643"/>
      <c r="U42" s="643"/>
      <c r="V42" s="643"/>
      <c r="W42" s="643"/>
      <c r="X42" s="643"/>
      <c r="Y42" s="644"/>
      <c r="Z42" s="675">
        <v>2.1</v>
      </c>
      <c r="AA42" s="675"/>
      <c r="AB42" s="675"/>
      <c r="AC42" s="675"/>
      <c r="AD42" s="676" t="s">
        <v>127</v>
      </c>
      <c r="AE42" s="676"/>
      <c r="AF42" s="676"/>
      <c r="AG42" s="676"/>
      <c r="AH42" s="676"/>
      <c r="AI42" s="676"/>
      <c r="AJ42" s="676"/>
      <c r="AK42" s="676"/>
      <c r="AL42" s="645" t="s">
        <v>127</v>
      </c>
      <c r="AM42" s="646"/>
      <c r="AN42" s="646"/>
      <c r="AO42" s="677"/>
      <c r="AQ42" s="678" t="s">
        <v>351</v>
      </c>
      <c r="AR42" s="679"/>
      <c r="AS42" s="679"/>
      <c r="AT42" s="679"/>
      <c r="AU42" s="679"/>
      <c r="AV42" s="679"/>
      <c r="AW42" s="679"/>
      <c r="AX42" s="679"/>
      <c r="AY42" s="680"/>
      <c r="AZ42" s="626">
        <v>5145000</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296</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4940581</v>
      </c>
      <c r="CS42" s="643"/>
      <c r="CT42" s="643"/>
      <c r="CU42" s="643"/>
      <c r="CV42" s="643"/>
      <c r="CW42" s="643"/>
      <c r="CX42" s="643"/>
      <c r="CY42" s="644"/>
      <c r="CZ42" s="645">
        <v>5.6</v>
      </c>
      <c r="DA42" s="646"/>
      <c r="DB42" s="646"/>
      <c r="DC42" s="647"/>
      <c r="DD42" s="648">
        <v>1275277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c r="B43" s="623" t="s">
        <v>354</v>
      </c>
      <c r="C43" s="624"/>
      <c r="D43" s="624"/>
      <c r="E43" s="624"/>
      <c r="F43" s="624"/>
      <c r="G43" s="624"/>
      <c r="H43" s="624"/>
      <c r="I43" s="624"/>
      <c r="J43" s="624"/>
      <c r="K43" s="624"/>
      <c r="L43" s="624"/>
      <c r="M43" s="624"/>
      <c r="N43" s="624"/>
      <c r="O43" s="624"/>
      <c r="P43" s="624"/>
      <c r="Q43" s="625"/>
      <c r="R43" s="626">
        <v>92075026</v>
      </c>
      <c r="S43" s="665"/>
      <c r="T43" s="665"/>
      <c r="U43" s="665"/>
      <c r="V43" s="665"/>
      <c r="W43" s="665"/>
      <c r="X43" s="665"/>
      <c r="Y43" s="666"/>
      <c r="Z43" s="667">
        <v>100</v>
      </c>
      <c r="AA43" s="667"/>
      <c r="AB43" s="667"/>
      <c r="AC43" s="667"/>
      <c r="AD43" s="668">
        <v>37883162</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273794</v>
      </c>
      <c r="CS43" s="661"/>
      <c r="CT43" s="661"/>
      <c r="CU43" s="661"/>
      <c r="CV43" s="661"/>
      <c r="CW43" s="661"/>
      <c r="CX43" s="661"/>
      <c r="CY43" s="662"/>
      <c r="CZ43" s="645">
        <v>0.3</v>
      </c>
      <c r="DA43" s="663"/>
      <c r="DB43" s="663"/>
      <c r="DC43" s="664"/>
      <c r="DD43" s="648">
        <v>273794</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356</v>
      </c>
      <c r="CG44" s="640"/>
      <c r="CH44" s="640"/>
      <c r="CI44" s="640"/>
      <c r="CJ44" s="640"/>
      <c r="CK44" s="640"/>
      <c r="CL44" s="640"/>
      <c r="CM44" s="640"/>
      <c r="CN44" s="640"/>
      <c r="CO44" s="640"/>
      <c r="CP44" s="640"/>
      <c r="CQ44" s="641"/>
      <c r="CR44" s="642">
        <v>4767292</v>
      </c>
      <c r="CS44" s="643"/>
      <c r="CT44" s="643"/>
      <c r="CU44" s="643"/>
      <c r="CV44" s="643"/>
      <c r="CW44" s="643"/>
      <c r="CX44" s="643"/>
      <c r="CY44" s="644"/>
      <c r="CZ44" s="645">
        <v>5.4</v>
      </c>
      <c r="DA44" s="646"/>
      <c r="DB44" s="646"/>
      <c r="DC44" s="647"/>
      <c r="DD44" s="648">
        <v>1275277</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950452</v>
      </c>
      <c r="CS45" s="661"/>
      <c r="CT45" s="661"/>
      <c r="CU45" s="661"/>
      <c r="CV45" s="661"/>
      <c r="CW45" s="661"/>
      <c r="CX45" s="661"/>
      <c r="CY45" s="662"/>
      <c r="CZ45" s="645">
        <v>1.1000000000000001</v>
      </c>
      <c r="DA45" s="663"/>
      <c r="DB45" s="663"/>
      <c r="DC45" s="664"/>
      <c r="DD45" s="648">
        <v>149362</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3690051</v>
      </c>
      <c r="CS46" s="643"/>
      <c r="CT46" s="643"/>
      <c r="CU46" s="643"/>
      <c r="CV46" s="643"/>
      <c r="CW46" s="643"/>
      <c r="CX46" s="643"/>
      <c r="CY46" s="644"/>
      <c r="CZ46" s="645">
        <v>4.2</v>
      </c>
      <c r="DA46" s="646"/>
      <c r="DB46" s="646"/>
      <c r="DC46" s="647"/>
      <c r="DD46" s="648">
        <v>1125226</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v>173289</v>
      </c>
      <c r="CS47" s="661"/>
      <c r="CT47" s="661"/>
      <c r="CU47" s="661"/>
      <c r="CV47" s="661"/>
      <c r="CW47" s="661"/>
      <c r="CX47" s="661"/>
      <c r="CY47" s="662"/>
      <c r="CZ47" s="645">
        <v>0.2</v>
      </c>
      <c r="DA47" s="663"/>
      <c r="DB47" s="663"/>
      <c r="DC47" s="664"/>
      <c r="DD47" s="648" t="s">
        <v>238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127</v>
      </c>
      <c r="CS48" s="643"/>
      <c r="CT48" s="643"/>
      <c r="CU48" s="643"/>
      <c r="CV48" s="643"/>
      <c r="CW48" s="643"/>
      <c r="CX48" s="643"/>
      <c r="CY48" s="644"/>
      <c r="CZ48" s="645" t="s">
        <v>238</v>
      </c>
      <c r="DA48" s="646"/>
      <c r="DB48" s="646"/>
      <c r="DC48" s="647"/>
      <c r="DD48" s="648" t="s">
        <v>127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88537954</v>
      </c>
      <c r="CS49" s="627"/>
      <c r="CT49" s="627"/>
      <c r="CU49" s="627"/>
      <c r="CV49" s="627"/>
      <c r="CW49" s="627"/>
      <c r="CX49" s="627"/>
      <c r="CY49" s="628"/>
      <c r="CZ49" s="629">
        <v>100</v>
      </c>
      <c r="DA49" s="630"/>
      <c r="DB49" s="630"/>
      <c r="DC49" s="631"/>
      <c r="DD49" s="632">
        <v>43272001</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kxtjvsJhAiEHOa5LW5KhOCprDQrqzaS6az8hx1kaOjkJX5CgbqXnGw+9g/DwjjtCrzh62CvKpSo++NJZTWELtw==" saltValue="OwShIP1hX2GVQkfm04uQX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R1" zoomScale="70" zoomScaleNormal="25" zoomScaleSheetLayoutView="70" workbookViewId="0">
      <selection activeCell="CH10" sqref="CH10:CL10"/>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366</v>
      </c>
      <c r="DK2" s="1168"/>
      <c r="DL2" s="1168"/>
      <c r="DM2" s="1168"/>
      <c r="DN2" s="1168"/>
      <c r="DO2" s="1169"/>
      <c r="DP2" s="251"/>
      <c r="DQ2" s="1167" t="s">
        <v>367</v>
      </c>
      <c r="DR2" s="1168"/>
      <c r="DS2" s="1168"/>
      <c r="DT2" s="1168"/>
      <c r="DU2" s="1168"/>
      <c r="DV2" s="1168"/>
      <c r="DW2" s="1168"/>
      <c r="DX2" s="1168"/>
      <c r="DY2" s="1168"/>
      <c r="DZ2" s="1169"/>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20" t="s">
        <v>368</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52" t="s">
        <v>370</v>
      </c>
      <c r="B5" s="1053"/>
      <c r="C5" s="1053"/>
      <c r="D5" s="1053"/>
      <c r="E5" s="1053"/>
      <c r="F5" s="1053"/>
      <c r="G5" s="1053"/>
      <c r="H5" s="1053"/>
      <c r="I5" s="1053"/>
      <c r="J5" s="1053"/>
      <c r="K5" s="1053"/>
      <c r="L5" s="1053"/>
      <c r="M5" s="1053"/>
      <c r="N5" s="1053"/>
      <c r="O5" s="1053"/>
      <c r="P5" s="1054"/>
      <c r="Q5" s="1058" t="s">
        <v>371</v>
      </c>
      <c r="R5" s="1059"/>
      <c r="S5" s="1059"/>
      <c r="T5" s="1059"/>
      <c r="U5" s="1060"/>
      <c r="V5" s="1058" t="s">
        <v>372</v>
      </c>
      <c r="W5" s="1059"/>
      <c r="X5" s="1059"/>
      <c r="Y5" s="1059"/>
      <c r="Z5" s="1060"/>
      <c r="AA5" s="1058" t="s">
        <v>373</v>
      </c>
      <c r="AB5" s="1059"/>
      <c r="AC5" s="1059"/>
      <c r="AD5" s="1059"/>
      <c r="AE5" s="1059"/>
      <c r="AF5" s="1170" t="s">
        <v>374</v>
      </c>
      <c r="AG5" s="1059"/>
      <c r="AH5" s="1059"/>
      <c r="AI5" s="1059"/>
      <c r="AJ5" s="1074"/>
      <c r="AK5" s="1059" t="s">
        <v>375</v>
      </c>
      <c r="AL5" s="1059"/>
      <c r="AM5" s="1059"/>
      <c r="AN5" s="1059"/>
      <c r="AO5" s="1060"/>
      <c r="AP5" s="1058" t="s">
        <v>376</v>
      </c>
      <c r="AQ5" s="1059"/>
      <c r="AR5" s="1059"/>
      <c r="AS5" s="1059"/>
      <c r="AT5" s="1060"/>
      <c r="AU5" s="1058" t="s">
        <v>377</v>
      </c>
      <c r="AV5" s="1059"/>
      <c r="AW5" s="1059"/>
      <c r="AX5" s="1059"/>
      <c r="AY5" s="1074"/>
      <c r="AZ5" s="258"/>
      <c r="BA5" s="258"/>
      <c r="BB5" s="258"/>
      <c r="BC5" s="258"/>
      <c r="BD5" s="258"/>
      <c r="BE5" s="259"/>
      <c r="BF5" s="259"/>
      <c r="BG5" s="259"/>
      <c r="BH5" s="259"/>
      <c r="BI5" s="259"/>
      <c r="BJ5" s="259"/>
      <c r="BK5" s="259"/>
      <c r="BL5" s="259"/>
      <c r="BM5" s="259"/>
      <c r="BN5" s="259"/>
      <c r="BO5" s="259"/>
      <c r="BP5" s="259"/>
      <c r="BQ5" s="1052" t="s">
        <v>378</v>
      </c>
      <c r="BR5" s="1053"/>
      <c r="BS5" s="1053"/>
      <c r="BT5" s="1053"/>
      <c r="BU5" s="1053"/>
      <c r="BV5" s="1053"/>
      <c r="BW5" s="1053"/>
      <c r="BX5" s="1053"/>
      <c r="BY5" s="1053"/>
      <c r="BZ5" s="1053"/>
      <c r="CA5" s="1053"/>
      <c r="CB5" s="1053"/>
      <c r="CC5" s="1053"/>
      <c r="CD5" s="1053"/>
      <c r="CE5" s="1053"/>
      <c r="CF5" s="1053"/>
      <c r="CG5" s="1054"/>
      <c r="CH5" s="1058" t="s">
        <v>379</v>
      </c>
      <c r="CI5" s="1059"/>
      <c r="CJ5" s="1059"/>
      <c r="CK5" s="1059"/>
      <c r="CL5" s="1060"/>
      <c r="CM5" s="1058" t="s">
        <v>380</v>
      </c>
      <c r="CN5" s="1059"/>
      <c r="CO5" s="1059"/>
      <c r="CP5" s="1059"/>
      <c r="CQ5" s="1060"/>
      <c r="CR5" s="1058" t="s">
        <v>381</v>
      </c>
      <c r="CS5" s="1059"/>
      <c r="CT5" s="1059"/>
      <c r="CU5" s="1059"/>
      <c r="CV5" s="1060"/>
      <c r="CW5" s="1058" t="s">
        <v>382</v>
      </c>
      <c r="CX5" s="1059"/>
      <c r="CY5" s="1059"/>
      <c r="CZ5" s="1059"/>
      <c r="DA5" s="1060"/>
      <c r="DB5" s="1058" t="s">
        <v>383</v>
      </c>
      <c r="DC5" s="1059"/>
      <c r="DD5" s="1059"/>
      <c r="DE5" s="1059"/>
      <c r="DF5" s="1060"/>
      <c r="DG5" s="1155" t="s">
        <v>384</v>
      </c>
      <c r="DH5" s="1156"/>
      <c r="DI5" s="1156"/>
      <c r="DJ5" s="1156"/>
      <c r="DK5" s="1157"/>
      <c r="DL5" s="1155" t="s">
        <v>385</v>
      </c>
      <c r="DM5" s="1156"/>
      <c r="DN5" s="1156"/>
      <c r="DO5" s="1156"/>
      <c r="DP5" s="1157"/>
      <c r="DQ5" s="1058" t="s">
        <v>386</v>
      </c>
      <c r="DR5" s="1059"/>
      <c r="DS5" s="1059"/>
      <c r="DT5" s="1059"/>
      <c r="DU5" s="1060"/>
      <c r="DV5" s="1058" t="s">
        <v>377</v>
      </c>
      <c r="DW5" s="1059"/>
      <c r="DX5" s="1059"/>
      <c r="DY5" s="1059"/>
      <c r="DZ5" s="1074"/>
      <c r="EA5" s="256"/>
    </row>
    <row r="6" spans="1:131" s="257" customFormat="1" ht="26.25" customHeight="1" thickBot="1">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c r="A7" s="260">
        <v>1</v>
      </c>
      <c r="B7" s="1107" t="s">
        <v>387</v>
      </c>
      <c r="C7" s="1108"/>
      <c r="D7" s="1108"/>
      <c r="E7" s="1108"/>
      <c r="F7" s="1108"/>
      <c r="G7" s="1108"/>
      <c r="H7" s="1108"/>
      <c r="I7" s="1108"/>
      <c r="J7" s="1108"/>
      <c r="K7" s="1108"/>
      <c r="L7" s="1108"/>
      <c r="M7" s="1108"/>
      <c r="N7" s="1108"/>
      <c r="O7" s="1108"/>
      <c r="P7" s="1109"/>
      <c r="Q7" s="1161">
        <v>92091</v>
      </c>
      <c r="R7" s="1162"/>
      <c r="S7" s="1162"/>
      <c r="T7" s="1162"/>
      <c r="U7" s="1162"/>
      <c r="V7" s="1162">
        <v>88554</v>
      </c>
      <c r="W7" s="1162"/>
      <c r="X7" s="1162"/>
      <c r="Y7" s="1162"/>
      <c r="Z7" s="1162"/>
      <c r="AA7" s="1162">
        <v>3537</v>
      </c>
      <c r="AB7" s="1162"/>
      <c r="AC7" s="1162"/>
      <c r="AD7" s="1162"/>
      <c r="AE7" s="1163"/>
      <c r="AF7" s="1164">
        <v>3347</v>
      </c>
      <c r="AG7" s="1165"/>
      <c r="AH7" s="1165"/>
      <c r="AI7" s="1165"/>
      <c r="AJ7" s="1166"/>
      <c r="AK7" s="1148"/>
      <c r="AL7" s="1149"/>
      <c r="AM7" s="1149"/>
      <c r="AN7" s="1149"/>
      <c r="AO7" s="1149"/>
      <c r="AP7" s="1149">
        <v>54822</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578</v>
      </c>
      <c r="BT7" s="1153"/>
      <c r="BU7" s="1153"/>
      <c r="BV7" s="1153"/>
      <c r="BW7" s="1153"/>
      <c r="BX7" s="1153"/>
      <c r="BY7" s="1153"/>
      <c r="BZ7" s="1153"/>
      <c r="CA7" s="1153"/>
      <c r="CB7" s="1153"/>
      <c r="CC7" s="1153"/>
      <c r="CD7" s="1153"/>
      <c r="CE7" s="1153"/>
      <c r="CF7" s="1153"/>
      <c r="CG7" s="1154"/>
      <c r="CH7" s="1145">
        <v>35</v>
      </c>
      <c r="CI7" s="1146"/>
      <c r="CJ7" s="1146"/>
      <c r="CK7" s="1146"/>
      <c r="CL7" s="1147"/>
      <c r="CM7" s="1145">
        <v>2419</v>
      </c>
      <c r="CN7" s="1146"/>
      <c r="CO7" s="1146"/>
      <c r="CP7" s="1146"/>
      <c r="CQ7" s="1147"/>
      <c r="CR7" s="1145">
        <v>75</v>
      </c>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c r="A8" s="263">
        <v>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579</v>
      </c>
      <c r="BT8" s="1072"/>
      <c r="BU8" s="1072"/>
      <c r="BV8" s="1072"/>
      <c r="BW8" s="1072"/>
      <c r="BX8" s="1072"/>
      <c r="BY8" s="1072"/>
      <c r="BZ8" s="1072"/>
      <c r="CA8" s="1072"/>
      <c r="CB8" s="1072"/>
      <c r="CC8" s="1072"/>
      <c r="CD8" s="1072"/>
      <c r="CE8" s="1072"/>
      <c r="CF8" s="1072"/>
      <c r="CG8" s="1073"/>
      <c r="CH8" s="1046">
        <v>2</v>
      </c>
      <c r="CI8" s="1047"/>
      <c r="CJ8" s="1047"/>
      <c r="CK8" s="1047"/>
      <c r="CL8" s="1048"/>
      <c r="CM8" s="1046">
        <v>5</v>
      </c>
      <c r="CN8" s="1047"/>
      <c r="CO8" s="1047"/>
      <c r="CP8" s="1047"/>
      <c r="CQ8" s="1048"/>
      <c r="CR8" s="1046">
        <v>0</v>
      </c>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580</v>
      </c>
      <c r="BT9" s="1072"/>
      <c r="BU9" s="1072"/>
      <c r="BV9" s="1072"/>
      <c r="BW9" s="1072"/>
      <c r="BX9" s="1072"/>
      <c r="BY9" s="1072"/>
      <c r="BZ9" s="1072"/>
      <c r="CA9" s="1072"/>
      <c r="CB9" s="1072"/>
      <c r="CC9" s="1072"/>
      <c r="CD9" s="1072"/>
      <c r="CE9" s="1072"/>
      <c r="CF9" s="1072"/>
      <c r="CG9" s="1073"/>
      <c r="CH9" s="1046">
        <v>-3</v>
      </c>
      <c r="CI9" s="1047"/>
      <c r="CJ9" s="1047"/>
      <c r="CK9" s="1047"/>
      <c r="CL9" s="1048"/>
      <c r="CM9" s="1046">
        <v>48</v>
      </c>
      <c r="CN9" s="1047"/>
      <c r="CO9" s="1047"/>
      <c r="CP9" s="1047"/>
      <c r="CQ9" s="1048"/>
      <c r="CR9" s="1046">
        <v>30</v>
      </c>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581</v>
      </c>
      <c r="BT10" s="1072"/>
      <c r="BU10" s="1072"/>
      <c r="BV10" s="1072"/>
      <c r="BW10" s="1072"/>
      <c r="BX10" s="1072"/>
      <c r="BY10" s="1072"/>
      <c r="BZ10" s="1072"/>
      <c r="CA10" s="1072"/>
      <c r="CB10" s="1072"/>
      <c r="CC10" s="1072"/>
      <c r="CD10" s="1072"/>
      <c r="CE10" s="1072"/>
      <c r="CF10" s="1072"/>
      <c r="CG10" s="1073"/>
      <c r="CH10" s="1046">
        <v>1</v>
      </c>
      <c r="CI10" s="1047"/>
      <c r="CJ10" s="1047"/>
      <c r="CK10" s="1047"/>
      <c r="CL10" s="1048"/>
      <c r="CM10" s="1046">
        <v>125</v>
      </c>
      <c r="CN10" s="1047"/>
      <c r="CO10" s="1047"/>
      <c r="CP10" s="1047"/>
      <c r="CQ10" s="1048"/>
      <c r="CR10" s="1046">
        <v>50</v>
      </c>
      <c r="CS10" s="1047"/>
      <c r="CT10" s="1047"/>
      <c r="CU10" s="1047"/>
      <c r="CV10" s="1048"/>
      <c r="CW10" s="1046">
        <v>50</v>
      </c>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388</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c r="A23" s="266" t="s">
        <v>389</v>
      </c>
      <c r="B23" s="1001" t="s">
        <v>390</v>
      </c>
      <c r="C23" s="1002"/>
      <c r="D23" s="1002"/>
      <c r="E23" s="1002"/>
      <c r="F23" s="1002"/>
      <c r="G23" s="1002"/>
      <c r="H23" s="1002"/>
      <c r="I23" s="1002"/>
      <c r="J23" s="1002"/>
      <c r="K23" s="1002"/>
      <c r="L23" s="1002"/>
      <c r="M23" s="1002"/>
      <c r="N23" s="1002"/>
      <c r="O23" s="1002"/>
      <c r="P23" s="1003"/>
      <c r="Q23" s="1125"/>
      <c r="R23" s="1126"/>
      <c r="S23" s="1126"/>
      <c r="T23" s="1126"/>
      <c r="U23" s="1126"/>
      <c r="V23" s="1126"/>
      <c r="W23" s="1126"/>
      <c r="X23" s="1126"/>
      <c r="Y23" s="1126"/>
      <c r="Z23" s="1126"/>
      <c r="AA23" s="1126"/>
      <c r="AB23" s="1126"/>
      <c r="AC23" s="1126"/>
      <c r="AD23" s="1126"/>
      <c r="AE23" s="1127"/>
      <c r="AF23" s="1128">
        <v>3347</v>
      </c>
      <c r="AG23" s="1126"/>
      <c r="AH23" s="1126"/>
      <c r="AI23" s="1126"/>
      <c r="AJ23" s="1129"/>
      <c r="AK23" s="1130"/>
      <c r="AL23" s="1131"/>
      <c r="AM23" s="1131"/>
      <c r="AN23" s="1131"/>
      <c r="AO23" s="1131"/>
      <c r="AP23" s="1126"/>
      <c r="AQ23" s="1126"/>
      <c r="AR23" s="1126"/>
      <c r="AS23" s="1126"/>
      <c r="AT23" s="1126"/>
      <c r="AU23" s="1132"/>
      <c r="AV23" s="1132"/>
      <c r="AW23" s="1132"/>
      <c r="AX23" s="1132"/>
      <c r="AY23" s="1133"/>
      <c r="AZ23" s="1122" t="s">
        <v>391</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c r="A24" s="1121" t="s">
        <v>392</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c r="A25" s="1120" t="s">
        <v>393</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c r="A26" s="1052" t="s">
        <v>370</v>
      </c>
      <c r="B26" s="1053"/>
      <c r="C26" s="1053"/>
      <c r="D26" s="1053"/>
      <c r="E26" s="1053"/>
      <c r="F26" s="1053"/>
      <c r="G26" s="1053"/>
      <c r="H26" s="1053"/>
      <c r="I26" s="1053"/>
      <c r="J26" s="1053"/>
      <c r="K26" s="1053"/>
      <c r="L26" s="1053"/>
      <c r="M26" s="1053"/>
      <c r="N26" s="1053"/>
      <c r="O26" s="1053"/>
      <c r="P26" s="1054"/>
      <c r="Q26" s="1058" t="s">
        <v>394</v>
      </c>
      <c r="R26" s="1059"/>
      <c r="S26" s="1059"/>
      <c r="T26" s="1059"/>
      <c r="U26" s="1060"/>
      <c r="V26" s="1058" t="s">
        <v>395</v>
      </c>
      <c r="W26" s="1059"/>
      <c r="X26" s="1059"/>
      <c r="Y26" s="1059"/>
      <c r="Z26" s="1060"/>
      <c r="AA26" s="1058" t="s">
        <v>396</v>
      </c>
      <c r="AB26" s="1059"/>
      <c r="AC26" s="1059"/>
      <c r="AD26" s="1059"/>
      <c r="AE26" s="1059"/>
      <c r="AF26" s="1116" t="s">
        <v>397</v>
      </c>
      <c r="AG26" s="1065"/>
      <c r="AH26" s="1065"/>
      <c r="AI26" s="1065"/>
      <c r="AJ26" s="1117"/>
      <c r="AK26" s="1059" t="s">
        <v>398</v>
      </c>
      <c r="AL26" s="1059"/>
      <c r="AM26" s="1059"/>
      <c r="AN26" s="1059"/>
      <c r="AO26" s="1060"/>
      <c r="AP26" s="1058" t="s">
        <v>399</v>
      </c>
      <c r="AQ26" s="1059"/>
      <c r="AR26" s="1059"/>
      <c r="AS26" s="1059"/>
      <c r="AT26" s="1060"/>
      <c r="AU26" s="1058" t="s">
        <v>400</v>
      </c>
      <c r="AV26" s="1059"/>
      <c r="AW26" s="1059"/>
      <c r="AX26" s="1059"/>
      <c r="AY26" s="1060"/>
      <c r="AZ26" s="1058" t="s">
        <v>401</v>
      </c>
      <c r="BA26" s="1059"/>
      <c r="BB26" s="1059"/>
      <c r="BC26" s="1059"/>
      <c r="BD26" s="1060"/>
      <c r="BE26" s="1058" t="s">
        <v>377</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c r="A28" s="268">
        <v>1</v>
      </c>
      <c r="B28" s="1107" t="s">
        <v>402</v>
      </c>
      <c r="C28" s="1108"/>
      <c r="D28" s="1108"/>
      <c r="E28" s="1108"/>
      <c r="F28" s="1108"/>
      <c r="G28" s="1108"/>
      <c r="H28" s="1108"/>
      <c r="I28" s="1108"/>
      <c r="J28" s="1108"/>
      <c r="K28" s="1108"/>
      <c r="L28" s="1108"/>
      <c r="M28" s="1108"/>
      <c r="N28" s="1108"/>
      <c r="O28" s="1108"/>
      <c r="P28" s="1109"/>
      <c r="Q28" s="1110">
        <v>19750</v>
      </c>
      <c r="R28" s="1111"/>
      <c r="S28" s="1111"/>
      <c r="T28" s="1111"/>
      <c r="U28" s="1111"/>
      <c r="V28" s="1111">
        <v>19279</v>
      </c>
      <c r="W28" s="1111"/>
      <c r="X28" s="1111"/>
      <c r="Y28" s="1111"/>
      <c r="Z28" s="1111"/>
      <c r="AA28" s="1111">
        <v>471</v>
      </c>
      <c r="AB28" s="1111"/>
      <c r="AC28" s="1111"/>
      <c r="AD28" s="1111"/>
      <c r="AE28" s="1112"/>
      <c r="AF28" s="1113">
        <v>471</v>
      </c>
      <c r="AG28" s="1111"/>
      <c r="AH28" s="1111"/>
      <c r="AI28" s="1111"/>
      <c r="AJ28" s="1114"/>
      <c r="AK28" s="1115">
        <v>1540</v>
      </c>
      <c r="AL28" s="1103"/>
      <c r="AM28" s="1103"/>
      <c r="AN28" s="1103"/>
      <c r="AO28" s="1103"/>
      <c r="AP28" s="1103"/>
      <c r="AQ28" s="1103"/>
      <c r="AR28" s="1103"/>
      <c r="AS28" s="1103"/>
      <c r="AT28" s="1103"/>
      <c r="AU28" s="1103"/>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c r="A29" s="268">
        <v>2</v>
      </c>
      <c r="B29" s="1088" t="s">
        <v>403</v>
      </c>
      <c r="C29" s="1089"/>
      <c r="D29" s="1089"/>
      <c r="E29" s="1089"/>
      <c r="F29" s="1089"/>
      <c r="G29" s="1089"/>
      <c r="H29" s="1089"/>
      <c r="I29" s="1089"/>
      <c r="J29" s="1089"/>
      <c r="K29" s="1089"/>
      <c r="L29" s="1089"/>
      <c r="M29" s="1089"/>
      <c r="N29" s="1089"/>
      <c r="O29" s="1089"/>
      <c r="P29" s="1090"/>
      <c r="Q29" s="1100">
        <v>17673</v>
      </c>
      <c r="R29" s="1101"/>
      <c r="S29" s="1101"/>
      <c r="T29" s="1101"/>
      <c r="U29" s="1101"/>
      <c r="V29" s="1101">
        <v>17058</v>
      </c>
      <c r="W29" s="1101"/>
      <c r="X29" s="1101"/>
      <c r="Y29" s="1101"/>
      <c r="Z29" s="1101"/>
      <c r="AA29" s="1101">
        <v>615</v>
      </c>
      <c r="AB29" s="1101"/>
      <c r="AC29" s="1101"/>
      <c r="AD29" s="1101"/>
      <c r="AE29" s="1102"/>
      <c r="AF29" s="1094">
        <v>615</v>
      </c>
      <c r="AG29" s="1095"/>
      <c r="AH29" s="1095"/>
      <c r="AI29" s="1095"/>
      <c r="AJ29" s="1096"/>
      <c r="AK29" s="1037">
        <v>2612</v>
      </c>
      <c r="AL29" s="1028"/>
      <c r="AM29" s="1028"/>
      <c r="AN29" s="1028"/>
      <c r="AO29" s="1028"/>
      <c r="AP29" s="1028"/>
      <c r="AQ29" s="1028"/>
      <c r="AR29" s="1028"/>
      <c r="AS29" s="1028"/>
      <c r="AT29" s="1028"/>
      <c r="AU29" s="1028"/>
      <c r="AV29" s="1028"/>
      <c r="AW29" s="1028"/>
      <c r="AX29" s="1028"/>
      <c r="AY29" s="1028"/>
      <c r="AZ29" s="1099"/>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c r="A30" s="268">
        <v>3</v>
      </c>
      <c r="B30" s="1088" t="s">
        <v>404</v>
      </c>
      <c r="C30" s="1089"/>
      <c r="D30" s="1089"/>
      <c r="E30" s="1089"/>
      <c r="F30" s="1089"/>
      <c r="G30" s="1089"/>
      <c r="H30" s="1089"/>
      <c r="I30" s="1089"/>
      <c r="J30" s="1089"/>
      <c r="K30" s="1089"/>
      <c r="L30" s="1089"/>
      <c r="M30" s="1089"/>
      <c r="N30" s="1089"/>
      <c r="O30" s="1089"/>
      <c r="P30" s="1090"/>
      <c r="Q30" s="1100">
        <v>2899</v>
      </c>
      <c r="R30" s="1101"/>
      <c r="S30" s="1101"/>
      <c r="T30" s="1101"/>
      <c r="U30" s="1101"/>
      <c r="V30" s="1101">
        <v>2890</v>
      </c>
      <c r="W30" s="1101"/>
      <c r="X30" s="1101"/>
      <c r="Y30" s="1101"/>
      <c r="Z30" s="1101"/>
      <c r="AA30" s="1101">
        <v>9</v>
      </c>
      <c r="AB30" s="1101"/>
      <c r="AC30" s="1101"/>
      <c r="AD30" s="1101"/>
      <c r="AE30" s="1102"/>
      <c r="AF30" s="1094">
        <v>9</v>
      </c>
      <c r="AG30" s="1095"/>
      <c r="AH30" s="1095"/>
      <c r="AI30" s="1095"/>
      <c r="AJ30" s="1096"/>
      <c r="AK30" s="1037">
        <v>463</v>
      </c>
      <c r="AL30" s="1028"/>
      <c r="AM30" s="1028"/>
      <c r="AN30" s="1028"/>
      <c r="AO30" s="1028"/>
      <c r="AP30" s="1028"/>
      <c r="AQ30" s="1028"/>
      <c r="AR30" s="1028"/>
      <c r="AS30" s="1028"/>
      <c r="AT30" s="1028"/>
      <c r="AU30" s="1028"/>
      <c r="AV30" s="1028"/>
      <c r="AW30" s="1028"/>
      <c r="AX30" s="1028"/>
      <c r="AY30" s="1028"/>
      <c r="AZ30" s="1099"/>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c r="A31" s="268">
        <v>4</v>
      </c>
      <c r="B31" s="1088" t="s">
        <v>405</v>
      </c>
      <c r="C31" s="1089"/>
      <c r="D31" s="1089"/>
      <c r="E31" s="1089"/>
      <c r="F31" s="1089"/>
      <c r="G31" s="1089"/>
      <c r="H31" s="1089"/>
      <c r="I31" s="1089"/>
      <c r="J31" s="1089"/>
      <c r="K31" s="1089"/>
      <c r="L31" s="1089"/>
      <c r="M31" s="1089"/>
      <c r="N31" s="1089"/>
      <c r="O31" s="1089"/>
      <c r="P31" s="1090"/>
      <c r="Q31" s="1100">
        <v>4474</v>
      </c>
      <c r="R31" s="1101"/>
      <c r="S31" s="1101"/>
      <c r="T31" s="1101"/>
      <c r="U31" s="1101"/>
      <c r="V31" s="1101">
        <v>3878</v>
      </c>
      <c r="W31" s="1101"/>
      <c r="X31" s="1101"/>
      <c r="Y31" s="1101"/>
      <c r="Z31" s="1101"/>
      <c r="AA31" s="1101">
        <v>597</v>
      </c>
      <c r="AB31" s="1101"/>
      <c r="AC31" s="1101"/>
      <c r="AD31" s="1101"/>
      <c r="AE31" s="1102"/>
      <c r="AF31" s="1094">
        <v>4041</v>
      </c>
      <c r="AG31" s="1095"/>
      <c r="AH31" s="1095"/>
      <c r="AI31" s="1095"/>
      <c r="AJ31" s="1096"/>
      <c r="AK31" s="1037">
        <v>74</v>
      </c>
      <c r="AL31" s="1028"/>
      <c r="AM31" s="1028"/>
      <c r="AN31" s="1028"/>
      <c r="AO31" s="1028"/>
      <c r="AP31" s="1028">
        <v>3389</v>
      </c>
      <c r="AQ31" s="1028"/>
      <c r="AR31" s="1028"/>
      <c r="AS31" s="1028"/>
      <c r="AT31" s="1028"/>
      <c r="AU31" s="1028">
        <v>10</v>
      </c>
      <c r="AV31" s="1028"/>
      <c r="AW31" s="1028"/>
      <c r="AX31" s="1028"/>
      <c r="AY31" s="1028"/>
      <c r="AZ31" s="1099"/>
      <c r="BA31" s="1099"/>
      <c r="BB31" s="1099"/>
      <c r="BC31" s="1099"/>
      <c r="BD31" s="1099"/>
      <c r="BE31" s="1083" t="s">
        <v>406</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c r="A32" s="268">
        <v>5</v>
      </c>
      <c r="B32" s="1088" t="s">
        <v>407</v>
      </c>
      <c r="C32" s="1089"/>
      <c r="D32" s="1089"/>
      <c r="E32" s="1089"/>
      <c r="F32" s="1089"/>
      <c r="G32" s="1089"/>
      <c r="H32" s="1089"/>
      <c r="I32" s="1089"/>
      <c r="J32" s="1089"/>
      <c r="K32" s="1089"/>
      <c r="L32" s="1089"/>
      <c r="M32" s="1089"/>
      <c r="N32" s="1089"/>
      <c r="O32" s="1089"/>
      <c r="P32" s="1090"/>
      <c r="Q32" s="1100">
        <v>3494</v>
      </c>
      <c r="R32" s="1101"/>
      <c r="S32" s="1101"/>
      <c r="T32" s="1101"/>
      <c r="U32" s="1101"/>
      <c r="V32" s="1101">
        <v>3483</v>
      </c>
      <c r="W32" s="1101"/>
      <c r="X32" s="1101"/>
      <c r="Y32" s="1101"/>
      <c r="Z32" s="1101"/>
      <c r="AA32" s="1101">
        <v>11</v>
      </c>
      <c r="AB32" s="1101"/>
      <c r="AC32" s="1101"/>
      <c r="AD32" s="1101"/>
      <c r="AE32" s="1102"/>
      <c r="AF32" s="1094">
        <v>1090</v>
      </c>
      <c r="AG32" s="1095"/>
      <c r="AH32" s="1095"/>
      <c r="AI32" s="1095"/>
      <c r="AJ32" s="1096"/>
      <c r="AK32" s="1037">
        <v>640</v>
      </c>
      <c r="AL32" s="1028"/>
      <c r="AM32" s="1028"/>
      <c r="AN32" s="1028"/>
      <c r="AO32" s="1028"/>
      <c r="AP32" s="1028">
        <v>17375</v>
      </c>
      <c r="AQ32" s="1028"/>
      <c r="AR32" s="1028"/>
      <c r="AS32" s="1028"/>
      <c r="AT32" s="1028"/>
      <c r="AU32" s="1028">
        <v>3753</v>
      </c>
      <c r="AV32" s="1028"/>
      <c r="AW32" s="1028"/>
      <c r="AX32" s="1028"/>
      <c r="AY32" s="1028"/>
      <c r="AZ32" s="1099"/>
      <c r="BA32" s="1099"/>
      <c r="BB32" s="1099"/>
      <c r="BC32" s="1099"/>
      <c r="BD32" s="1099"/>
      <c r="BE32" s="1083" t="s">
        <v>408</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c r="A33" s="268">
        <v>6</v>
      </c>
      <c r="B33" s="1088"/>
      <c r="C33" s="1089"/>
      <c r="D33" s="1089"/>
      <c r="E33" s="1089"/>
      <c r="F33" s="1089"/>
      <c r="G33" s="1089"/>
      <c r="H33" s="1089"/>
      <c r="I33" s="1089"/>
      <c r="J33" s="1089"/>
      <c r="K33" s="1089"/>
      <c r="L33" s="1089"/>
      <c r="M33" s="1089"/>
      <c r="N33" s="1089"/>
      <c r="O33" s="1089"/>
      <c r="P33" s="1090"/>
      <c r="Q33" s="1100"/>
      <c r="R33" s="1101"/>
      <c r="S33" s="1101"/>
      <c r="T33" s="1101"/>
      <c r="U33" s="1101"/>
      <c r="V33" s="1101"/>
      <c r="W33" s="1101"/>
      <c r="X33" s="1101"/>
      <c r="Y33" s="1101"/>
      <c r="Z33" s="1101"/>
      <c r="AA33" s="1101"/>
      <c r="AB33" s="1101"/>
      <c r="AC33" s="1101"/>
      <c r="AD33" s="1101"/>
      <c r="AE33" s="1102"/>
      <c r="AF33" s="1094"/>
      <c r="AG33" s="1095"/>
      <c r="AH33" s="1095"/>
      <c r="AI33" s="1095"/>
      <c r="AJ33" s="1096"/>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3"/>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409</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c r="A63" s="266" t="s">
        <v>389</v>
      </c>
      <c r="B63" s="1001" t="s">
        <v>410</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6226</v>
      </c>
      <c r="AG63" s="1016"/>
      <c r="AH63" s="1016"/>
      <c r="AI63" s="1016"/>
      <c r="AJ63" s="1081"/>
      <c r="AK63" s="1082"/>
      <c r="AL63" s="1020"/>
      <c r="AM63" s="1020"/>
      <c r="AN63" s="1020"/>
      <c r="AO63" s="1020"/>
      <c r="AP63" s="1016"/>
      <c r="AQ63" s="1016"/>
      <c r="AR63" s="1016"/>
      <c r="AS63" s="1016"/>
      <c r="AT63" s="1016"/>
      <c r="AU63" s="1016"/>
      <c r="AV63" s="1016"/>
      <c r="AW63" s="1016"/>
      <c r="AX63" s="1016"/>
      <c r="AY63" s="1016"/>
      <c r="AZ63" s="1076"/>
      <c r="BA63" s="1076"/>
      <c r="BB63" s="1076"/>
      <c r="BC63" s="1076"/>
      <c r="BD63" s="1076"/>
      <c r="BE63" s="1017"/>
      <c r="BF63" s="1017"/>
      <c r="BG63" s="1017"/>
      <c r="BH63" s="1017"/>
      <c r="BI63" s="1018"/>
      <c r="BJ63" s="1077" t="s">
        <v>411</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c r="A66" s="1052" t="s">
        <v>413</v>
      </c>
      <c r="B66" s="1053"/>
      <c r="C66" s="1053"/>
      <c r="D66" s="1053"/>
      <c r="E66" s="1053"/>
      <c r="F66" s="1053"/>
      <c r="G66" s="1053"/>
      <c r="H66" s="1053"/>
      <c r="I66" s="1053"/>
      <c r="J66" s="1053"/>
      <c r="K66" s="1053"/>
      <c r="L66" s="1053"/>
      <c r="M66" s="1053"/>
      <c r="N66" s="1053"/>
      <c r="O66" s="1053"/>
      <c r="P66" s="1054"/>
      <c r="Q66" s="1058" t="s">
        <v>414</v>
      </c>
      <c r="R66" s="1059"/>
      <c r="S66" s="1059"/>
      <c r="T66" s="1059"/>
      <c r="U66" s="1060"/>
      <c r="V66" s="1058" t="s">
        <v>395</v>
      </c>
      <c r="W66" s="1059"/>
      <c r="X66" s="1059"/>
      <c r="Y66" s="1059"/>
      <c r="Z66" s="1060"/>
      <c r="AA66" s="1058" t="s">
        <v>396</v>
      </c>
      <c r="AB66" s="1059"/>
      <c r="AC66" s="1059"/>
      <c r="AD66" s="1059"/>
      <c r="AE66" s="1060"/>
      <c r="AF66" s="1064" t="s">
        <v>415</v>
      </c>
      <c r="AG66" s="1065"/>
      <c r="AH66" s="1065"/>
      <c r="AI66" s="1065"/>
      <c r="AJ66" s="1066"/>
      <c r="AK66" s="1058" t="s">
        <v>398</v>
      </c>
      <c r="AL66" s="1053"/>
      <c r="AM66" s="1053"/>
      <c r="AN66" s="1053"/>
      <c r="AO66" s="1054"/>
      <c r="AP66" s="1058" t="s">
        <v>399</v>
      </c>
      <c r="AQ66" s="1059"/>
      <c r="AR66" s="1059"/>
      <c r="AS66" s="1059"/>
      <c r="AT66" s="1060"/>
      <c r="AU66" s="1058" t="s">
        <v>416</v>
      </c>
      <c r="AV66" s="1059"/>
      <c r="AW66" s="1059"/>
      <c r="AX66" s="1059"/>
      <c r="AY66" s="1060"/>
      <c r="AZ66" s="1058" t="s">
        <v>377</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c r="A68" s="260">
        <v>1</v>
      </c>
      <c r="B68" s="1042" t="s">
        <v>570</v>
      </c>
      <c r="C68" s="1043"/>
      <c r="D68" s="1043"/>
      <c r="E68" s="1043"/>
      <c r="F68" s="1043"/>
      <c r="G68" s="1043"/>
      <c r="H68" s="1043"/>
      <c r="I68" s="1043"/>
      <c r="J68" s="1043"/>
      <c r="K68" s="1043"/>
      <c r="L68" s="1043"/>
      <c r="M68" s="1043"/>
      <c r="N68" s="1043"/>
      <c r="O68" s="1043"/>
      <c r="P68" s="1044"/>
      <c r="Q68" s="1045">
        <v>1662</v>
      </c>
      <c r="R68" s="1039"/>
      <c r="S68" s="1039"/>
      <c r="T68" s="1039"/>
      <c r="U68" s="1039"/>
      <c r="V68" s="1039">
        <v>1628</v>
      </c>
      <c r="W68" s="1039"/>
      <c r="X68" s="1039"/>
      <c r="Y68" s="1039"/>
      <c r="Z68" s="1039"/>
      <c r="AA68" s="1039">
        <v>35</v>
      </c>
      <c r="AB68" s="1039"/>
      <c r="AC68" s="1039"/>
      <c r="AD68" s="1039"/>
      <c r="AE68" s="1039"/>
      <c r="AF68" s="1039">
        <v>35</v>
      </c>
      <c r="AG68" s="1039"/>
      <c r="AH68" s="1039"/>
      <c r="AI68" s="1039"/>
      <c r="AJ68" s="1039"/>
      <c r="AK68" s="1039" t="s">
        <v>582</v>
      </c>
      <c r="AL68" s="1039"/>
      <c r="AM68" s="1039"/>
      <c r="AN68" s="1039"/>
      <c r="AO68" s="1039"/>
      <c r="AP68" s="1039" t="s">
        <v>582</v>
      </c>
      <c r="AQ68" s="1039"/>
      <c r="AR68" s="1039"/>
      <c r="AS68" s="1039"/>
      <c r="AT68" s="1039"/>
      <c r="AU68" s="1039" t="s">
        <v>582</v>
      </c>
      <c r="AV68" s="1039"/>
      <c r="AW68" s="1039"/>
      <c r="AX68" s="1039"/>
      <c r="AY68" s="1039"/>
      <c r="AZ68" s="1040" t="s">
        <v>575</v>
      </c>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c r="A69" s="263">
        <v>2</v>
      </c>
      <c r="B69" s="1031" t="s">
        <v>570</v>
      </c>
      <c r="C69" s="1032"/>
      <c r="D69" s="1032"/>
      <c r="E69" s="1032"/>
      <c r="F69" s="1032"/>
      <c r="G69" s="1032"/>
      <c r="H69" s="1032"/>
      <c r="I69" s="1032"/>
      <c r="J69" s="1032"/>
      <c r="K69" s="1032"/>
      <c r="L69" s="1032"/>
      <c r="M69" s="1032"/>
      <c r="N69" s="1032"/>
      <c r="O69" s="1032"/>
      <c r="P69" s="1033"/>
      <c r="Q69" s="1034">
        <v>778014</v>
      </c>
      <c r="R69" s="1028"/>
      <c r="S69" s="1028"/>
      <c r="T69" s="1028"/>
      <c r="U69" s="1028"/>
      <c r="V69" s="1028">
        <v>737977</v>
      </c>
      <c r="W69" s="1028"/>
      <c r="X69" s="1028"/>
      <c r="Y69" s="1028"/>
      <c r="Z69" s="1028"/>
      <c r="AA69" s="1028">
        <v>40037</v>
      </c>
      <c r="AB69" s="1028"/>
      <c r="AC69" s="1028"/>
      <c r="AD69" s="1028"/>
      <c r="AE69" s="1028"/>
      <c r="AF69" s="1028">
        <v>40037</v>
      </c>
      <c r="AG69" s="1028"/>
      <c r="AH69" s="1028"/>
      <c r="AI69" s="1028"/>
      <c r="AJ69" s="1028"/>
      <c r="AK69" s="1028">
        <v>7130</v>
      </c>
      <c r="AL69" s="1028"/>
      <c r="AM69" s="1028"/>
      <c r="AN69" s="1028"/>
      <c r="AO69" s="1028"/>
      <c r="AP69" s="1028" t="s">
        <v>582</v>
      </c>
      <c r="AQ69" s="1028"/>
      <c r="AR69" s="1028"/>
      <c r="AS69" s="1028"/>
      <c r="AT69" s="1028"/>
      <c r="AU69" s="1028" t="s">
        <v>582</v>
      </c>
      <c r="AV69" s="1028"/>
      <c r="AW69" s="1028"/>
      <c r="AX69" s="1028"/>
      <c r="AY69" s="1028"/>
      <c r="AZ69" s="1029" t="s">
        <v>576</v>
      </c>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c r="A70" s="263">
        <v>3</v>
      </c>
      <c r="B70" s="1031" t="s">
        <v>571</v>
      </c>
      <c r="C70" s="1032"/>
      <c r="D70" s="1032"/>
      <c r="E70" s="1032"/>
      <c r="F70" s="1032"/>
      <c r="G70" s="1032"/>
      <c r="H70" s="1032"/>
      <c r="I70" s="1032"/>
      <c r="J70" s="1032"/>
      <c r="K70" s="1032"/>
      <c r="L70" s="1032"/>
      <c r="M70" s="1032"/>
      <c r="N70" s="1032"/>
      <c r="O70" s="1032"/>
      <c r="P70" s="1033"/>
      <c r="Q70" s="1034">
        <v>23332</v>
      </c>
      <c r="R70" s="1028"/>
      <c r="S70" s="1028"/>
      <c r="T70" s="1028"/>
      <c r="U70" s="1028"/>
      <c r="V70" s="1028">
        <v>22338</v>
      </c>
      <c r="W70" s="1028"/>
      <c r="X70" s="1028"/>
      <c r="Y70" s="1028"/>
      <c r="Z70" s="1028"/>
      <c r="AA70" s="1028">
        <v>994</v>
      </c>
      <c r="AB70" s="1028"/>
      <c r="AC70" s="1028"/>
      <c r="AD70" s="1028"/>
      <c r="AE70" s="1028"/>
      <c r="AF70" s="1028">
        <v>994</v>
      </c>
      <c r="AG70" s="1028"/>
      <c r="AH70" s="1028"/>
      <c r="AI70" s="1028"/>
      <c r="AJ70" s="1028"/>
      <c r="AK70" s="1028">
        <v>28</v>
      </c>
      <c r="AL70" s="1028"/>
      <c r="AM70" s="1028"/>
      <c r="AN70" s="1028"/>
      <c r="AO70" s="1028"/>
      <c r="AP70" s="1028" t="s">
        <v>582</v>
      </c>
      <c r="AQ70" s="1028"/>
      <c r="AR70" s="1028"/>
      <c r="AS70" s="1028"/>
      <c r="AT70" s="1028"/>
      <c r="AU70" s="1028" t="s">
        <v>582</v>
      </c>
      <c r="AV70" s="1028"/>
      <c r="AW70" s="1028"/>
      <c r="AX70" s="1028"/>
      <c r="AY70" s="1028"/>
      <c r="AZ70" s="1029" t="s">
        <v>575</v>
      </c>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c r="A71" s="263">
        <v>4</v>
      </c>
      <c r="B71" s="1031" t="s">
        <v>571</v>
      </c>
      <c r="C71" s="1032"/>
      <c r="D71" s="1032"/>
      <c r="E71" s="1032"/>
      <c r="F71" s="1032"/>
      <c r="G71" s="1032"/>
      <c r="H71" s="1032"/>
      <c r="I71" s="1032"/>
      <c r="J71" s="1032"/>
      <c r="K71" s="1032"/>
      <c r="L71" s="1032"/>
      <c r="M71" s="1032"/>
      <c r="N71" s="1032"/>
      <c r="O71" s="1032"/>
      <c r="P71" s="1033"/>
      <c r="Q71" s="1034">
        <v>284</v>
      </c>
      <c r="R71" s="1028"/>
      <c r="S71" s="1028"/>
      <c r="T71" s="1028"/>
      <c r="U71" s="1028"/>
      <c r="V71" s="1028">
        <v>122</v>
      </c>
      <c r="W71" s="1028"/>
      <c r="X71" s="1028"/>
      <c r="Y71" s="1028"/>
      <c r="Z71" s="1028"/>
      <c r="AA71" s="1028">
        <v>162</v>
      </c>
      <c r="AB71" s="1028"/>
      <c r="AC71" s="1028"/>
      <c r="AD71" s="1028"/>
      <c r="AE71" s="1028"/>
      <c r="AF71" s="1028">
        <v>162</v>
      </c>
      <c r="AG71" s="1028"/>
      <c r="AH71" s="1028"/>
      <c r="AI71" s="1028"/>
      <c r="AJ71" s="1028"/>
      <c r="AK71" s="1028" t="s">
        <v>582</v>
      </c>
      <c r="AL71" s="1028"/>
      <c r="AM71" s="1028"/>
      <c r="AN71" s="1028"/>
      <c r="AO71" s="1028"/>
      <c r="AP71" s="1028" t="s">
        <v>582</v>
      </c>
      <c r="AQ71" s="1028"/>
      <c r="AR71" s="1028"/>
      <c r="AS71" s="1028"/>
      <c r="AT71" s="1028"/>
      <c r="AU71" s="1028" t="s">
        <v>582</v>
      </c>
      <c r="AV71" s="1028"/>
      <c r="AW71" s="1028"/>
      <c r="AX71" s="1028"/>
      <c r="AY71" s="1028"/>
      <c r="AZ71" s="1029" t="s">
        <v>577</v>
      </c>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c r="A72" s="263">
        <v>5</v>
      </c>
      <c r="B72" s="1031" t="s">
        <v>572</v>
      </c>
      <c r="C72" s="1032"/>
      <c r="D72" s="1032"/>
      <c r="E72" s="1032"/>
      <c r="F72" s="1032"/>
      <c r="G72" s="1032"/>
      <c r="H72" s="1032"/>
      <c r="I72" s="1032"/>
      <c r="J72" s="1032"/>
      <c r="K72" s="1032"/>
      <c r="L72" s="1032"/>
      <c r="M72" s="1032"/>
      <c r="N72" s="1032"/>
      <c r="O72" s="1032"/>
      <c r="P72" s="1033"/>
      <c r="Q72" s="1034">
        <v>313</v>
      </c>
      <c r="R72" s="1028"/>
      <c r="S72" s="1028"/>
      <c r="T72" s="1028"/>
      <c r="U72" s="1028"/>
      <c r="V72" s="1028">
        <v>295</v>
      </c>
      <c r="W72" s="1028"/>
      <c r="X72" s="1028"/>
      <c r="Y72" s="1028"/>
      <c r="Z72" s="1028"/>
      <c r="AA72" s="1028">
        <v>18</v>
      </c>
      <c r="AB72" s="1028"/>
      <c r="AC72" s="1028"/>
      <c r="AD72" s="1028"/>
      <c r="AE72" s="1028"/>
      <c r="AF72" s="1028">
        <v>18</v>
      </c>
      <c r="AG72" s="1028"/>
      <c r="AH72" s="1028"/>
      <c r="AI72" s="1028"/>
      <c r="AJ72" s="1028"/>
      <c r="AK72" s="1028">
        <v>12</v>
      </c>
      <c r="AL72" s="1028"/>
      <c r="AM72" s="1028"/>
      <c r="AN72" s="1028"/>
      <c r="AO72" s="1028"/>
      <c r="AP72" s="1028" t="s">
        <v>582</v>
      </c>
      <c r="AQ72" s="1028"/>
      <c r="AR72" s="1028"/>
      <c r="AS72" s="1028"/>
      <c r="AT72" s="1028"/>
      <c r="AU72" s="1028" t="s">
        <v>582</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c r="A73" s="263">
        <v>6</v>
      </c>
      <c r="B73" s="1031" t="s">
        <v>573</v>
      </c>
      <c r="C73" s="1032"/>
      <c r="D73" s="1032"/>
      <c r="E73" s="1032"/>
      <c r="F73" s="1032"/>
      <c r="G73" s="1032"/>
      <c r="H73" s="1032"/>
      <c r="I73" s="1032"/>
      <c r="J73" s="1032"/>
      <c r="K73" s="1032"/>
      <c r="L73" s="1032"/>
      <c r="M73" s="1032"/>
      <c r="N73" s="1032"/>
      <c r="O73" s="1032"/>
      <c r="P73" s="1033"/>
      <c r="Q73" s="1034">
        <v>36915</v>
      </c>
      <c r="R73" s="1028"/>
      <c r="S73" s="1028"/>
      <c r="T73" s="1028"/>
      <c r="U73" s="1028"/>
      <c r="V73" s="1028">
        <v>35914</v>
      </c>
      <c r="W73" s="1028"/>
      <c r="X73" s="1028"/>
      <c r="Y73" s="1028"/>
      <c r="Z73" s="1028"/>
      <c r="AA73" s="1028">
        <v>1001</v>
      </c>
      <c r="AB73" s="1028"/>
      <c r="AC73" s="1028"/>
      <c r="AD73" s="1028"/>
      <c r="AE73" s="1028"/>
      <c r="AF73" s="1028">
        <v>1001</v>
      </c>
      <c r="AG73" s="1028"/>
      <c r="AH73" s="1028"/>
      <c r="AI73" s="1028"/>
      <c r="AJ73" s="1028"/>
      <c r="AK73" s="1028" t="s">
        <v>582</v>
      </c>
      <c r="AL73" s="1028"/>
      <c r="AM73" s="1028"/>
      <c r="AN73" s="1028"/>
      <c r="AO73" s="1028"/>
      <c r="AP73" s="1028" t="s">
        <v>582</v>
      </c>
      <c r="AQ73" s="1028"/>
      <c r="AR73" s="1028"/>
      <c r="AS73" s="1028"/>
      <c r="AT73" s="1028"/>
      <c r="AU73" s="1028" t="s">
        <v>582</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c r="A74" s="263">
        <v>7</v>
      </c>
      <c r="B74" s="1031" t="s">
        <v>574</v>
      </c>
      <c r="C74" s="1032"/>
      <c r="D74" s="1032"/>
      <c r="E74" s="1032"/>
      <c r="F74" s="1032"/>
      <c r="G74" s="1032"/>
      <c r="H74" s="1032"/>
      <c r="I74" s="1032"/>
      <c r="J74" s="1032"/>
      <c r="K74" s="1032"/>
      <c r="L74" s="1032"/>
      <c r="M74" s="1032"/>
      <c r="N74" s="1032"/>
      <c r="O74" s="1032"/>
      <c r="P74" s="1033"/>
      <c r="Q74" s="1034">
        <v>309</v>
      </c>
      <c r="R74" s="1028"/>
      <c r="S74" s="1028"/>
      <c r="T74" s="1028"/>
      <c r="U74" s="1028"/>
      <c r="V74" s="1028">
        <v>280</v>
      </c>
      <c r="W74" s="1028"/>
      <c r="X74" s="1028"/>
      <c r="Y74" s="1028"/>
      <c r="Z74" s="1028"/>
      <c r="AA74" s="1028">
        <v>30</v>
      </c>
      <c r="AB74" s="1028"/>
      <c r="AC74" s="1028"/>
      <c r="AD74" s="1028"/>
      <c r="AE74" s="1028"/>
      <c r="AF74" s="1028">
        <v>30</v>
      </c>
      <c r="AG74" s="1028"/>
      <c r="AH74" s="1028"/>
      <c r="AI74" s="1028"/>
      <c r="AJ74" s="1028"/>
      <c r="AK74" s="1028" t="s">
        <v>583</v>
      </c>
      <c r="AL74" s="1028"/>
      <c r="AM74" s="1028"/>
      <c r="AN74" s="1028"/>
      <c r="AO74" s="1028"/>
      <c r="AP74" s="1028" t="s">
        <v>583</v>
      </c>
      <c r="AQ74" s="1028"/>
      <c r="AR74" s="1028"/>
      <c r="AS74" s="1028"/>
      <c r="AT74" s="1028"/>
      <c r="AU74" s="1028" t="s">
        <v>583</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c r="A88" s="266" t="s">
        <v>389</v>
      </c>
      <c r="B88" s="1001" t="s">
        <v>417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01" t="s">
        <v>418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95" t="s">
        <v>423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c r="A109" s="950" t="s">
        <v>425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426</v>
      </c>
      <c r="AB109" s="951"/>
      <c r="AC109" s="951"/>
      <c r="AD109" s="951"/>
      <c r="AE109" s="952"/>
      <c r="AF109" s="953" t="s">
        <v>427</v>
      </c>
      <c r="AG109" s="951"/>
      <c r="AH109" s="951"/>
      <c r="AI109" s="951"/>
      <c r="AJ109" s="952"/>
      <c r="AK109" s="953" t="s">
        <v>305</v>
      </c>
      <c r="AL109" s="951"/>
      <c r="AM109" s="951"/>
      <c r="AN109" s="951"/>
      <c r="AO109" s="952"/>
      <c r="AP109" s="953" t="s">
        <v>428</v>
      </c>
      <c r="AQ109" s="951"/>
      <c r="AR109" s="951"/>
      <c r="AS109" s="951"/>
      <c r="AT109" s="982"/>
      <c r="AU109" s="950" t="s">
        <v>425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426</v>
      </c>
      <c r="BR109" s="951"/>
      <c r="BS109" s="951"/>
      <c r="BT109" s="951"/>
      <c r="BU109" s="952"/>
      <c r="BV109" s="953" t="s">
        <v>427</v>
      </c>
      <c r="BW109" s="951"/>
      <c r="BX109" s="951"/>
      <c r="BY109" s="951"/>
      <c r="BZ109" s="952"/>
      <c r="CA109" s="953" t="s">
        <v>305</v>
      </c>
      <c r="CB109" s="951"/>
      <c r="CC109" s="951"/>
      <c r="CD109" s="951"/>
      <c r="CE109" s="952"/>
      <c r="CF109" s="989" t="s">
        <v>428</v>
      </c>
      <c r="CG109" s="989"/>
      <c r="CH109" s="989"/>
      <c r="CI109" s="989"/>
      <c r="CJ109" s="989"/>
      <c r="CK109" s="953" t="s">
        <v>429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426</v>
      </c>
      <c r="DH109" s="951"/>
      <c r="DI109" s="951"/>
      <c r="DJ109" s="951"/>
      <c r="DK109" s="952"/>
      <c r="DL109" s="953" t="s">
        <v>427</v>
      </c>
      <c r="DM109" s="951"/>
      <c r="DN109" s="951"/>
      <c r="DO109" s="951"/>
      <c r="DP109" s="952"/>
      <c r="DQ109" s="953" t="s">
        <v>305</v>
      </c>
      <c r="DR109" s="951"/>
      <c r="DS109" s="951"/>
      <c r="DT109" s="951"/>
      <c r="DU109" s="952"/>
      <c r="DV109" s="953" t="s">
        <v>428</v>
      </c>
      <c r="DW109" s="951"/>
      <c r="DX109" s="951"/>
      <c r="DY109" s="951"/>
      <c r="DZ109" s="982"/>
    </row>
    <row r="110" spans="1:131" s="248" customFormat="1" ht="26.25" customHeight="1">
      <c r="A110" s="853" t="s">
        <v>430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6663261</v>
      </c>
      <c r="AB110" s="944"/>
      <c r="AC110" s="944"/>
      <c r="AD110" s="944"/>
      <c r="AE110" s="945"/>
      <c r="AF110" s="946">
        <v>6582873</v>
      </c>
      <c r="AG110" s="944"/>
      <c r="AH110" s="944"/>
      <c r="AI110" s="944"/>
      <c r="AJ110" s="945"/>
      <c r="AK110" s="946">
        <v>6418005</v>
      </c>
      <c r="AL110" s="944"/>
      <c r="AM110" s="944"/>
      <c r="AN110" s="944"/>
      <c r="AO110" s="945"/>
      <c r="AP110" s="947">
        <v>18</v>
      </c>
      <c r="AQ110" s="948"/>
      <c r="AR110" s="948"/>
      <c r="AS110" s="948"/>
      <c r="AT110" s="949"/>
      <c r="AU110" s="983" t="s">
        <v>73</v>
      </c>
      <c r="AV110" s="984"/>
      <c r="AW110" s="984"/>
      <c r="AX110" s="984"/>
      <c r="AY110" s="984"/>
      <c r="AZ110" s="909" t="s">
        <v>431</v>
      </c>
      <c r="BA110" s="854"/>
      <c r="BB110" s="854"/>
      <c r="BC110" s="854"/>
      <c r="BD110" s="854"/>
      <c r="BE110" s="854"/>
      <c r="BF110" s="854"/>
      <c r="BG110" s="854"/>
      <c r="BH110" s="854"/>
      <c r="BI110" s="854"/>
      <c r="BJ110" s="854"/>
      <c r="BK110" s="854"/>
      <c r="BL110" s="854"/>
      <c r="BM110" s="854"/>
      <c r="BN110" s="854"/>
      <c r="BO110" s="854"/>
      <c r="BP110" s="855"/>
      <c r="BQ110" s="910">
        <v>58562583</v>
      </c>
      <c r="BR110" s="891"/>
      <c r="BS110" s="891"/>
      <c r="BT110" s="891"/>
      <c r="BU110" s="891"/>
      <c r="BV110" s="891">
        <v>56301395</v>
      </c>
      <c r="BW110" s="891"/>
      <c r="BX110" s="891"/>
      <c r="BY110" s="891"/>
      <c r="BZ110" s="891"/>
      <c r="CA110" s="891">
        <v>54822343</v>
      </c>
      <c r="CB110" s="891"/>
      <c r="CC110" s="891"/>
      <c r="CD110" s="891"/>
      <c r="CE110" s="891"/>
      <c r="CF110" s="915">
        <v>153.4</v>
      </c>
      <c r="CG110" s="916"/>
      <c r="CH110" s="916"/>
      <c r="CI110" s="916"/>
      <c r="CJ110" s="916"/>
      <c r="CK110" s="979" t="s">
        <v>432</v>
      </c>
      <c r="CL110" s="865"/>
      <c r="CM110" s="940" t="s">
        <v>433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411</v>
      </c>
      <c r="DH110" s="891"/>
      <c r="DI110" s="891"/>
      <c r="DJ110" s="891"/>
      <c r="DK110" s="891"/>
      <c r="DL110" s="891" t="s">
        <v>411</v>
      </c>
      <c r="DM110" s="891"/>
      <c r="DN110" s="891"/>
      <c r="DO110" s="891"/>
      <c r="DP110" s="891"/>
      <c r="DQ110" s="891" t="s">
        <v>411</v>
      </c>
      <c r="DR110" s="891"/>
      <c r="DS110" s="891"/>
      <c r="DT110" s="891"/>
      <c r="DU110" s="891"/>
      <c r="DV110" s="892" t="s">
        <v>411</v>
      </c>
      <c r="DW110" s="892"/>
      <c r="DX110" s="892"/>
      <c r="DY110" s="892"/>
      <c r="DZ110" s="893"/>
    </row>
    <row r="111" spans="1:131" s="248" customFormat="1" ht="26.25" customHeight="1">
      <c r="A111" s="820" t="s">
        <v>434</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127</v>
      </c>
      <c r="AB111" s="972"/>
      <c r="AC111" s="972"/>
      <c r="AD111" s="972"/>
      <c r="AE111" s="973"/>
      <c r="AF111" s="974" t="s">
        <v>127</v>
      </c>
      <c r="AG111" s="972"/>
      <c r="AH111" s="972"/>
      <c r="AI111" s="972"/>
      <c r="AJ111" s="973"/>
      <c r="AK111" s="974" t="s">
        <v>127</v>
      </c>
      <c r="AL111" s="972"/>
      <c r="AM111" s="972"/>
      <c r="AN111" s="972"/>
      <c r="AO111" s="973"/>
      <c r="AP111" s="975" t="s">
        <v>411</v>
      </c>
      <c r="AQ111" s="976"/>
      <c r="AR111" s="976"/>
      <c r="AS111" s="976"/>
      <c r="AT111" s="977"/>
      <c r="AU111" s="985"/>
      <c r="AV111" s="986"/>
      <c r="AW111" s="986"/>
      <c r="AX111" s="986"/>
      <c r="AY111" s="986"/>
      <c r="AZ111" s="861" t="s">
        <v>435</v>
      </c>
      <c r="BA111" s="796"/>
      <c r="BB111" s="796"/>
      <c r="BC111" s="796"/>
      <c r="BD111" s="796"/>
      <c r="BE111" s="796"/>
      <c r="BF111" s="796"/>
      <c r="BG111" s="796"/>
      <c r="BH111" s="796"/>
      <c r="BI111" s="796"/>
      <c r="BJ111" s="796"/>
      <c r="BK111" s="796"/>
      <c r="BL111" s="796"/>
      <c r="BM111" s="796"/>
      <c r="BN111" s="796"/>
      <c r="BO111" s="796"/>
      <c r="BP111" s="797"/>
      <c r="BQ111" s="862" t="s">
        <v>391</v>
      </c>
      <c r="BR111" s="863"/>
      <c r="BS111" s="863"/>
      <c r="BT111" s="863"/>
      <c r="BU111" s="863"/>
      <c r="BV111" s="863" t="s">
        <v>391</v>
      </c>
      <c r="BW111" s="863"/>
      <c r="BX111" s="863"/>
      <c r="BY111" s="863"/>
      <c r="BZ111" s="863"/>
      <c r="CA111" s="863" t="s">
        <v>127</v>
      </c>
      <c r="CB111" s="863"/>
      <c r="CC111" s="863"/>
      <c r="CD111" s="863"/>
      <c r="CE111" s="863"/>
      <c r="CF111" s="924" t="s">
        <v>391</v>
      </c>
      <c r="CG111" s="925"/>
      <c r="CH111" s="925"/>
      <c r="CI111" s="925"/>
      <c r="CJ111" s="925"/>
      <c r="CK111" s="980"/>
      <c r="CL111" s="867"/>
      <c r="CM111" s="870" t="s">
        <v>436</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391</v>
      </c>
      <c r="DH111" s="863"/>
      <c r="DI111" s="863"/>
      <c r="DJ111" s="863"/>
      <c r="DK111" s="863"/>
      <c r="DL111" s="863" t="s">
        <v>391</v>
      </c>
      <c r="DM111" s="863"/>
      <c r="DN111" s="863"/>
      <c r="DO111" s="863"/>
      <c r="DP111" s="863"/>
      <c r="DQ111" s="863" t="s">
        <v>391</v>
      </c>
      <c r="DR111" s="863"/>
      <c r="DS111" s="863"/>
      <c r="DT111" s="863"/>
      <c r="DU111" s="863"/>
      <c r="DV111" s="840" t="s">
        <v>391</v>
      </c>
      <c r="DW111" s="840"/>
      <c r="DX111" s="840"/>
      <c r="DY111" s="840"/>
      <c r="DZ111" s="841"/>
    </row>
    <row r="112" spans="1:131" s="248" customFormat="1" ht="26.25" customHeight="1">
      <c r="A112" s="965" t="s">
        <v>437</v>
      </c>
      <c r="B112" s="966"/>
      <c r="C112" s="796" t="s">
        <v>438</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391</v>
      </c>
      <c r="AB112" s="826"/>
      <c r="AC112" s="826"/>
      <c r="AD112" s="826"/>
      <c r="AE112" s="827"/>
      <c r="AF112" s="828" t="s">
        <v>391</v>
      </c>
      <c r="AG112" s="826"/>
      <c r="AH112" s="826"/>
      <c r="AI112" s="826"/>
      <c r="AJ112" s="827"/>
      <c r="AK112" s="828" t="s">
        <v>391</v>
      </c>
      <c r="AL112" s="826"/>
      <c r="AM112" s="826"/>
      <c r="AN112" s="826"/>
      <c r="AO112" s="827"/>
      <c r="AP112" s="873" t="s">
        <v>391</v>
      </c>
      <c r="AQ112" s="874"/>
      <c r="AR112" s="874"/>
      <c r="AS112" s="874"/>
      <c r="AT112" s="875"/>
      <c r="AU112" s="985"/>
      <c r="AV112" s="986"/>
      <c r="AW112" s="986"/>
      <c r="AX112" s="986"/>
      <c r="AY112" s="986"/>
      <c r="AZ112" s="861" t="s">
        <v>439</v>
      </c>
      <c r="BA112" s="796"/>
      <c r="BB112" s="796"/>
      <c r="BC112" s="796"/>
      <c r="BD112" s="796"/>
      <c r="BE112" s="796"/>
      <c r="BF112" s="796"/>
      <c r="BG112" s="796"/>
      <c r="BH112" s="796"/>
      <c r="BI112" s="796"/>
      <c r="BJ112" s="796"/>
      <c r="BK112" s="796"/>
      <c r="BL112" s="796"/>
      <c r="BM112" s="796"/>
      <c r="BN112" s="796"/>
      <c r="BO112" s="796"/>
      <c r="BP112" s="797"/>
      <c r="BQ112" s="862">
        <v>5770731</v>
      </c>
      <c r="BR112" s="863"/>
      <c r="BS112" s="863"/>
      <c r="BT112" s="863"/>
      <c r="BU112" s="863"/>
      <c r="BV112" s="863">
        <v>3515682</v>
      </c>
      <c r="BW112" s="863"/>
      <c r="BX112" s="863"/>
      <c r="BY112" s="863"/>
      <c r="BZ112" s="863"/>
      <c r="CA112" s="863">
        <v>3763239</v>
      </c>
      <c r="CB112" s="863"/>
      <c r="CC112" s="863"/>
      <c r="CD112" s="863"/>
      <c r="CE112" s="863"/>
      <c r="CF112" s="924">
        <v>10.5</v>
      </c>
      <c r="CG112" s="925"/>
      <c r="CH112" s="925"/>
      <c r="CI112" s="925"/>
      <c r="CJ112" s="925"/>
      <c r="CK112" s="980"/>
      <c r="CL112" s="867"/>
      <c r="CM112" s="870" t="s">
        <v>440</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391</v>
      </c>
      <c r="DH112" s="863"/>
      <c r="DI112" s="863"/>
      <c r="DJ112" s="863"/>
      <c r="DK112" s="863"/>
      <c r="DL112" s="863" t="s">
        <v>127</v>
      </c>
      <c r="DM112" s="863"/>
      <c r="DN112" s="863"/>
      <c r="DO112" s="863"/>
      <c r="DP112" s="863"/>
      <c r="DQ112" s="863" t="s">
        <v>391</v>
      </c>
      <c r="DR112" s="863"/>
      <c r="DS112" s="863"/>
      <c r="DT112" s="863"/>
      <c r="DU112" s="863"/>
      <c r="DV112" s="840" t="s">
        <v>391</v>
      </c>
      <c r="DW112" s="840"/>
      <c r="DX112" s="840"/>
      <c r="DY112" s="840"/>
      <c r="DZ112" s="841"/>
    </row>
    <row r="113" spans="1:130" s="248" customFormat="1" ht="26.25" customHeight="1">
      <c r="A113" s="967"/>
      <c r="B113" s="968"/>
      <c r="C113" s="796" t="s">
        <v>441</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441505</v>
      </c>
      <c r="AB113" s="972"/>
      <c r="AC113" s="972"/>
      <c r="AD113" s="972"/>
      <c r="AE113" s="973"/>
      <c r="AF113" s="974">
        <v>281348</v>
      </c>
      <c r="AG113" s="972"/>
      <c r="AH113" s="972"/>
      <c r="AI113" s="972"/>
      <c r="AJ113" s="973"/>
      <c r="AK113" s="974">
        <v>297334</v>
      </c>
      <c r="AL113" s="972"/>
      <c r="AM113" s="972"/>
      <c r="AN113" s="972"/>
      <c r="AO113" s="973"/>
      <c r="AP113" s="975">
        <v>0.8</v>
      </c>
      <c r="AQ113" s="976"/>
      <c r="AR113" s="976"/>
      <c r="AS113" s="976"/>
      <c r="AT113" s="977"/>
      <c r="AU113" s="985"/>
      <c r="AV113" s="986"/>
      <c r="AW113" s="986"/>
      <c r="AX113" s="986"/>
      <c r="AY113" s="986"/>
      <c r="AZ113" s="861" t="s">
        <v>442</v>
      </c>
      <c r="BA113" s="796"/>
      <c r="BB113" s="796"/>
      <c r="BC113" s="796"/>
      <c r="BD113" s="796"/>
      <c r="BE113" s="796"/>
      <c r="BF113" s="796"/>
      <c r="BG113" s="796"/>
      <c r="BH113" s="796"/>
      <c r="BI113" s="796"/>
      <c r="BJ113" s="796"/>
      <c r="BK113" s="796"/>
      <c r="BL113" s="796"/>
      <c r="BM113" s="796"/>
      <c r="BN113" s="796"/>
      <c r="BO113" s="796"/>
      <c r="BP113" s="797"/>
      <c r="BQ113" s="862" t="s">
        <v>391</v>
      </c>
      <c r="BR113" s="863"/>
      <c r="BS113" s="863"/>
      <c r="BT113" s="863"/>
      <c r="BU113" s="863"/>
      <c r="BV113" s="863" t="s">
        <v>391</v>
      </c>
      <c r="BW113" s="863"/>
      <c r="BX113" s="863"/>
      <c r="BY113" s="863"/>
      <c r="BZ113" s="863"/>
      <c r="CA113" s="863" t="s">
        <v>391</v>
      </c>
      <c r="CB113" s="863"/>
      <c r="CC113" s="863"/>
      <c r="CD113" s="863"/>
      <c r="CE113" s="863"/>
      <c r="CF113" s="924" t="s">
        <v>391</v>
      </c>
      <c r="CG113" s="925"/>
      <c r="CH113" s="925"/>
      <c r="CI113" s="925"/>
      <c r="CJ113" s="925"/>
      <c r="CK113" s="980"/>
      <c r="CL113" s="867"/>
      <c r="CM113" s="870" t="s">
        <v>443</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391</v>
      </c>
      <c r="DH113" s="826"/>
      <c r="DI113" s="826"/>
      <c r="DJ113" s="826"/>
      <c r="DK113" s="827"/>
      <c r="DL113" s="828" t="s">
        <v>391</v>
      </c>
      <c r="DM113" s="826"/>
      <c r="DN113" s="826"/>
      <c r="DO113" s="826"/>
      <c r="DP113" s="827"/>
      <c r="DQ113" s="828" t="s">
        <v>391</v>
      </c>
      <c r="DR113" s="826"/>
      <c r="DS113" s="826"/>
      <c r="DT113" s="826"/>
      <c r="DU113" s="827"/>
      <c r="DV113" s="873" t="s">
        <v>391</v>
      </c>
      <c r="DW113" s="874"/>
      <c r="DX113" s="874"/>
      <c r="DY113" s="874"/>
      <c r="DZ113" s="875"/>
    </row>
    <row r="114" spans="1:130" s="248" customFormat="1" ht="26.25" customHeight="1">
      <c r="A114" s="967"/>
      <c r="B114" s="968"/>
      <c r="C114" s="796" t="s">
        <v>444</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391</v>
      </c>
      <c r="AB114" s="826"/>
      <c r="AC114" s="826"/>
      <c r="AD114" s="826"/>
      <c r="AE114" s="827"/>
      <c r="AF114" s="828" t="s">
        <v>391</v>
      </c>
      <c r="AG114" s="826"/>
      <c r="AH114" s="826"/>
      <c r="AI114" s="826"/>
      <c r="AJ114" s="827"/>
      <c r="AK114" s="828" t="s">
        <v>391</v>
      </c>
      <c r="AL114" s="826"/>
      <c r="AM114" s="826"/>
      <c r="AN114" s="826"/>
      <c r="AO114" s="827"/>
      <c r="AP114" s="873" t="s">
        <v>391</v>
      </c>
      <c r="AQ114" s="874"/>
      <c r="AR114" s="874"/>
      <c r="AS114" s="874"/>
      <c r="AT114" s="875"/>
      <c r="AU114" s="985"/>
      <c r="AV114" s="986"/>
      <c r="AW114" s="986"/>
      <c r="AX114" s="986"/>
      <c r="AY114" s="986"/>
      <c r="AZ114" s="861" t="s">
        <v>445</v>
      </c>
      <c r="BA114" s="796"/>
      <c r="BB114" s="796"/>
      <c r="BC114" s="796"/>
      <c r="BD114" s="796"/>
      <c r="BE114" s="796"/>
      <c r="BF114" s="796"/>
      <c r="BG114" s="796"/>
      <c r="BH114" s="796"/>
      <c r="BI114" s="796"/>
      <c r="BJ114" s="796"/>
      <c r="BK114" s="796"/>
      <c r="BL114" s="796"/>
      <c r="BM114" s="796"/>
      <c r="BN114" s="796"/>
      <c r="BO114" s="796"/>
      <c r="BP114" s="797"/>
      <c r="BQ114" s="862">
        <v>7781764</v>
      </c>
      <c r="BR114" s="863"/>
      <c r="BS114" s="863"/>
      <c r="BT114" s="863"/>
      <c r="BU114" s="863"/>
      <c r="BV114" s="863">
        <v>7428132</v>
      </c>
      <c r="BW114" s="863"/>
      <c r="BX114" s="863"/>
      <c r="BY114" s="863"/>
      <c r="BZ114" s="863"/>
      <c r="CA114" s="863">
        <v>7382929</v>
      </c>
      <c r="CB114" s="863"/>
      <c r="CC114" s="863"/>
      <c r="CD114" s="863"/>
      <c r="CE114" s="863"/>
      <c r="CF114" s="924">
        <v>20.7</v>
      </c>
      <c r="CG114" s="925"/>
      <c r="CH114" s="925"/>
      <c r="CI114" s="925"/>
      <c r="CJ114" s="925"/>
      <c r="CK114" s="980"/>
      <c r="CL114" s="867"/>
      <c r="CM114" s="870" t="s">
        <v>446</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391</v>
      </c>
      <c r="DH114" s="826"/>
      <c r="DI114" s="826"/>
      <c r="DJ114" s="826"/>
      <c r="DK114" s="827"/>
      <c r="DL114" s="828" t="s">
        <v>391</v>
      </c>
      <c r="DM114" s="826"/>
      <c r="DN114" s="826"/>
      <c r="DO114" s="826"/>
      <c r="DP114" s="827"/>
      <c r="DQ114" s="828" t="s">
        <v>391</v>
      </c>
      <c r="DR114" s="826"/>
      <c r="DS114" s="826"/>
      <c r="DT114" s="826"/>
      <c r="DU114" s="827"/>
      <c r="DV114" s="873" t="s">
        <v>391</v>
      </c>
      <c r="DW114" s="874"/>
      <c r="DX114" s="874"/>
      <c r="DY114" s="874"/>
      <c r="DZ114" s="875"/>
    </row>
    <row r="115" spans="1:130" s="248" customFormat="1" ht="26.25" customHeight="1">
      <c r="A115" s="967"/>
      <c r="B115" s="968"/>
      <c r="C115" s="796" t="s">
        <v>447</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391</v>
      </c>
      <c r="AB115" s="972"/>
      <c r="AC115" s="972"/>
      <c r="AD115" s="972"/>
      <c r="AE115" s="973"/>
      <c r="AF115" s="974" t="s">
        <v>391</v>
      </c>
      <c r="AG115" s="972"/>
      <c r="AH115" s="972"/>
      <c r="AI115" s="972"/>
      <c r="AJ115" s="973"/>
      <c r="AK115" s="974">
        <v>582</v>
      </c>
      <c r="AL115" s="972"/>
      <c r="AM115" s="972"/>
      <c r="AN115" s="972"/>
      <c r="AO115" s="973"/>
      <c r="AP115" s="975">
        <v>0</v>
      </c>
      <c r="AQ115" s="976"/>
      <c r="AR115" s="976"/>
      <c r="AS115" s="976"/>
      <c r="AT115" s="977"/>
      <c r="AU115" s="985"/>
      <c r="AV115" s="986"/>
      <c r="AW115" s="986"/>
      <c r="AX115" s="986"/>
      <c r="AY115" s="986"/>
      <c r="AZ115" s="861" t="s">
        <v>448</v>
      </c>
      <c r="BA115" s="796"/>
      <c r="BB115" s="796"/>
      <c r="BC115" s="796"/>
      <c r="BD115" s="796"/>
      <c r="BE115" s="796"/>
      <c r="BF115" s="796"/>
      <c r="BG115" s="796"/>
      <c r="BH115" s="796"/>
      <c r="BI115" s="796"/>
      <c r="BJ115" s="796"/>
      <c r="BK115" s="796"/>
      <c r="BL115" s="796"/>
      <c r="BM115" s="796"/>
      <c r="BN115" s="796"/>
      <c r="BO115" s="796"/>
      <c r="BP115" s="797"/>
      <c r="BQ115" s="862">
        <v>263</v>
      </c>
      <c r="BR115" s="863"/>
      <c r="BS115" s="863"/>
      <c r="BT115" s="863"/>
      <c r="BU115" s="863"/>
      <c r="BV115" s="863">
        <v>3323</v>
      </c>
      <c r="BW115" s="863"/>
      <c r="BX115" s="863"/>
      <c r="BY115" s="863"/>
      <c r="BZ115" s="863"/>
      <c r="CA115" s="863">
        <v>156</v>
      </c>
      <c r="CB115" s="863"/>
      <c r="CC115" s="863"/>
      <c r="CD115" s="863"/>
      <c r="CE115" s="863"/>
      <c r="CF115" s="924">
        <v>0</v>
      </c>
      <c r="CG115" s="925"/>
      <c r="CH115" s="925"/>
      <c r="CI115" s="925"/>
      <c r="CJ115" s="925"/>
      <c r="CK115" s="980"/>
      <c r="CL115" s="867"/>
      <c r="CM115" s="861" t="s">
        <v>449</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391</v>
      </c>
      <c r="DH115" s="826"/>
      <c r="DI115" s="826"/>
      <c r="DJ115" s="826"/>
      <c r="DK115" s="827"/>
      <c r="DL115" s="828" t="s">
        <v>391</v>
      </c>
      <c r="DM115" s="826"/>
      <c r="DN115" s="826"/>
      <c r="DO115" s="826"/>
      <c r="DP115" s="827"/>
      <c r="DQ115" s="828" t="s">
        <v>391</v>
      </c>
      <c r="DR115" s="826"/>
      <c r="DS115" s="826"/>
      <c r="DT115" s="826"/>
      <c r="DU115" s="827"/>
      <c r="DV115" s="873" t="s">
        <v>391</v>
      </c>
      <c r="DW115" s="874"/>
      <c r="DX115" s="874"/>
      <c r="DY115" s="874"/>
      <c r="DZ115" s="875"/>
    </row>
    <row r="116" spans="1:130" s="248" customFormat="1" ht="26.25" customHeight="1">
      <c r="A116" s="969"/>
      <c r="B116" s="970"/>
      <c r="C116" s="929" t="s">
        <v>450</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391</v>
      </c>
      <c r="AB116" s="826"/>
      <c r="AC116" s="826"/>
      <c r="AD116" s="826"/>
      <c r="AE116" s="827"/>
      <c r="AF116" s="828" t="s">
        <v>391</v>
      </c>
      <c r="AG116" s="826"/>
      <c r="AH116" s="826"/>
      <c r="AI116" s="826"/>
      <c r="AJ116" s="827"/>
      <c r="AK116" s="828" t="s">
        <v>391</v>
      </c>
      <c r="AL116" s="826"/>
      <c r="AM116" s="826"/>
      <c r="AN116" s="826"/>
      <c r="AO116" s="827"/>
      <c r="AP116" s="873" t="s">
        <v>391</v>
      </c>
      <c r="AQ116" s="874"/>
      <c r="AR116" s="874"/>
      <c r="AS116" s="874"/>
      <c r="AT116" s="875"/>
      <c r="AU116" s="985"/>
      <c r="AV116" s="986"/>
      <c r="AW116" s="986"/>
      <c r="AX116" s="986"/>
      <c r="AY116" s="986"/>
      <c r="AZ116" s="912" t="s">
        <v>451</v>
      </c>
      <c r="BA116" s="913"/>
      <c r="BB116" s="913"/>
      <c r="BC116" s="913"/>
      <c r="BD116" s="913"/>
      <c r="BE116" s="913"/>
      <c r="BF116" s="913"/>
      <c r="BG116" s="913"/>
      <c r="BH116" s="913"/>
      <c r="BI116" s="913"/>
      <c r="BJ116" s="913"/>
      <c r="BK116" s="913"/>
      <c r="BL116" s="913"/>
      <c r="BM116" s="913"/>
      <c r="BN116" s="913"/>
      <c r="BO116" s="913"/>
      <c r="BP116" s="914"/>
      <c r="BQ116" s="862" t="s">
        <v>391</v>
      </c>
      <c r="BR116" s="863"/>
      <c r="BS116" s="863"/>
      <c r="BT116" s="863"/>
      <c r="BU116" s="863"/>
      <c r="BV116" s="863" t="s">
        <v>391</v>
      </c>
      <c r="BW116" s="863"/>
      <c r="BX116" s="863"/>
      <c r="BY116" s="863"/>
      <c r="BZ116" s="863"/>
      <c r="CA116" s="863" t="s">
        <v>391</v>
      </c>
      <c r="CB116" s="863"/>
      <c r="CC116" s="863"/>
      <c r="CD116" s="863"/>
      <c r="CE116" s="863"/>
      <c r="CF116" s="924" t="s">
        <v>391</v>
      </c>
      <c r="CG116" s="925"/>
      <c r="CH116" s="925"/>
      <c r="CI116" s="925"/>
      <c r="CJ116" s="925"/>
      <c r="CK116" s="980"/>
      <c r="CL116" s="867"/>
      <c r="CM116" s="870" t="s">
        <v>452</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391</v>
      </c>
      <c r="DH116" s="826"/>
      <c r="DI116" s="826"/>
      <c r="DJ116" s="826"/>
      <c r="DK116" s="827"/>
      <c r="DL116" s="828" t="s">
        <v>453</v>
      </c>
      <c r="DM116" s="826"/>
      <c r="DN116" s="826"/>
      <c r="DO116" s="826"/>
      <c r="DP116" s="827"/>
      <c r="DQ116" s="828" t="s">
        <v>391</v>
      </c>
      <c r="DR116" s="826"/>
      <c r="DS116" s="826"/>
      <c r="DT116" s="826"/>
      <c r="DU116" s="827"/>
      <c r="DV116" s="873" t="s">
        <v>391</v>
      </c>
      <c r="DW116" s="874"/>
      <c r="DX116" s="874"/>
      <c r="DY116" s="874"/>
      <c r="DZ116" s="875"/>
    </row>
    <row r="117" spans="1:130" s="248" customFormat="1" ht="26.25" customHeight="1">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454</v>
      </c>
      <c r="Z117" s="952"/>
      <c r="AA117" s="957">
        <v>7104766</v>
      </c>
      <c r="AB117" s="958"/>
      <c r="AC117" s="958"/>
      <c r="AD117" s="958"/>
      <c r="AE117" s="959"/>
      <c r="AF117" s="960">
        <v>6864221</v>
      </c>
      <c r="AG117" s="958"/>
      <c r="AH117" s="958"/>
      <c r="AI117" s="958"/>
      <c r="AJ117" s="959"/>
      <c r="AK117" s="960">
        <v>6715921</v>
      </c>
      <c r="AL117" s="958"/>
      <c r="AM117" s="958"/>
      <c r="AN117" s="958"/>
      <c r="AO117" s="959"/>
      <c r="AP117" s="961"/>
      <c r="AQ117" s="962"/>
      <c r="AR117" s="962"/>
      <c r="AS117" s="962"/>
      <c r="AT117" s="963"/>
      <c r="AU117" s="985"/>
      <c r="AV117" s="986"/>
      <c r="AW117" s="986"/>
      <c r="AX117" s="986"/>
      <c r="AY117" s="986"/>
      <c r="AZ117" s="912" t="s">
        <v>455</v>
      </c>
      <c r="BA117" s="913"/>
      <c r="BB117" s="913"/>
      <c r="BC117" s="913"/>
      <c r="BD117" s="913"/>
      <c r="BE117" s="913"/>
      <c r="BF117" s="913"/>
      <c r="BG117" s="913"/>
      <c r="BH117" s="913"/>
      <c r="BI117" s="913"/>
      <c r="BJ117" s="913"/>
      <c r="BK117" s="913"/>
      <c r="BL117" s="913"/>
      <c r="BM117" s="913"/>
      <c r="BN117" s="913"/>
      <c r="BO117" s="913"/>
      <c r="BP117" s="914"/>
      <c r="BQ117" s="862" t="s">
        <v>127</v>
      </c>
      <c r="BR117" s="863"/>
      <c r="BS117" s="863"/>
      <c r="BT117" s="863"/>
      <c r="BU117" s="863"/>
      <c r="BV117" s="863" t="s">
        <v>391</v>
      </c>
      <c r="BW117" s="863"/>
      <c r="BX117" s="863"/>
      <c r="BY117" s="863"/>
      <c r="BZ117" s="863"/>
      <c r="CA117" s="863" t="s">
        <v>127</v>
      </c>
      <c r="CB117" s="863"/>
      <c r="CC117" s="863"/>
      <c r="CD117" s="863"/>
      <c r="CE117" s="863"/>
      <c r="CF117" s="924" t="s">
        <v>391</v>
      </c>
      <c r="CG117" s="925"/>
      <c r="CH117" s="925"/>
      <c r="CI117" s="925"/>
      <c r="CJ117" s="925"/>
      <c r="CK117" s="980"/>
      <c r="CL117" s="867"/>
      <c r="CM117" s="870" t="s">
        <v>456</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127</v>
      </c>
      <c r="DH117" s="826"/>
      <c r="DI117" s="826"/>
      <c r="DJ117" s="826"/>
      <c r="DK117" s="827"/>
      <c r="DL117" s="828" t="s">
        <v>391</v>
      </c>
      <c r="DM117" s="826"/>
      <c r="DN117" s="826"/>
      <c r="DO117" s="826"/>
      <c r="DP117" s="827"/>
      <c r="DQ117" s="828" t="s">
        <v>127</v>
      </c>
      <c r="DR117" s="826"/>
      <c r="DS117" s="826"/>
      <c r="DT117" s="826"/>
      <c r="DU117" s="827"/>
      <c r="DV117" s="873" t="s">
        <v>127</v>
      </c>
      <c r="DW117" s="874"/>
      <c r="DX117" s="874"/>
      <c r="DY117" s="874"/>
      <c r="DZ117" s="875"/>
    </row>
    <row r="118" spans="1:130" s="248" customFormat="1" ht="26.25" customHeight="1">
      <c r="A118" s="950" t="s">
        <v>429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426</v>
      </c>
      <c r="AB118" s="951"/>
      <c r="AC118" s="951"/>
      <c r="AD118" s="951"/>
      <c r="AE118" s="952"/>
      <c r="AF118" s="953" t="s">
        <v>427</v>
      </c>
      <c r="AG118" s="951"/>
      <c r="AH118" s="951"/>
      <c r="AI118" s="951"/>
      <c r="AJ118" s="952"/>
      <c r="AK118" s="953" t="s">
        <v>305</v>
      </c>
      <c r="AL118" s="951"/>
      <c r="AM118" s="951"/>
      <c r="AN118" s="951"/>
      <c r="AO118" s="952"/>
      <c r="AP118" s="954" t="s">
        <v>428</v>
      </c>
      <c r="AQ118" s="955"/>
      <c r="AR118" s="955"/>
      <c r="AS118" s="955"/>
      <c r="AT118" s="956"/>
      <c r="AU118" s="985"/>
      <c r="AV118" s="986"/>
      <c r="AW118" s="986"/>
      <c r="AX118" s="986"/>
      <c r="AY118" s="986"/>
      <c r="AZ118" s="928" t="s">
        <v>457</v>
      </c>
      <c r="BA118" s="929"/>
      <c r="BB118" s="929"/>
      <c r="BC118" s="929"/>
      <c r="BD118" s="929"/>
      <c r="BE118" s="929"/>
      <c r="BF118" s="929"/>
      <c r="BG118" s="929"/>
      <c r="BH118" s="929"/>
      <c r="BI118" s="929"/>
      <c r="BJ118" s="929"/>
      <c r="BK118" s="929"/>
      <c r="BL118" s="929"/>
      <c r="BM118" s="929"/>
      <c r="BN118" s="929"/>
      <c r="BO118" s="929"/>
      <c r="BP118" s="930"/>
      <c r="BQ118" s="931" t="s">
        <v>127</v>
      </c>
      <c r="BR118" s="894"/>
      <c r="BS118" s="894"/>
      <c r="BT118" s="894"/>
      <c r="BU118" s="894"/>
      <c r="BV118" s="894" t="s">
        <v>391</v>
      </c>
      <c r="BW118" s="894"/>
      <c r="BX118" s="894"/>
      <c r="BY118" s="894"/>
      <c r="BZ118" s="894"/>
      <c r="CA118" s="894" t="s">
        <v>127</v>
      </c>
      <c r="CB118" s="894"/>
      <c r="CC118" s="894"/>
      <c r="CD118" s="894"/>
      <c r="CE118" s="894"/>
      <c r="CF118" s="924" t="s">
        <v>391</v>
      </c>
      <c r="CG118" s="925"/>
      <c r="CH118" s="925"/>
      <c r="CI118" s="925"/>
      <c r="CJ118" s="925"/>
      <c r="CK118" s="980"/>
      <c r="CL118" s="867"/>
      <c r="CM118" s="870" t="s">
        <v>458</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127</v>
      </c>
      <c r="DH118" s="826"/>
      <c r="DI118" s="826"/>
      <c r="DJ118" s="826"/>
      <c r="DK118" s="827"/>
      <c r="DL118" s="828" t="s">
        <v>391</v>
      </c>
      <c r="DM118" s="826"/>
      <c r="DN118" s="826"/>
      <c r="DO118" s="826"/>
      <c r="DP118" s="827"/>
      <c r="DQ118" s="828" t="s">
        <v>391</v>
      </c>
      <c r="DR118" s="826"/>
      <c r="DS118" s="826"/>
      <c r="DT118" s="826"/>
      <c r="DU118" s="827"/>
      <c r="DV118" s="873" t="s">
        <v>459</v>
      </c>
      <c r="DW118" s="874"/>
      <c r="DX118" s="874"/>
      <c r="DY118" s="874"/>
      <c r="DZ118" s="875"/>
    </row>
    <row r="119" spans="1:130" s="248" customFormat="1" ht="26.25" customHeight="1">
      <c r="A119" s="864" t="s">
        <v>432</v>
      </c>
      <c r="B119" s="865"/>
      <c r="C119" s="940" t="s">
        <v>433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127</v>
      </c>
      <c r="AB119" s="944"/>
      <c r="AC119" s="944"/>
      <c r="AD119" s="944"/>
      <c r="AE119" s="945"/>
      <c r="AF119" s="946" t="s">
        <v>459</v>
      </c>
      <c r="AG119" s="944"/>
      <c r="AH119" s="944"/>
      <c r="AI119" s="944"/>
      <c r="AJ119" s="945"/>
      <c r="AK119" s="946" t="s">
        <v>127</v>
      </c>
      <c r="AL119" s="944"/>
      <c r="AM119" s="944"/>
      <c r="AN119" s="944"/>
      <c r="AO119" s="945"/>
      <c r="AP119" s="947" t="s">
        <v>459</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460</v>
      </c>
      <c r="BP119" s="927"/>
      <c r="BQ119" s="931">
        <v>72115341</v>
      </c>
      <c r="BR119" s="894"/>
      <c r="BS119" s="894"/>
      <c r="BT119" s="894"/>
      <c r="BU119" s="894"/>
      <c r="BV119" s="894">
        <v>67248532</v>
      </c>
      <c r="BW119" s="894"/>
      <c r="BX119" s="894"/>
      <c r="BY119" s="894"/>
      <c r="BZ119" s="894"/>
      <c r="CA119" s="894">
        <v>65968667</v>
      </c>
      <c r="CB119" s="894"/>
      <c r="CC119" s="894"/>
      <c r="CD119" s="894"/>
      <c r="CE119" s="894"/>
      <c r="CF119" s="792"/>
      <c r="CG119" s="793"/>
      <c r="CH119" s="793"/>
      <c r="CI119" s="793"/>
      <c r="CJ119" s="883"/>
      <c r="CK119" s="981"/>
      <c r="CL119" s="869"/>
      <c r="CM119" s="887" t="s">
        <v>461</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127</v>
      </c>
      <c r="DH119" s="809"/>
      <c r="DI119" s="809"/>
      <c r="DJ119" s="809"/>
      <c r="DK119" s="810"/>
      <c r="DL119" s="811" t="s">
        <v>127</v>
      </c>
      <c r="DM119" s="809"/>
      <c r="DN119" s="809"/>
      <c r="DO119" s="809"/>
      <c r="DP119" s="810"/>
      <c r="DQ119" s="811" t="s">
        <v>391</v>
      </c>
      <c r="DR119" s="809"/>
      <c r="DS119" s="809"/>
      <c r="DT119" s="809"/>
      <c r="DU119" s="810"/>
      <c r="DV119" s="897" t="s">
        <v>127</v>
      </c>
      <c r="DW119" s="898"/>
      <c r="DX119" s="898"/>
      <c r="DY119" s="898"/>
      <c r="DZ119" s="899"/>
    </row>
    <row r="120" spans="1:130" s="248" customFormat="1" ht="26.25" customHeight="1">
      <c r="A120" s="866"/>
      <c r="B120" s="867"/>
      <c r="C120" s="870" t="s">
        <v>436</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459</v>
      </c>
      <c r="AB120" s="826"/>
      <c r="AC120" s="826"/>
      <c r="AD120" s="826"/>
      <c r="AE120" s="827"/>
      <c r="AF120" s="828" t="s">
        <v>127</v>
      </c>
      <c r="AG120" s="826"/>
      <c r="AH120" s="826"/>
      <c r="AI120" s="826"/>
      <c r="AJ120" s="827"/>
      <c r="AK120" s="828" t="s">
        <v>391</v>
      </c>
      <c r="AL120" s="826"/>
      <c r="AM120" s="826"/>
      <c r="AN120" s="826"/>
      <c r="AO120" s="827"/>
      <c r="AP120" s="873" t="s">
        <v>127</v>
      </c>
      <c r="AQ120" s="874"/>
      <c r="AR120" s="874"/>
      <c r="AS120" s="874"/>
      <c r="AT120" s="875"/>
      <c r="AU120" s="932" t="s">
        <v>462</v>
      </c>
      <c r="AV120" s="933"/>
      <c r="AW120" s="933"/>
      <c r="AX120" s="933"/>
      <c r="AY120" s="934"/>
      <c r="AZ120" s="909" t="s">
        <v>463</v>
      </c>
      <c r="BA120" s="854"/>
      <c r="BB120" s="854"/>
      <c r="BC120" s="854"/>
      <c r="BD120" s="854"/>
      <c r="BE120" s="854"/>
      <c r="BF120" s="854"/>
      <c r="BG120" s="854"/>
      <c r="BH120" s="854"/>
      <c r="BI120" s="854"/>
      <c r="BJ120" s="854"/>
      <c r="BK120" s="854"/>
      <c r="BL120" s="854"/>
      <c r="BM120" s="854"/>
      <c r="BN120" s="854"/>
      <c r="BO120" s="854"/>
      <c r="BP120" s="855"/>
      <c r="BQ120" s="910">
        <v>8648910</v>
      </c>
      <c r="BR120" s="891"/>
      <c r="BS120" s="891"/>
      <c r="BT120" s="891"/>
      <c r="BU120" s="891"/>
      <c r="BV120" s="891">
        <v>7140040</v>
      </c>
      <c r="BW120" s="891"/>
      <c r="BX120" s="891"/>
      <c r="BY120" s="891"/>
      <c r="BZ120" s="891"/>
      <c r="CA120" s="891">
        <v>7235307</v>
      </c>
      <c r="CB120" s="891"/>
      <c r="CC120" s="891"/>
      <c r="CD120" s="891"/>
      <c r="CE120" s="891"/>
      <c r="CF120" s="915">
        <v>20.2</v>
      </c>
      <c r="CG120" s="916"/>
      <c r="CH120" s="916"/>
      <c r="CI120" s="916"/>
      <c r="CJ120" s="916"/>
      <c r="CK120" s="917" t="s">
        <v>464</v>
      </c>
      <c r="CL120" s="901"/>
      <c r="CM120" s="901"/>
      <c r="CN120" s="901"/>
      <c r="CO120" s="902"/>
      <c r="CP120" s="921" t="s">
        <v>407</v>
      </c>
      <c r="CQ120" s="922"/>
      <c r="CR120" s="922"/>
      <c r="CS120" s="922"/>
      <c r="CT120" s="922"/>
      <c r="CU120" s="922"/>
      <c r="CV120" s="922"/>
      <c r="CW120" s="922"/>
      <c r="CX120" s="922"/>
      <c r="CY120" s="922"/>
      <c r="CZ120" s="922"/>
      <c r="DA120" s="922"/>
      <c r="DB120" s="922"/>
      <c r="DC120" s="922"/>
      <c r="DD120" s="922"/>
      <c r="DE120" s="922"/>
      <c r="DF120" s="923"/>
      <c r="DG120" s="910" t="s">
        <v>127</v>
      </c>
      <c r="DH120" s="891"/>
      <c r="DI120" s="891"/>
      <c r="DJ120" s="891"/>
      <c r="DK120" s="891"/>
      <c r="DL120" s="891">
        <v>3501462</v>
      </c>
      <c r="DM120" s="891"/>
      <c r="DN120" s="891"/>
      <c r="DO120" s="891"/>
      <c r="DP120" s="891"/>
      <c r="DQ120" s="891">
        <v>3753074</v>
      </c>
      <c r="DR120" s="891"/>
      <c r="DS120" s="891"/>
      <c r="DT120" s="891"/>
      <c r="DU120" s="891"/>
      <c r="DV120" s="892">
        <v>10.5</v>
      </c>
      <c r="DW120" s="892"/>
      <c r="DX120" s="892"/>
      <c r="DY120" s="892"/>
      <c r="DZ120" s="893"/>
    </row>
    <row r="121" spans="1:130" s="248" customFormat="1" ht="26.25" customHeight="1">
      <c r="A121" s="866"/>
      <c r="B121" s="867"/>
      <c r="C121" s="912" t="s">
        <v>465</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391</v>
      </c>
      <c r="AB121" s="826"/>
      <c r="AC121" s="826"/>
      <c r="AD121" s="826"/>
      <c r="AE121" s="827"/>
      <c r="AF121" s="828" t="s">
        <v>459</v>
      </c>
      <c r="AG121" s="826"/>
      <c r="AH121" s="826"/>
      <c r="AI121" s="826"/>
      <c r="AJ121" s="827"/>
      <c r="AK121" s="828" t="s">
        <v>391</v>
      </c>
      <c r="AL121" s="826"/>
      <c r="AM121" s="826"/>
      <c r="AN121" s="826"/>
      <c r="AO121" s="827"/>
      <c r="AP121" s="873" t="s">
        <v>391</v>
      </c>
      <c r="AQ121" s="874"/>
      <c r="AR121" s="874"/>
      <c r="AS121" s="874"/>
      <c r="AT121" s="875"/>
      <c r="AU121" s="935"/>
      <c r="AV121" s="936"/>
      <c r="AW121" s="936"/>
      <c r="AX121" s="936"/>
      <c r="AY121" s="937"/>
      <c r="AZ121" s="861" t="s">
        <v>466</v>
      </c>
      <c r="BA121" s="796"/>
      <c r="BB121" s="796"/>
      <c r="BC121" s="796"/>
      <c r="BD121" s="796"/>
      <c r="BE121" s="796"/>
      <c r="BF121" s="796"/>
      <c r="BG121" s="796"/>
      <c r="BH121" s="796"/>
      <c r="BI121" s="796"/>
      <c r="BJ121" s="796"/>
      <c r="BK121" s="796"/>
      <c r="BL121" s="796"/>
      <c r="BM121" s="796"/>
      <c r="BN121" s="796"/>
      <c r="BO121" s="796"/>
      <c r="BP121" s="797"/>
      <c r="BQ121" s="862">
        <v>12723617</v>
      </c>
      <c r="BR121" s="863"/>
      <c r="BS121" s="863"/>
      <c r="BT121" s="863"/>
      <c r="BU121" s="863"/>
      <c r="BV121" s="863">
        <v>10100571</v>
      </c>
      <c r="BW121" s="863"/>
      <c r="BX121" s="863"/>
      <c r="BY121" s="863"/>
      <c r="BZ121" s="863"/>
      <c r="CA121" s="863">
        <v>9448071</v>
      </c>
      <c r="CB121" s="863"/>
      <c r="CC121" s="863"/>
      <c r="CD121" s="863"/>
      <c r="CE121" s="863"/>
      <c r="CF121" s="924">
        <v>26.4</v>
      </c>
      <c r="CG121" s="925"/>
      <c r="CH121" s="925"/>
      <c r="CI121" s="925"/>
      <c r="CJ121" s="925"/>
      <c r="CK121" s="918"/>
      <c r="CL121" s="904"/>
      <c r="CM121" s="904"/>
      <c r="CN121" s="904"/>
      <c r="CO121" s="905"/>
      <c r="CP121" s="884" t="s">
        <v>405</v>
      </c>
      <c r="CQ121" s="885"/>
      <c r="CR121" s="885"/>
      <c r="CS121" s="885"/>
      <c r="CT121" s="885"/>
      <c r="CU121" s="885"/>
      <c r="CV121" s="885"/>
      <c r="CW121" s="885"/>
      <c r="CX121" s="885"/>
      <c r="CY121" s="885"/>
      <c r="CZ121" s="885"/>
      <c r="DA121" s="885"/>
      <c r="DB121" s="885"/>
      <c r="DC121" s="885"/>
      <c r="DD121" s="885"/>
      <c r="DE121" s="885"/>
      <c r="DF121" s="886"/>
      <c r="DG121" s="862">
        <v>20120</v>
      </c>
      <c r="DH121" s="863"/>
      <c r="DI121" s="863"/>
      <c r="DJ121" s="863"/>
      <c r="DK121" s="863"/>
      <c r="DL121" s="863">
        <v>14220</v>
      </c>
      <c r="DM121" s="863"/>
      <c r="DN121" s="863"/>
      <c r="DO121" s="863"/>
      <c r="DP121" s="863"/>
      <c r="DQ121" s="863">
        <v>10165</v>
      </c>
      <c r="DR121" s="863"/>
      <c r="DS121" s="863"/>
      <c r="DT121" s="863"/>
      <c r="DU121" s="863"/>
      <c r="DV121" s="840">
        <v>0</v>
      </c>
      <c r="DW121" s="840"/>
      <c r="DX121" s="840"/>
      <c r="DY121" s="840"/>
      <c r="DZ121" s="841"/>
    </row>
    <row r="122" spans="1:130" s="248" customFormat="1" ht="26.25" customHeight="1">
      <c r="A122" s="866"/>
      <c r="B122" s="867"/>
      <c r="C122" s="870" t="s">
        <v>446</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127</v>
      </c>
      <c r="AB122" s="826"/>
      <c r="AC122" s="826"/>
      <c r="AD122" s="826"/>
      <c r="AE122" s="827"/>
      <c r="AF122" s="828" t="s">
        <v>127</v>
      </c>
      <c r="AG122" s="826"/>
      <c r="AH122" s="826"/>
      <c r="AI122" s="826"/>
      <c r="AJ122" s="827"/>
      <c r="AK122" s="828" t="s">
        <v>391</v>
      </c>
      <c r="AL122" s="826"/>
      <c r="AM122" s="826"/>
      <c r="AN122" s="826"/>
      <c r="AO122" s="827"/>
      <c r="AP122" s="873" t="s">
        <v>391</v>
      </c>
      <c r="AQ122" s="874"/>
      <c r="AR122" s="874"/>
      <c r="AS122" s="874"/>
      <c r="AT122" s="875"/>
      <c r="AU122" s="935"/>
      <c r="AV122" s="936"/>
      <c r="AW122" s="936"/>
      <c r="AX122" s="936"/>
      <c r="AY122" s="937"/>
      <c r="AZ122" s="928" t="s">
        <v>467</v>
      </c>
      <c r="BA122" s="929"/>
      <c r="BB122" s="929"/>
      <c r="BC122" s="929"/>
      <c r="BD122" s="929"/>
      <c r="BE122" s="929"/>
      <c r="BF122" s="929"/>
      <c r="BG122" s="929"/>
      <c r="BH122" s="929"/>
      <c r="BI122" s="929"/>
      <c r="BJ122" s="929"/>
      <c r="BK122" s="929"/>
      <c r="BL122" s="929"/>
      <c r="BM122" s="929"/>
      <c r="BN122" s="929"/>
      <c r="BO122" s="929"/>
      <c r="BP122" s="930"/>
      <c r="BQ122" s="931">
        <v>45790717</v>
      </c>
      <c r="BR122" s="894"/>
      <c r="BS122" s="894"/>
      <c r="BT122" s="894"/>
      <c r="BU122" s="894"/>
      <c r="BV122" s="894">
        <v>45589511</v>
      </c>
      <c r="BW122" s="894"/>
      <c r="BX122" s="894"/>
      <c r="BY122" s="894"/>
      <c r="BZ122" s="894"/>
      <c r="CA122" s="894">
        <v>45380075</v>
      </c>
      <c r="CB122" s="894"/>
      <c r="CC122" s="894"/>
      <c r="CD122" s="894"/>
      <c r="CE122" s="894"/>
      <c r="CF122" s="895">
        <v>127</v>
      </c>
      <c r="CG122" s="896"/>
      <c r="CH122" s="896"/>
      <c r="CI122" s="896"/>
      <c r="CJ122" s="896"/>
      <c r="CK122" s="918"/>
      <c r="CL122" s="904"/>
      <c r="CM122" s="904"/>
      <c r="CN122" s="904"/>
      <c r="CO122" s="905"/>
      <c r="CP122" s="884" t="s">
        <v>403</v>
      </c>
      <c r="CQ122" s="885"/>
      <c r="CR122" s="885"/>
      <c r="CS122" s="885"/>
      <c r="CT122" s="885"/>
      <c r="CU122" s="885"/>
      <c r="CV122" s="885"/>
      <c r="CW122" s="885"/>
      <c r="CX122" s="885"/>
      <c r="CY122" s="885"/>
      <c r="CZ122" s="885"/>
      <c r="DA122" s="885"/>
      <c r="DB122" s="885"/>
      <c r="DC122" s="885"/>
      <c r="DD122" s="885"/>
      <c r="DE122" s="885"/>
      <c r="DF122" s="886"/>
      <c r="DG122" s="862" t="s">
        <v>127</v>
      </c>
      <c r="DH122" s="863"/>
      <c r="DI122" s="863"/>
      <c r="DJ122" s="863"/>
      <c r="DK122" s="863"/>
      <c r="DL122" s="863" t="s">
        <v>391</v>
      </c>
      <c r="DM122" s="863"/>
      <c r="DN122" s="863"/>
      <c r="DO122" s="863"/>
      <c r="DP122" s="863"/>
      <c r="DQ122" s="863" t="s">
        <v>391</v>
      </c>
      <c r="DR122" s="863"/>
      <c r="DS122" s="863"/>
      <c r="DT122" s="863"/>
      <c r="DU122" s="863"/>
      <c r="DV122" s="840" t="s">
        <v>391</v>
      </c>
      <c r="DW122" s="840"/>
      <c r="DX122" s="840"/>
      <c r="DY122" s="840"/>
      <c r="DZ122" s="841"/>
    </row>
    <row r="123" spans="1:130" s="248" customFormat="1" ht="26.25" customHeight="1">
      <c r="A123" s="866"/>
      <c r="B123" s="867"/>
      <c r="C123" s="870" t="s">
        <v>452</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127</v>
      </c>
      <c r="AB123" s="826"/>
      <c r="AC123" s="826"/>
      <c r="AD123" s="826"/>
      <c r="AE123" s="827"/>
      <c r="AF123" s="828" t="s">
        <v>391</v>
      </c>
      <c r="AG123" s="826"/>
      <c r="AH123" s="826"/>
      <c r="AI123" s="826"/>
      <c r="AJ123" s="827"/>
      <c r="AK123" s="828" t="s">
        <v>127</v>
      </c>
      <c r="AL123" s="826"/>
      <c r="AM123" s="826"/>
      <c r="AN123" s="826"/>
      <c r="AO123" s="827"/>
      <c r="AP123" s="873" t="s">
        <v>127</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468</v>
      </c>
      <c r="BP123" s="927"/>
      <c r="BQ123" s="881">
        <v>67163244</v>
      </c>
      <c r="BR123" s="882"/>
      <c r="BS123" s="882"/>
      <c r="BT123" s="882"/>
      <c r="BU123" s="882"/>
      <c r="BV123" s="882">
        <v>62830122</v>
      </c>
      <c r="BW123" s="882"/>
      <c r="BX123" s="882"/>
      <c r="BY123" s="882"/>
      <c r="BZ123" s="882"/>
      <c r="CA123" s="882">
        <v>62063453</v>
      </c>
      <c r="CB123" s="882"/>
      <c r="CC123" s="882"/>
      <c r="CD123" s="882"/>
      <c r="CE123" s="882"/>
      <c r="CF123" s="792"/>
      <c r="CG123" s="793"/>
      <c r="CH123" s="793"/>
      <c r="CI123" s="793"/>
      <c r="CJ123" s="883"/>
      <c r="CK123" s="918"/>
      <c r="CL123" s="904"/>
      <c r="CM123" s="904"/>
      <c r="CN123" s="904"/>
      <c r="CO123" s="905"/>
      <c r="CP123" s="884" t="s">
        <v>404</v>
      </c>
      <c r="CQ123" s="885"/>
      <c r="CR123" s="885"/>
      <c r="CS123" s="885"/>
      <c r="CT123" s="885"/>
      <c r="CU123" s="885"/>
      <c r="CV123" s="885"/>
      <c r="CW123" s="885"/>
      <c r="CX123" s="885"/>
      <c r="CY123" s="885"/>
      <c r="CZ123" s="885"/>
      <c r="DA123" s="885"/>
      <c r="DB123" s="885"/>
      <c r="DC123" s="885"/>
      <c r="DD123" s="885"/>
      <c r="DE123" s="885"/>
      <c r="DF123" s="886"/>
      <c r="DG123" s="825" t="s">
        <v>127</v>
      </c>
      <c r="DH123" s="826"/>
      <c r="DI123" s="826"/>
      <c r="DJ123" s="826"/>
      <c r="DK123" s="827"/>
      <c r="DL123" s="828" t="s">
        <v>127</v>
      </c>
      <c r="DM123" s="826"/>
      <c r="DN123" s="826"/>
      <c r="DO123" s="826"/>
      <c r="DP123" s="827"/>
      <c r="DQ123" s="828" t="s">
        <v>391</v>
      </c>
      <c r="DR123" s="826"/>
      <c r="DS123" s="826"/>
      <c r="DT123" s="826"/>
      <c r="DU123" s="827"/>
      <c r="DV123" s="873" t="s">
        <v>127</v>
      </c>
      <c r="DW123" s="874"/>
      <c r="DX123" s="874"/>
      <c r="DY123" s="874"/>
      <c r="DZ123" s="875"/>
    </row>
    <row r="124" spans="1:130" s="248" customFormat="1" ht="26.25" customHeight="1" thickBot="1">
      <c r="A124" s="866"/>
      <c r="B124" s="867"/>
      <c r="C124" s="870" t="s">
        <v>456</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391</v>
      </c>
      <c r="AB124" s="826"/>
      <c r="AC124" s="826"/>
      <c r="AD124" s="826"/>
      <c r="AE124" s="827"/>
      <c r="AF124" s="828" t="s">
        <v>391</v>
      </c>
      <c r="AG124" s="826"/>
      <c r="AH124" s="826"/>
      <c r="AI124" s="826"/>
      <c r="AJ124" s="827"/>
      <c r="AK124" s="828">
        <v>582</v>
      </c>
      <c r="AL124" s="826"/>
      <c r="AM124" s="826"/>
      <c r="AN124" s="826"/>
      <c r="AO124" s="827"/>
      <c r="AP124" s="873">
        <v>0</v>
      </c>
      <c r="AQ124" s="874"/>
      <c r="AR124" s="874"/>
      <c r="AS124" s="874"/>
      <c r="AT124" s="875"/>
      <c r="AU124" s="876" t="s">
        <v>469</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14.4</v>
      </c>
      <c r="BR124" s="880"/>
      <c r="BS124" s="880"/>
      <c r="BT124" s="880"/>
      <c r="BU124" s="880"/>
      <c r="BV124" s="880">
        <v>12.8</v>
      </c>
      <c r="BW124" s="880"/>
      <c r="BX124" s="880"/>
      <c r="BY124" s="880"/>
      <c r="BZ124" s="880"/>
      <c r="CA124" s="880">
        <v>10.9</v>
      </c>
      <c r="CB124" s="880"/>
      <c r="CC124" s="880"/>
      <c r="CD124" s="880"/>
      <c r="CE124" s="880"/>
      <c r="CF124" s="770"/>
      <c r="CG124" s="771"/>
      <c r="CH124" s="771"/>
      <c r="CI124" s="771"/>
      <c r="CJ124" s="911"/>
      <c r="CK124" s="919"/>
      <c r="CL124" s="919"/>
      <c r="CM124" s="919"/>
      <c r="CN124" s="919"/>
      <c r="CO124" s="920"/>
      <c r="CP124" s="884" t="s">
        <v>470</v>
      </c>
      <c r="CQ124" s="885"/>
      <c r="CR124" s="885"/>
      <c r="CS124" s="885"/>
      <c r="CT124" s="885"/>
      <c r="CU124" s="885"/>
      <c r="CV124" s="885"/>
      <c r="CW124" s="885"/>
      <c r="CX124" s="885"/>
      <c r="CY124" s="885"/>
      <c r="CZ124" s="885"/>
      <c r="DA124" s="885"/>
      <c r="DB124" s="885"/>
      <c r="DC124" s="885"/>
      <c r="DD124" s="885"/>
      <c r="DE124" s="885"/>
      <c r="DF124" s="886"/>
      <c r="DG124" s="808">
        <v>5750611</v>
      </c>
      <c r="DH124" s="809"/>
      <c r="DI124" s="809"/>
      <c r="DJ124" s="809"/>
      <c r="DK124" s="810"/>
      <c r="DL124" s="811" t="s">
        <v>459</v>
      </c>
      <c r="DM124" s="809"/>
      <c r="DN124" s="809"/>
      <c r="DO124" s="809"/>
      <c r="DP124" s="810"/>
      <c r="DQ124" s="811" t="s">
        <v>391</v>
      </c>
      <c r="DR124" s="809"/>
      <c r="DS124" s="809"/>
      <c r="DT124" s="809"/>
      <c r="DU124" s="810"/>
      <c r="DV124" s="897" t="s">
        <v>459</v>
      </c>
      <c r="DW124" s="898"/>
      <c r="DX124" s="898"/>
      <c r="DY124" s="898"/>
      <c r="DZ124" s="899"/>
    </row>
    <row r="125" spans="1:130" s="248" customFormat="1" ht="26.25" customHeight="1">
      <c r="A125" s="866"/>
      <c r="B125" s="867"/>
      <c r="C125" s="870" t="s">
        <v>458</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459</v>
      </c>
      <c r="AB125" s="826"/>
      <c r="AC125" s="826"/>
      <c r="AD125" s="826"/>
      <c r="AE125" s="827"/>
      <c r="AF125" s="828" t="s">
        <v>459</v>
      </c>
      <c r="AG125" s="826"/>
      <c r="AH125" s="826"/>
      <c r="AI125" s="826"/>
      <c r="AJ125" s="827"/>
      <c r="AK125" s="828" t="s">
        <v>391</v>
      </c>
      <c r="AL125" s="826"/>
      <c r="AM125" s="826"/>
      <c r="AN125" s="826"/>
      <c r="AO125" s="827"/>
      <c r="AP125" s="873" t="s">
        <v>391</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471</v>
      </c>
      <c r="CL125" s="901"/>
      <c r="CM125" s="901"/>
      <c r="CN125" s="901"/>
      <c r="CO125" s="902"/>
      <c r="CP125" s="909" t="s">
        <v>472</v>
      </c>
      <c r="CQ125" s="854"/>
      <c r="CR125" s="854"/>
      <c r="CS125" s="854"/>
      <c r="CT125" s="854"/>
      <c r="CU125" s="854"/>
      <c r="CV125" s="854"/>
      <c r="CW125" s="854"/>
      <c r="CX125" s="854"/>
      <c r="CY125" s="854"/>
      <c r="CZ125" s="854"/>
      <c r="DA125" s="854"/>
      <c r="DB125" s="854"/>
      <c r="DC125" s="854"/>
      <c r="DD125" s="854"/>
      <c r="DE125" s="854"/>
      <c r="DF125" s="855"/>
      <c r="DG125" s="910" t="s">
        <v>459</v>
      </c>
      <c r="DH125" s="891"/>
      <c r="DI125" s="891"/>
      <c r="DJ125" s="891"/>
      <c r="DK125" s="891"/>
      <c r="DL125" s="891" t="s">
        <v>459</v>
      </c>
      <c r="DM125" s="891"/>
      <c r="DN125" s="891"/>
      <c r="DO125" s="891"/>
      <c r="DP125" s="891"/>
      <c r="DQ125" s="891" t="s">
        <v>459</v>
      </c>
      <c r="DR125" s="891"/>
      <c r="DS125" s="891"/>
      <c r="DT125" s="891"/>
      <c r="DU125" s="891"/>
      <c r="DV125" s="892" t="s">
        <v>459</v>
      </c>
      <c r="DW125" s="892"/>
      <c r="DX125" s="892"/>
      <c r="DY125" s="892"/>
      <c r="DZ125" s="893"/>
    </row>
    <row r="126" spans="1:130" s="248" customFormat="1" ht="26.25" customHeight="1" thickBot="1">
      <c r="A126" s="866"/>
      <c r="B126" s="867"/>
      <c r="C126" s="870" t="s">
        <v>461</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459</v>
      </c>
      <c r="AB126" s="826"/>
      <c r="AC126" s="826"/>
      <c r="AD126" s="826"/>
      <c r="AE126" s="827"/>
      <c r="AF126" s="828" t="s">
        <v>459</v>
      </c>
      <c r="AG126" s="826"/>
      <c r="AH126" s="826"/>
      <c r="AI126" s="826"/>
      <c r="AJ126" s="827"/>
      <c r="AK126" s="828" t="s">
        <v>459</v>
      </c>
      <c r="AL126" s="826"/>
      <c r="AM126" s="826"/>
      <c r="AN126" s="826"/>
      <c r="AO126" s="827"/>
      <c r="AP126" s="873" t="s">
        <v>459</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473</v>
      </c>
      <c r="CQ126" s="796"/>
      <c r="CR126" s="796"/>
      <c r="CS126" s="796"/>
      <c r="CT126" s="796"/>
      <c r="CU126" s="796"/>
      <c r="CV126" s="796"/>
      <c r="CW126" s="796"/>
      <c r="CX126" s="796"/>
      <c r="CY126" s="796"/>
      <c r="CZ126" s="796"/>
      <c r="DA126" s="796"/>
      <c r="DB126" s="796"/>
      <c r="DC126" s="796"/>
      <c r="DD126" s="796"/>
      <c r="DE126" s="796"/>
      <c r="DF126" s="797"/>
      <c r="DG126" s="862" t="s">
        <v>391</v>
      </c>
      <c r="DH126" s="863"/>
      <c r="DI126" s="863"/>
      <c r="DJ126" s="863"/>
      <c r="DK126" s="863"/>
      <c r="DL126" s="863" t="s">
        <v>459</v>
      </c>
      <c r="DM126" s="863"/>
      <c r="DN126" s="863"/>
      <c r="DO126" s="863"/>
      <c r="DP126" s="863"/>
      <c r="DQ126" s="863" t="s">
        <v>459</v>
      </c>
      <c r="DR126" s="863"/>
      <c r="DS126" s="863"/>
      <c r="DT126" s="863"/>
      <c r="DU126" s="863"/>
      <c r="DV126" s="840" t="s">
        <v>459</v>
      </c>
      <c r="DW126" s="840"/>
      <c r="DX126" s="840"/>
      <c r="DY126" s="840"/>
      <c r="DZ126" s="841"/>
    </row>
    <row r="127" spans="1:130" s="248" customFormat="1" ht="26.25" customHeight="1">
      <c r="A127" s="868"/>
      <c r="B127" s="869"/>
      <c r="C127" s="887" t="s">
        <v>474</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459</v>
      </c>
      <c r="AB127" s="826"/>
      <c r="AC127" s="826"/>
      <c r="AD127" s="826"/>
      <c r="AE127" s="827"/>
      <c r="AF127" s="828" t="s">
        <v>459</v>
      </c>
      <c r="AG127" s="826"/>
      <c r="AH127" s="826"/>
      <c r="AI127" s="826"/>
      <c r="AJ127" s="827"/>
      <c r="AK127" s="828" t="s">
        <v>459</v>
      </c>
      <c r="AL127" s="826"/>
      <c r="AM127" s="826"/>
      <c r="AN127" s="826"/>
      <c r="AO127" s="827"/>
      <c r="AP127" s="873" t="s">
        <v>459</v>
      </c>
      <c r="AQ127" s="874"/>
      <c r="AR127" s="874"/>
      <c r="AS127" s="874"/>
      <c r="AT127" s="875"/>
      <c r="AU127" s="284"/>
      <c r="AV127" s="284"/>
      <c r="AW127" s="284"/>
      <c r="AX127" s="890" t="s">
        <v>475</v>
      </c>
      <c r="AY127" s="858"/>
      <c r="AZ127" s="858"/>
      <c r="BA127" s="858"/>
      <c r="BB127" s="858"/>
      <c r="BC127" s="858"/>
      <c r="BD127" s="858"/>
      <c r="BE127" s="859"/>
      <c r="BF127" s="857" t="s">
        <v>476</v>
      </c>
      <c r="BG127" s="858"/>
      <c r="BH127" s="858"/>
      <c r="BI127" s="858"/>
      <c r="BJ127" s="858"/>
      <c r="BK127" s="858"/>
      <c r="BL127" s="859"/>
      <c r="BM127" s="857" t="s">
        <v>477</v>
      </c>
      <c r="BN127" s="858"/>
      <c r="BO127" s="858"/>
      <c r="BP127" s="858"/>
      <c r="BQ127" s="858"/>
      <c r="BR127" s="858"/>
      <c r="BS127" s="859"/>
      <c r="BT127" s="857" t="s">
        <v>478</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479</v>
      </c>
      <c r="CQ127" s="796"/>
      <c r="CR127" s="796"/>
      <c r="CS127" s="796"/>
      <c r="CT127" s="796"/>
      <c r="CU127" s="796"/>
      <c r="CV127" s="796"/>
      <c r="CW127" s="796"/>
      <c r="CX127" s="796"/>
      <c r="CY127" s="796"/>
      <c r="CZ127" s="796"/>
      <c r="DA127" s="796"/>
      <c r="DB127" s="796"/>
      <c r="DC127" s="796"/>
      <c r="DD127" s="796"/>
      <c r="DE127" s="796"/>
      <c r="DF127" s="797"/>
      <c r="DG127" s="862" t="s">
        <v>391</v>
      </c>
      <c r="DH127" s="863"/>
      <c r="DI127" s="863"/>
      <c r="DJ127" s="863"/>
      <c r="DK127" s="863"/>
      <c r="DL127" s="863" t="s">
        <v>459</v>
      </c>
      <c r="DM127" s="863"/>
      <c r="DN127" s="863"/>
      <c r="DO127" s="863"/>
      <c r="DP127" s="863"/>
      <c r="DQ127" s="863" t="s">
        <v>459</v>
      </c>
      <c r="DR127" s="863"/>
      <c r="DS127" s="863"/>
      <c r="DT127" s="863"/>
      <c r="DU127" s="863"/>
      <c r="DV127" s="840" t="s">
        <v>459</v>
      </c>
      <c r="DW127" s="840"/>
      <c r="DX127" s="840"/>
      <c r="DY127" s="840"/>
      <c r="DZ127" s="841"/>
    </row>
    <row r="128" spans="1:130" s="248" customFormat="1" ht="26.25" customHeight="1" thickBot="1">
      <c r="A128" s="842" t="s">
        <v>480</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481</v>
      </c>
      <c r="X128" s="844"/>
      <c r="Y128" s="844"/>
      <c r="Z128" s="845"/>
      <c r="AA128" s="846">
        <v>1586569</v>
      </c>
      <c r="AB128" s="847"/>
      <c r="AC128" s="847"/>
      <c r="AD128" s="847"/>
      <c r="AE128" s="848"/>
      <c r="AF128" s="849">
        <v>1266861</v>
      </c>
      <c r="AG128" s="847"/>
      <c r="AH128" s="847"/>
      <c r="AI128" s="847"/>
      <c r="AJ128" s="848"/>
      <c r="AK128" s="849">
        <v>1330143</v>
      </c>
      <c r="AL128" s="847"/>
      <c r="AM128" s="847"/>
      <c r="AN128" s="847"/>
      <c r="AO128" s="848"/>
      <c r="AP128" s="850"/>
      <c r="AQ128" s="851"/>
      <c r="AR128" s="851"/>
      <c r="AS128" s="851"/>
      <c r="AT128" s="852"/>
      <c r="AU128" s="284"/>
      <c r="AV128" s="284"/>
      <c r="AW128" s="284"/>
      <c r="AX128" s="853" t="s">
        <v>482</v>
      </c>
      <c r="AY128" s="854"/>
      <c r="AZ128" s="854"/>
      <c r="BA128" s="854"/>
      <c r="BB128" s="854"/>
      <c r="BC128" s="854"/>
      <c r="BD128" s="854"/>
      <c r="BE128" s="855"/>
      <c r="BF128" s="832" t="s">
        <v>127</v>
      </c>
      <c r="BG128" s="833"/>
      <c r="BH128" s="833"/>
      <c r="BI128" s="833"/>
      <c r="BJ128" s="833"/>
      <c r="BK128" s="833"/>
      <c r="BL128" s="856"/>
      <c r="BM128" s="832">
        <v>11.47</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483</v>
      </c>
      <c r="CQ128" s="774"/>
      <c r="CR128" s="774"/>
      <c r="CS128" s="774"/>
      <c r="CT128" s="774"/>
      <c r="CU128" s="774"/>
      <c r="CV128" s="774"/>
      <c r="CW128" s="774"/>
      <c r="CX128" s="774"/>
      <c r="CY128" s="774"/>
      <c r="CZ128" s="774"/>
      <c r="DA128" s="774"/>
      <c r="DB128" s="774"/>
      <c r="DC128" s="774"/>
      <c r="DD128" s="774"/>
      <c r="DE128" s="774"/>
      <c r="DF128" s="775"/>
      <c r="DG128" s="836">
        <v>263</v>
      </c>
      <c r="DH128" s="837"/>
      <c r="DI128" s="837"/>
      <c r="DJ128" s="837"/>
      <c r="DK128" s="837"/>
      <c r="DL128" s="837">
        <v>3323</v>
      </c>
      <c r="DM128" s="837"/>
      <c r="DN128" s="837"/>
      <c r="DO128" s="837"/>
      <c r="DP128" s="837"/>
      <c r="DQ128" s="837">
        <v>156</v>
      </c>
      <c r="DR128" s="837"/>
      <c r="DS128" s="837"/>
      <c r="DT128" s="837"/>
      <c r="DU128" s="837"/>
      <c r="DV128" s="838">
        <v>0</v>
      </c>
      <c r="DW128" s="838"/>
      <c r="DX128" s="838"/>
      <c r="DY128" s="838"/>
      <c r="DZ128" s="839"/>
    </row>
    <row r="129" spans="1:131" s="248" customFormat="1" ht="26.25" customHeight="1">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484</v>
      </c>
      <c r="X129" s="823"/>
      <c r="Y129" s="823"/>
      <c r="Z129" s="824"/>
      <c r="AA129" s="825">
        <v>38062407</v>
      </c>
      <c r="AB129" s="826"/>
      <c r="AC129" s="826"/>
      <c r="AD129" s="826"/>
      <c r="AE129" s="827"/>
      <c r="AF129" s="828">
        <v>38146911</v>
      </c>
      <c r="AG129" s="826"/>
      <c r="AH129" s="826"/>
      <c r="AI129" s="826"/>
      <c r="AJ129" s="827"/>
      <c r="AK129" s="828">
        <v>39453163</v>
      </c>
      <c r="AL129" s="826"/>
      <c r="AM129" s="826"/>
      <c r="AN129" s="826"/>
      <c r="AO129" s="827"/>
      <c r="AP129" s="829"/>
      <c r="AQ129" s="830"/>
      <c r="AR129" s="830"/>
      <c r="AS129" s="830"/>
      <c r="AT129" s="831"/>
      <c r="AU129" s="286"/>
      <c r="AV129" s="286"/>
      <c r="AW129" s="286"/>
      <c r="AX129" s="795" t="s">
        <v>485</v>
      </c>
      <c r="AY129" s="796"/>
      <c r="AZ129" s="796"/>
      <c r="BA129" s="796"/>
      <c r="BB129" s="796"/>
      <c r="BC129" s="796"/>
      <c r="BD129" s="796"/>
      <c r="BE129" s="797"/>
      <c r="BF129" s="815" t="s">
        <v>391</v>
      </c>
      <c r="BG129" s="816"/>
      <c r="BH129" s="816"/>
      <c r="BI129" s="816"/>
      <c r="BJ129" s="816"/>
      <c r="BK129" s="816"/>
      <c r="BL129" s="817"/>
      <c r="BM129" s="815">
        <v>16.47</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20" t="s">
        <v>486</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487</v>
      </c>
      <c r="X130" s="823"/>
      <c r="Y130" s="823"/>
      <c r="Z130" s="824"/>
      <c r="AA130" s="825">
        <v>3823577</v>
      </c>
      <c r="AB130" s="826"/>
      <c r="AC130" s="826"/>
      <c r="AD130" s="826"/>
      <c r="AE130" s="827"/>
      <c r="AF130" s="828">
        <v>3740563</v>
      </c>
      <c r="AG130" s="826"/>
      <c r="AH130" s="826"/>
      <c r="AI130" s="826"/>
      <c r="AJ130" s="827"/>
      <c r="AK130" s="828">
        <v>3713617</v>
      </c>
      <c r="AL130" s="826"/>
      <c r="AM130" s="826"/>
      <c r="AN130" s="826"/>
      <c r="AO130" s="827"/>
      <c r="AP130" s="829"/>
      <c r="AQ130" s="830"/>
      <c r="AR130" s="830"/>
      <c r="AS130" s="830"/>
      <c r="AT130" s="831"/>
      <c r="AU130" s="286"/>
      <c r="AV130" s="286"/>
      <c r="AW130" s="286"/>
      <c r="AX130" s="795" t="s">
        <v>488</v>
      </c>
      <c r="AY130" s="796"/>
      <c r="AZ130" s="796"/>
      <c r="BA130" s="796"/>
      <c r="BB130" s="796"/>
      <c r="BC130" s="796"/>
      <c r="BD130" s="796"/>
      <c r="BE130" s="797"/>
      <c r="BF130" s="798">
        <v>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489</v>
      </c>
      <c r="X131" s="806"/>
      <c r="Y131" s="806"/>
      <c r="Z131" s="807"/>
      <c r="AA131" s="808">
        <v>34238830</v>
      </c>
      <c r="AB131" s="809"/>
      <c r="AC131" s="809"/>
      <c r="AD131" s="809"/>
      <c r="AE131" s="810"/>
      <c r="AF131" s="811">
        <v>34406348</v>
      </c>
      <c r="AG131" s="809"/>
      <c r="AH131" s="809"/>
      <c r="AI131" s="809"/>
      <c r="AJ131" s="810"/>
      <c r="AK131" s="811">
        <v>35739546</v>
      </c>
      <c r="AL131" s="809"/>
      <c r="AM131" s="809"/>
      <c r="AN131" s="809"/>
      <c r="AO131" s="810"/>
      <c r="AP131" s="812"/>
      <c r="AQ131" s="813"/>
      <c r="AR131" s="813"/>
      <c r="AS131" s="813"/>
      <c r="AT131" s="814"/>
      <c r="AU131" s="286"/>
      <c r="AV131" s="286"/>
      <c r="AW131" s="286"/>
      <c r="AX131" s="773" t="s">
        <v>490</v>
      </c>
      <c r="AY131" s="774"/>
      <c r="AZ131" s="774"/>
      <c r="BA131" s="774"/>
      <c r="BB131" s="774"/>
      <c r="BC131" s="774"/>
      <c r="BD131" s="774"/>
      <c r="BE131" s="775"/>
      <c r="BF131" s="776">
        <v>10.9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782" t="s">
        <v>491</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492</v>
      </c>
      <c r="W132" s="786"/>
      <c r="X132" s="786"/>
      <c r="Y132" s="786"/>
      <c r="Z132" s="787"/>
      <c r="AA132" s="788">
        <v>4.9494097779999997</v>
      </c>
      <c r="AB132" s="789"/>
      <c r="AC132" s="789"/>
      <c r="AD132" s="789"/>
      <c r="AE132" s="790"/>
      <c r="AF132" s="791">
        <v>5.3966698239999999</v>
      </c>
      <c r="AG132" s="789"/>
      <c r="AH132" s="789"/>
      <c r="AI132" s="789"/>
      <c r="AJ132" s="790"/>
      <c r="AK132" s="791">
        <v>4.6787415819999998</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493</v>
      </c>
      <c r="W133" s="765"/>
      <c r="X133" s="765"/>
      <c r="Y133" s="765"/>
      <c r="Z133" s="766"/>
      <c r="AA133" s="767">
        <v>4.5</v>
      </c>
      <c r="AB133" s="768"/>
      <c r="AC133" s="768"/>
      <c r="AD133" s="768"/>
      <c r="AE133" s="769"/>
      <c r="AF133" s="767">
        <v>4.8</v>
      </c>
      <c r="AG133" s="768"/>
      <c r="AH133" s="768"/>
      <c r="AI133" s="768"/>
      <c r="AJ133" s="769"/>
      <c r="AK133" s="767">
        <v>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1WlKOwTD5xZsl7kugtqee3nNbTLCFe+5sfQgGaoZj8Ki1ZypRRysI302nBhqhz85viAxwcKfYDOZ0ScWua2/w==" saltValue="GOkLxToX7FE81AbttxL7+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DN66" sqref="DN66"/>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494</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KMBHrXT+36FR2c4Tpy3xGkBXkQ6VGIriupxMjK7ItGNThqwjJmfyhOlcH0mXuCff/AlRm27GX9HWc+3azi/EHg==" saltValue="xrfkV7SBk177yOnl1mrO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1BY8fcdLW5AKpbboE5yAAmb2hhqn5uyLj8PF+k2d8OY3RuG0LLm1G5SbjLSrlUO/dtIFtpRF31+cLq5UTHad0A==" saltValue="8aBeIkys8dU7SE97zeD6E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9"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495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496</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497</v>
      </c>
      <c r="AP7" s="305"/>
      <c r="AQ7" s="306" t="s">
        <v>498</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499</v>
      </c>
      <c r="AQ8" s="312" t="s">
        <v>500</v>
      </c>
      <c r="AR8" s="313" t="s">
        <v>501</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502</v>
      </c>
      <c r="AL9" s="1190"/>
      <c r="AM9" s="1190"/>
      <c r="AN9" s="1191"/>
      <c r="AO9" s="314">
        <v>12027580</v>
      </c>
      <c r="AP9" s="314">
        <v>52404</v>
      </c>
      <c r="AQ9" s="315">
        <v>60699</v>
      </c>
      <c r="AR9" s="316">
        <v>-13.7</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503</v>
      </c>
      <c r="AL10" s="1190"/>
      <c r="AM10" s="1190"/>
      <c r="AN10" s="1191"/>
      <c r="AO10" s="317">
        <v>62705</v>
      </c>
      <c r="AP10" s="317">
        <v>273</v>
      </c>
      <c r="AQ10" s="318">
        <v>1313</v>
      </c>
      <c r="AR10" s="319">
        <v>-79.2</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504</v>
      </c>
      <c r="AL11" s="1190"/>
      <c r="AM11" s="1190"/>
      <c r="AN11" s="1191"/>
      <c r="AO11" s="317">
        <v>23981</v>
      </c>
      <c r="AP11" s="317">
        <v>104</v>
      </c>
      <c r="AQ11" s="318">
        <v>1158</v>
      </c>
      <c r="AR11" s="319">
        <v>-91</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505</v>
      </c>
      <c r="AL12" s="1190"/>
      <c r="AM12" s="1190"/>
      <c r="AN12" s="1191"/>
      <c r="AO12" s="317" t="s">
        <v>506</v>
      </c>
      <c r="AP12" s="317" t="s">
        <v>506</v>
      </c>
      <c r="AQ12" s="318" t="s">
        <v>506</v>
      </c>
      <c r="AR12" s="319" t="s">
        <v>506</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507</v>
      </c>
      <c r="AL13" s="1190"/>
      <c r="AM13" s="1190"/>
      <c r="AN13" s="1191"/>
      <c r="AO13" s="317">
        <v>453568</v>
      </c>
      <c r="AP13" s="317">
        <v>1976</v>
      </c>
      <c r="AQ13" s="318">
        <v>2240</v>
      </c>
      <c r="AR13" s="319">
        <v>-11.8</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508</v>
      </c>
      <c r="AL14" s="1190"/>
      <c r="AM14" s="1190"/>
      <c r="AN14" s="1191"/>
      <c r="AO14" s="317">
        <v>273794</v>
      </c>
      <c r="AP14" s="317">
        <v>1193</v>
      </c>
      <c r="AQ14" s="318">
        <v>1314</v>
      </c>
      <c r="AR14" s="319">
        <v>-9.1999999999999993</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509</v>
      </c>
      <c r="AL15" s="1193"/>
      <c r="AM15" s="1193"/>
      <c r="AN15" s="1194"/>
      <c r="AO15" s="317">
        <v>-788151</v>
      </c>
      <c r="AP15" s="317">
        <v>-3434</v>
      </c>
      <c r="AQ15" s="318">
        <v>-3730</v>
      </c>
      <c r="AR15" s="319">
        <v>-7.9</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12053477</v>
      </c>
      <c r="AP16" s="317">
        <v>52517</v>
      </c>
      <c r="AQ16" s="318">
        <v>62995</v>
      </c>
      <c r="AR16" s="319">
        <v>-16.600000000000001</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510</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511</v>
      </c>
      <c r="AP20" s="326" t="s">
        <v>512</v>
      </c>
      <c r="AQ20" s="327" t="s">
        <v>513</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514</v>
      </c>
      <c r="AL21" s="1196"/>
      <c r="AM21" s="1196"/>
      <c r="AN21" s="1197"/>
      <c r="AO21" s="330">
        <v>5.66</v>
      </c>
      <c r="AP21" s="331">
        <v>6.04</v>
      </c>
      <c r="AQ21" s="332">
        <v>-0.38</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515</v>
      </c>
      <c r="AL22" s="1196"/>
      <c r="AM22" s="1196"/>
      <c r="AN22" s="1197"/>
      <c r="AO22" s="335">
        <v>101</v>
      </c>
      <c r="AP22" s="336">
        <v>99.9</v>
      </c>
      <c r="AQ22" s="337">
        <v>1.1000000000000001</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516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517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518</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497</v>
      </c>
      <c r="AP30" s="305"/>
      <c r="AQ30" s="306" t="s">
        <v>498</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499</v>
      </c>
      <c r="AQ31" s="312" t="s">
        <v>500</v>
      </c>
      <c r="AR31" s="313" t="s">
        <v>501</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519</v>
      </c>
      <c r="AL32" s="1179"/>
      <c r="AM32" s="1179"/>
      <c r="AN32" s="1180"/>
      <c r="AO32" s="345">
        <v>6418005</v>
      </c>
      <c r="AP32" s="345">
        <v>27963</v>
      </c>
      <c r="AQ32" s="346">
        <v>26503</v>
      </c>
      <c r="AR32" s="347">
        <v>5.5</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520</v>
      </c>
      <c r="AL33" s="1179"/>
      <c r="AM33" s="1179"/>
      <c r="AN33" s="1180"/>
      <c r="AO33" s="345" t="s">
        <v>506</v>
      </c>
      <c r="AP33" s="345" t="s">
        <v>506</v>
      </c>
      <c r="AQ33" s="346" t="s">
        <v>506</v>
      </c>
      <c r="AR33" s="347" t="s">
        <v>506</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521</v>
      </c>
      <c r="AL34" s="1179"/>
      <c r="AM34" s="1179"/>
      <c r="AN34" s="1180"/>
      <c r="AO34" s="345" t="s">
        <v>506</v>
      </c>
      <c r="AP34" s="345" t="s">
        <v>506</v>
      </c>
      <c r="AQ34" s="346">
        <v>25</v>
      </c>
      <c r="AR34" s="347" t="s">
        <v>506</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522</v>
      </c>
      <c r="AL35" s="1179"/>
      <c r="AM35" s="1179"/>
      <c r="AN35" s="1180"/>
      <c r="AO35" s="345">
        <v>297334</v>
      </c>
      <c r="AP35" s="345">
        <v>1295</v>
      </c>
      <c r="AQ35" s="346">
        <v>5830</v>
      </c>
      <c r="AR35" s="347">
        <v>-77.8</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523</v>
      </c>
      <c r="AL36" s="1179"/>
      <c r="AM36" s="1179"/>
      <c r="AN36" s="1180"/>
      <c r="AO36" s="345" t="s">
        <v>506</v>
      </c>
      <c r="AP36" s="345" t="s">
        <v>506</v>
      </c>
      <c r="AQ36" s="346">
        <v>589</v>
      </c>
      <c r="AR36" s="347" t="s">
        <v>506</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524</v>
      </c>
      <c r="AL37" s="1179"/>
      <c r="AM37" s="1179"/>
      <c r="AN37" s="1180"/>
      <c r="AO37" s="345">
        <v>582</v>
      </c>
      <c r="AP37" s="345">
        <v>3</v>
      </c>
      <c r="AQ37" s="346">
        <v>1271</v>
      </c>
      <c r="AR37" s="347">
        <v>-99.8</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525</v>
      </c>
      <c r="AL38" s="1176"/>
      <c r="AM38" s="1176"/>
      <c r="AN38" s="1177"/>
      <c r="AO38" s="348" t="s">
        <v>506</v>
      </c>
      <c r="AP38" s="348" t="s">
        <v>506</v>
      </c>
      <c r="AQ38" s="349">
        <v>0</v>
      </c>
      <c r="AR38" s="337" t="s">
        <v>506</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526</v>
      </c>
      <c r="AL39" s="1176"/>
      <c r="AM39" s="1176"/>
      <c r="AN39" s="1177"/>
      <c r="AO39" s="345">
        <v>-1330143</v>
      </c>
      <c r="AP39" s="345">
        <v>-5795</v>
      </c>
      <c r="AQ39" s="346">
        <v>-7632</v>
      </c>
      <c r="AR39" s="347">
        <v>-24.1</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527</v>
      </c>
      <c r="AL40" s="1179"/>
      <c r="AM40" s="1179"/>
      <c r="AN40" s="1180"/>
      <c r="AO40" s="345">
        <v>-3713617</v>
      </c>
      <c r="AP40" s="345">
        <v>-16180</v>
      </c>
      <c r="AQ40" s="346">
        <v>-20405</v>
      </c>
      <c r="AR40" s="347">
        <v>-20.7</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298</v>
      </c>
      <c r="AL41" s="1182"/>
      <c r="AM41" s="1182"/>
      <c r="AN41" s="1183"/>
      <c r="AO41" s="345">
        <v>1672161</v>
      </c>
      <c r="AP41" s="345">
        <v>7286</v>
      </c>
      <c r="AQ41" s="346">
        <v>6181</v>
      </c>
      <c r="AR41" s="347">
        <v>17.899999999999999</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528</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529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530</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497</v>
      </c>
      <c r="AN49" s="1186" t="s">
        <v>531</v>
      </c>
      <c r="AO49" s="1187"/>
      <c r="AP49" s="1187"/>
      <c r="AQ49" s="1187"/>
      <c r="AR49" s="1188"/>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532</v>
      </c>
      <c r="AO50" s="362" t="s">
        <v>533</v>
      </c>
      <c r="AP50" s="363" t="s">
        <v>534</v>
      </c>
      <c r="AQ50" s="364" t="s">
        <v>535</v>
      </c>
      <c r="AR50" s="365" t="s">
        <v>536</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537</v>
      </c>
      <c r="AL51" s="358"/>
      <c r="AM51" s="366">
        <v>6757438</v>
      </c>
      <c r="AN51" s="367">
        <v>29626</v>
      </c>
      <c r="AO51" s="368">
        <v>0.9</v>
      </c>
      <c r="AP51" s="369">
        <v>39893</v>
      </c>
      <c r="AQ51" s="370">
        <v>-0.1</v>
      </c>
      <c r="AR51" s="371">
        <v>1</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538</v>
      </c>
      <c r="AM52" s="374">
        <v>5724935</v>
      </c>
      <c r="AN52" s="375">
        <v>25099</v>
      </c>
      <c r="AO52" s="376">
        <v>13.2</v>
      </c>
      <c r="AP52" s="377">
        <v>26170</v>
      </c>
      <c r="AQ52" s="378">
        <v>16</v>
      </c>
      <c r="AR52" s="379">
        <v>-2.8</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539</v>
      </c>
      <c r="AL53" s="358"/>
      <c r="AM53" s="366">
        <v>7241269</v>
      </c>
      <c r="AN53" s="367">
        <v>31693</v>
      </c>
      <c r="AO53" s="368">
        <v>7</v>
      </c>
      <c r="AP53" s="369">
        <v>41080</v>
      </c>
      <c r="AQ53" s="370">
        <v>3</v>
      </c>
      <c r="AR53" s="371">
        <v>4</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538</v>
      </c>
      <c r="AM54" s="374">
        <v>5889591</v>
      </c>
      <c r="AN54" s="375">
        <v>25777</v>
      </c>
      <c r="AO54" s="376">
        <v>2.7</v>
      </c>
      <c r="AP54" s="377">
        <v>27265</v>
      </c>
      <c r="AQ54" s="378">
        <v>4.2</v>
      </c>
      <c r="AR54" s="379">
        <v>-1.5</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540</v>
      </c>
      <c r="AL55" s="358"/>
      <c r="AM55" s="366">
        <v>5310029</v>
      </c>
      <c r="AN55" s="367">
        <v>23237</v>
      </c>
      <c r="AO55" s="368">
        <v>-26.7</v>
      </c>
      <c r="AP55" s="369">
        <v>33173</v>
      </c>
      <c r="AQ55" s="370">
        <v>-19.2</v>
      </c>
      <c r="AR55" s="371">
        <v>-7.5</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538</v>
      </c>
      <c r="AM56" s="374">
        <v>3235533</v>
      </c>
      <c r="AN56" s="375">
        <v>14159</v>
      </c>
      <c r="AO56" s="376">
        <v>-45.1</v>
      </c>
      <c r="AP56" s="377">
        <v>20353</v>
      </c>
      <c r="AQ56" s="378">
        <v>-25.4</v>
      </c>
      <c r="AR56" s="379">
        <v>-19.7</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541</v>
      </c>
      <c r="AL57" s="358"/>
      <c r="AM57" s="366">
        <v>5344647</v>
      </c>
      <c r="AN57" s="367">
        <v>23362</v>
      </c>
      <c r="AO57" s="368">
        <v>0.5</v>
      </c>
      <c r="AP57" s="369">
        <v>37644</v>
      </c>
      <c r="AQ57" s="370">
        <v>13.5</v>
      </c>
      <c r="AR57" s="371">
        <v>-13</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538</v>
      </c>
      <c r="AM58" s="374">
        <v>4357265</v>
      </c>
      <c r="AN58" s="375">
        <v>19046</v>
      </c>
      <c r="AO58" s="376">
        <v>34.5</v>
      </c>
      <c r="AP58" s="377">
        <v>24939</v>
      </c>
      <c r="AQ58" s="378">
        <v>22.5</v>
      </c>
      <c r="AR58" s="379">
        <v>12</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542</v>
      </c>
      <c r="AL59" s="358"/>
      <c r="AM59" s="366">
        <v>4767292</v>
      </c>
      <c r="AN59" s="367">
        <v>20771</v>
      </c>
      <c r="AO59" s="368">
        <v>-11.1</v>
      </c>
      <c r="AP59" s="369">
        <v>39221</v>
      </c>
      <c r="AQ59" s="370">
        <v>4.2</v>
      </c>
      <c r="AR59" s="371">
        <v>-15.3</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538</v>
      </c>
      <c r="AM60" s="374">
        <v>3690051</v>
      </c>
      <c r="AN60" s="375">
        <v>16077</v>
      </c>
      <c r="AO60" s="376">
        <v>-15.6</v>
      </c>
      <c r="AP60" s="377">
        <v>24821</v>
      </c>
      <c r="AQ60" s="378">
        <v>-0.5</v>
      </c>
      <c r="AR60" s="379">
        <v>-15.1</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543</v>
      </c>
      <c r="AL61" s="380"/>
      <c r="AM61" s="381">
        <v>5884135</v>
      </c>
      <c r="AN61" s="382">
        <v>25738</v>
      </c>
      <c r="AO61" s="383">
        <v>-5.9</v>
      </c>
      <c r="AP61" s="384">
        <v>38202</v>
      </c>
      <c r="AQ61" s="385">
        <v>0.3</v>
      </c>
      <c r="AR61" s="371">
        <v>-6.2</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538</v>
      </c>
      <c r="AM62" s="374">
        <v>4579475</v>
      </c>
      <c r="AN62" s="375">
        <v>20032</v>
      </c>
      <c r="AO62" s="376">
        <v>-2.1</v>
      </c>
      <c r="AP62" s="377">
        <v>24710</v>
      </c>
      <c r="AQ62" s="378">
        <v>3.4</v>
      </c>
      <c r="AR62" s="379">
        <v>-5.5</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geiRR1y43EOg+lSzG/89xwjN8dMZ+CK/Y1Vnt7tPu4xcPUGFqC414bl6kaE7eFys+bL/M6EiHNKvDFMH6/+KxA==" saltValue="WMMrl69TtiEEirRBUJZuj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3"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545</v>
      </c>
    </row>
    <row r="120" spans="125:125" ht="13.5" hidden="1" customHeight="1"/>
    <row r="121" spans="125:125" ht="13.5" hidden="1" customHeight="1">
      <c r="DU121" s="292"/>
    </row>
  </sheetData>
  <sheetProtection algorithmName="SHA-512" hashValue="T8kbByuNnYmLqTLWWdjcOuk7/Ea6oca3GWArAuN7QnlHZSZwcYK47RxelJ0KkM9FRQl0J6ZliNzbDcGm3mmUoA==" saltValue="vYjUfP5O4FQJIMjYoIar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I93" zoomScaleNormal="100" zoomScaleSheetLayoutView="55" workbookViewId="0">
      <selection activeCell="AD77" sqref="AD77"/>
    </sheetView>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546</v>
      </c>
    </row>
  </sheetData>
  <sheetProtection algorithmName="SHA-512" hashValue="tp/gI4fi59apOmeRstSDwd9AJDY6vVIDRVh/ZGrGnjMh9PM1jqvADkQloLC8/sJyFT/K8mhMmynLGbiX5fUSVQ==" saltValue="91w598xE+pKTPTOZU+l3m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3" zoomScaleSheetLayoutView="100" workbookViewId="0">
      <selection activeCell="K48" sqref="K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200" t="s">
        <v>3</v>
      </c>
      <c r="D47" s="1200"/>
      <c r="E47" s="1201"/>
      <c r="F47" s="11">
        <v>10.46</v>
      </c>
      <c r="G47" s="12">
        <v>10.38</v>
      </c>
      <c r="H47" s="12">
        <v>10.26</v>
      </c>
      <c r="I47" s="12">
        <v>7.4</v>
      </c>
      <c r="J47" s="13">
        <v>7.33</v>
      </c>
    </row>
    <row r="48" spans="2:10" ht="57.75" customHeight="1">
      <c r="B48" s="14"/>
      <c r="C48" s="1202" t="s">
        <v>4</v>
      </c>
      <c r="D48" s="1202"/>
      <c r="E48" s="1203"/>
      <c r="F48" s="15">
        <v>5.54</v>
      </c>
      <c r="G48" s="16">
        <v>5.23</v>
      </c>
      <c r="H48" s="16">
        <v>4.7699999999999996</v>
      </c>
      <c r="I48" s="16">
        <v>4.8</v>
      </c>
      <c r="J48" s="17">
        <v>8.48</v>
      </c>
    </row>
    <row r="49" spans="2:10" ht="57.75" customHeight="1" thickBot="1">
      <c r="B49" s="18"/>
      <c r="C49" s="1204" t="s">
        <v>5</v>
      </c>
      <c r="D49" s="1204"/>
      <c r="E49" s="1205"/>
      <c r="F49" s="19" t="s">
        <v>552</v>
      </c>
      <c r="G49" s="20" t="s">
        <v>553</v>
      </c>
      <c r="H49" s="20" t="s">
        <v>554</v>
      </c>
      <c r="I49" s="20" t="s">
        <v>555</v>
      </c>
      <c r="J49" s="21">
        <v>4.0199999999999996</v>
      </c>
    </row>
    <row r="50" spans="2:10" ht="13.5" customHeight="1"/>
  </sheetData>
  <sheetProtection algorithmName="SHA-512" hashValue="ItlXRoiclWDaBIIRy3d3iI1LV/kjrJrsp99P35H1gjx91xtIOSDqtgxnFAV40SO/8okSaigqQj5Cd8MXnrMtsQ==" saltValue="D7NvuCgXTfGo5Bg8AR6c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2"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12" t="s">
        <v>556</v>
      </c>
      <c r="D34" s="1212"/>
      <c r="E34" s="1213"/>
      <c r="F34" s="32">
        <v>9.6199999999999992</v>
      </c>
      <c r="G34" s="33">
        <v>8.83</v>
      </c>
      <c r="H34" s="33">
        <v>8.86</v>
      </c>
      <c r="I34" s="33">
        <v>9.2799999999999994</v>
      </c>
      <c r="J34" s="34">
        <v>10.24</v>
      </c>
      <c r="K34" s="22"/>
      <c r="L34" s="22"/>
      <c r="M34" s="22"/>
      <c r="N34" s="22"/>
      <c r="O34" s="22"/>
      <c r="P34" s="22"/>
    </row>
    <row r="35" spans="1:16" ht="39" customHeight="1">
      <c r="A35" s="22"/>
      <c r="B35" s="35"/>
      <c r="C35" s="1206" t="s">
        <v>557</v>
      </c>
      <c r="D35" s="1207"/>
      <c r="E35" s="1208"/>
      <c r="F35" s="36">
        <v>5.53</v>
      </c>
      <c r="G35" s="37">
        <v>5.22</v>
      </c>
      <c r="H35" s="37">
        <v>4.7699999999999996</v>
      </c>
      <c r="I35" s="37">
        <v>4.79</v>
      </c>
      <c r="J35" s="38">
        <v>8.48</v>
      </c>
      <c r="K35" s="22"/>
      <c r="L35" s="22"/>
      <c r="M35" s="22"/>
      <c r="N35" s="22"/>
      <c r="O35" s="22"/>
      <c r="P35" s="22"/>
    </row>
    <row r="36" spans="1:16" ht="39" customHeight="1">
      <c r="A36" s="22"/>
      <c r="B36" s="35"/>
      <c r="C36" s="1206" t="s">
        <v>558</v>
      </c>
      <c r="D36" s="1207"/>
      <c r="E36" s="1208"/>
      <c r="F36" s="36" t="s">
        <v>506</v>
      </c>
      <c r="G36" s="37" t="s">
        <v>506</v>
      </c>
      <c r="H36" s="37" t="s">
        <v>506</v>
      </c>
      <c r="I36" s="37">
        <v>1.61</v>
      </c>
      <c r="J36" s="38">
        <v>2.76</v>
      </c>
      <c r="K36" s="22"/>
      <c r="L36" s="22"/>
      <c r="M36" s="22"/>
      <c r="N36" s="22"/>
      <c r="O36" s="22"/>
      <c r="P36" s="22"/>
    </row>
    <row r="37" spans="1:16" ht="39" customHeight="1">
      <c r="A37" s="22"/>
      <c r="B37" s="35"/>
      <c r="C37" s="1206" t="s">
        <v>559</v>
      </c>
      <c r="D37" s="1207"/>
      <c r="E37" s="1208"/>
      <c r="F37" s="36">
        <v>2.62</v>
      </c>
      <c r="G37" s="37">
        <v>1.44</v>
      </c>
      <c r="H37" s="37">
        <v>1.33</v>
      </c>
      <c r="I37" s="37">
        <v>1.97</v>
      </c>
      <c r="J37" s="38">
        <v>1.55</v>
      </c>
      <c r="K37" s="22"/>
      <c r="L37" s="22"/>
      <c r="M37" s="22"/>
      <c r="N37" s="22"/>
      <c r="O37" s="22"/>
      <c r="P37" s="22"/>
    </row>
    <row r="38" spans="1:16" ht="39" customHeight="1">
      <c r="A38" s="22"/>
      <c r="B38" s="35"/>
      <c r="C38" s="1206" t="s">
        <v>560</v>
      </c>
      <c r="D38" s="1207"/>
      <c r="E38" s="1208"/>
      <c r="F38" s="36">
        <v>2.56</v>
      </c>
      <c r="G38" s="37">
        <v>1.44</v>
      </c>
      <c r="H38" s="37">
        <v>0.57999999999999996</v>
      </c>
      <c r="I38" s="37">
        <v>0.48</v>
      </c>
      <c r="J38" s="38">
        <v>1.19</v>
      </c>
      <c r="K38" s="22"/>
      <c r="L38" s="22"/>
      <c r="M38" s="22"/>
      <c r="N38" s="22"/>
      <c r="O38" s="22"/>
      <c r="P38" s="22"/>
    </row>
    <row r="39" spans="1:16" ht="39" customHeight="1">
      <c r="A39" s="22"/>
      <c r="B39" s="35"/>
      <c r="C39" s="1206" t="s">
        <v>561</v>
      </c>
      <c r="D39" s="1207"/>
      <c r="E39" s="1208"/>
      <c r="F39" s="36">
        <v>0.1</v>
      </c>
      <c r="G39" s="37">
        <v>0</v>
      </c>
      <c r="H39" s="37">
        <v>0</v>
      </c>
      <c r="I39" s="37">
        <v>0.01</v>
      </c>
      <c r="J39" s="38">
        <v>0.02</v>
      </c>
      <c r="K39" s="22"/>
      <c r="L39" s="22"/>
      <c r="M39" s="22"/>
      <c r="N39" s="22"/>
      <c r="O39" s="22"/>
      <c r="P39" s="22"/>
    </row>
    <row r="40" spans="1:16" ht="39" customHeight="1">
      <c r="A40" s="22"/>
      <c r="B40" s="35"/>
      <c r="C40" s="1206"/>
      <c r="D40" s="1207"/>
      <c r="E40" s="1208"/>
      <c r="F40" s="36"/>
      <c r="G40" s="37"/>
      <c r="H40" s="37"/>
      <c r="I40" s="37"/>
      <c r="J40" s="38"/>
      <c r="K40" s="22"/>
      <c r="L40" s="22"/>
      <c r="M40" s="22"/>
      <c r="N40" s="22"/>
      <c r="O40" s="22"/>
      <c r="P40" s="22"/>
    </row>
    <row r="41" spans="1:16" ht="39" customHeight="1">
      <c r="A41" s="22"/>
      <c r="B41" s="35"/>
      <c r="C41" s="1206"/>
      <c r="D41" s="1207"/>
      <c r="E41" s="1208"/>
      <c r="F41" s="36"/>
      <c r="G41" s="37"/>
      <c r="H41" s="37"/>
      <c r="I41" s="37"/>
      <c r="J41" s="38"/>
      <c r="K41" s="22"/>
      <c r="L41" s="22"/>
      <c r="M41" s="22"/>
      <c r="N41" s="22"/>
      <c r="O41" s="22"/>
      <c r="P41" s="22"/>
    </row>
    <row r="42" spans="1:16" ht="39" customHeight="1">
      <c r="A42" s="22"/>
      <c r="B42" s="39"/>
      <c r="C42" s="1206" t="s">
        <v>562</v>
      </c>
      <c r="D42" s="1207"/>
      <c r="E42" s="1208"/>
      <c r="F42" s="36" t="s">
        <v>506</v>
      </c>
      <c r="G42" s="37" t="s">
        <v>506</v>
      </c>
      <c r="H42" s="37" t="s">
        <v>506</v>
      </c>
      <c r="I42" s="37" t="s">
        <v>506</v>
      </c>
      <c r="J42" s="38" t="s">
        <v>506</v>
      </c>
      <c r="K42" s="22"/>
      <c r="L42" s="22"/>
      <c r="M42" s="22"/>
      <c r="N42" s="22"/>
      <c r="O42" s="22"/>
      <c r="P42" s="22"/>
    </row>
    <row r="43" spans="1:16" ht="39" customHeight="1" thickBot="1">
      <c r="A43" s="22"/>
      <c r="B43" s="40"/>
      <c r="C43" s="1209" t="s">
        <v>563</v>
      </c>
      <c r="D43" s="1210"/>
      <c r="E43" s="1211"/>
      <c r="F43" s="41">
        <v>0.78</v>
      </c>
      <c r="G43" s="42">
        <v>0.36</v>
      </c>
      <c r="H43" s="42">
        <v>0.56000000000000005</v>
      </c>
      <c r="I43" s="42" t="s">
        <v>506</v>
      </c>
      <c r="J43" s="43" t="s">
        <v>506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b4w4187sFBiFChcdpAiNvrk/jAdKhoQ7WpjfLa9BT3BtFXf8a9UHssjfydx4+3PCtuCjOnk/vamLAbFSYe+gA==" saltValue="Wq3cN6EKP7jmtAIkHD4U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0" zoomScaleSheetLayoutView="55" workbookViewId="0">
      <selection activeCell="E49" sqref="E49:J4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32" t="s">
        <v>11</v>
      </c>
      <c r="C45" s="1233"/>
      <c r="D45" s="58"/>
      <c r="E45" s="1238" t="s">
        <v>12</v>
      </c>
      <c r="F45" s="1238"/>
      <c r="G45" s="1238"/>
      <c r="H45" s="1238"/>
      <c r="I45" s="1238"/>
      <c r="J45" s="1239"/>
      <c r="K45" s="59">
        <v>6560</v>
      </c>
      <c r="L45" s="60">
        <v>6448</v>
      </c>
      <c r="M45" s="60">
        <v>6663</v>
      </c>
      <c r="N45" s="60">
        <v>6583</v>
      </c>
      <c r="O45" s="61">
        <v>6418</v>
      </c>
      <c r="P45" s="48"/>
      <c r="Q45" s="48"/>
      <c r="R45" s="48"/>
      <c r="S45" s="48"/>
      <c r="T45" s="48"/>
      <c r="U45" s="48"/>
    </row>
    <row r="46" spans="1:21" ht="30.75" customHeight="1">
      <c r="A46" s="48"/>
      <c r="B46" s="1234"/>
      <c r="C46" s="1235"/>
      <c r="D46" s="62"/>
      <c r="E46" s="1216" t="s">
        <v>13</v>
      </c>
      <c r="F46" s="1216"/>
      <c r="G46" s="1216"/>
      <c r="H46" s="1216"/>
      <c r="I46" s="1216"/>
      <c r="J46" s="1217"/>
      <c r="K46" s="63" t="s">
        <v>506</v>
      </c>
      <c r="L46" s="64" t="s">
        <v>506</v>
      </c>
      <c r="M46" s="64" t="s">
        <v>506</v>
      </c>
      <c r="N46" s="64" t="s">
        <v>506</v>
      </c>
      <c r="O46" s="65" t="s">
        <v>506</v>
      </c>
      <c r="P46" s="48"/>
      <c r="Q46" s="48"/>
      <c r="R46" s="48"/>
      <c r="S46" s="48"/>
      <c r="T46" s="48"/>
      <c r="U46" s="48"/>
    </row>
    <row r="47" spans="1:21" ht="30.75" customHeight="1">
      <c r="A47" s="48"/>
      <c r="B47" s="1234"/>
      <c r="C47" s="1235"/>
      <c r="D47" s="62"/>
      <c r="E47" s="1216" t="s">
        <v>14</v>
      </c>
      <c r="F47" s="1216"/>
      <c r="G47" s="1216"/>
      <c r="H47" s="1216"/>
      <c r="I47" s="1216"/>
      <c r="J47" s="1217"/>
      <c r="K47" s="63" t="s">
        <v>506</v>
      </c>
      <c r="L47" s="64" t="s">
        <v>506</v>
      </c>
      <c r="M47" s="64" t="s">
        <v>506</v>
      </c>
      <c r="N47" s="64" t="s">
        <v>506</v>
      </c>
      <c r="O47" s="65" t="s">
        <v>506</v>
      </c>
      <c r="P47" s="48"/>
      <c r="Q47" s="48"/>
      <c r="R47" s="48"/>
      <c r="S47" s="48"/>
      <c r="T47" s="48"/>
      <c r="U47" s="48"/>
    </row>
    <row r="48" spans="1:21" ht="30.75" customHeight="1">
      <c r="A48" s="48"/>
      <c r="B48" s="1234"/>
      <c r="C48" s="1235"/>
      <c r="D48" s="62"/>
      <c r="E48" s="1216" t="s">
        <v>15</v>
      </c>
      <c r="F48" s="1216"/>
      <c r="G48" s="1216"/>
      <c r="H48" s="1216"/>
      <c r="I48" s="1216"/>
      <c r="J48" s="1217"/>
      <c r="K48" s="63">
        <v>571</v>
      </c>
      <c r="L48" s="64">
        <v>473</v>
      </c>
      <c r="M48" s="64">
        <v>442</v>
      </c>
      <c r="N48" s="64">
        <v>281</v>
      </c>
      <c r="O48" s="65">
        <v>297</v>
      </c>
      <c r="P48" s="48"/>
      <c r="Q48" s="48"/>
      <c r="R48" s="48"/>
      <c r="S48" s="48"/>
      <c r="T48" s="48"/>
      <c r="U48" s="48"/>
    </row>
    <row r="49" spans="1:21" ht="30.75" customHeight="1">
      <c r="A49" s="48"/>
      <c r="B49" s="1234"/>
      <c r="C49" s="1235"/>
      <c r="D49" s="62"/>
      <c r="E49" s="1216" t="s">
        <v>16</v>
      </c>
      <c r="F49" s="1216"/>
      <c r="G49" s="1216"/>
      <c r="H49" s="1216"/>
      <c r="I49" s="1216"/>
      <c r="J49" s="1217"/>
      <c r="K49" s="63" t="s">
        <v>506</v>
      </c>
      <c r="L49" s="64" t="s">
        <v>506</v>
      </c>
      <c r="M49" s="64" t="s">
        <v>506</v>
      </c>
      <c r="N49" s="64" t="s">
        <v>506</v>
      </c>
      <c r="O49" s="65" t="s">
        <v>506</v>
      </c>
      <c r="P49" s="48"/>
      <c r="Q49" s="48"/>
      <c r="R49" s="48"/>
      <c r="S49" s="48"/>
      <c r="T49" s="48"/>
      <c r="U49" s="48"/>
    </row>
    <row r="50" spans="1:21" ht="30.75" customHeight="1">
      <c r="A50" s="48"/>
      <c r="B50" s="1234"/>
      <c r="C50" s="1235"/>
      <c r="D50" s="62"/>
      <c r="E50" s="1216" t="s">
        <v>17</v>
      </c>
      <c r="F50" s="1216"/>
      <c r="G50" s="1216"/>
      <c r="H50" s="1216"/>
      <c r="I50" s="1216"/>
      <c r="J50" s="1217"/>
      <c r="K50" s="63" t="s">
        <v>506</v>
      </c>
      <c r="L50" s="64" t="s">
        <v>506</v>
      </c>
      <c r="M50" s="64" t="s">
        <v>506</v>
      </c>
      <c r="N50" s="64" t="s">
        <v>506</v>
      </c>
      <c r="O50" s="65">
        <v>1</v>
      </c>
      <c r="P50" s="48"/>
      <c r="Q50" s="48"/>
      <c r="R50" s="48"/>
      <c r="S50" s="48"/>
      <c r="T50" s="48"/>
      <c r="U50" s="48"/>
    </row>
    <row r="51" spans="1:21" ht="30.75" customHeight="1">
      <c r="A51" s="48"/>
      <c r="B51" s="1236"/>
      <c r="C51" s="1237"/>
      <c r="D51" s="66"/>
      <c r="E51" s="1216" t="s">
        <v>18</v>
      </c>
      <c r="F51" s="1216"/>
      <c r="G51" s="1216"/>
      <c r="H51" s="1216"/>
      <c r="I51" s="1216"/>
      <c r="J51" s="1217"/>
      <c r="K51" s="63">
        <v>0</v>
      </c>
      <c r="L51" s="64">
        <v>0</v>
      </c>
      <c r="M51" s="64" t="s">
        <v>506</v>
      </c>
      <c r="N51" s="64" t="s">
        <v>506</v>
      </c>
      <c r="O51" s="65" t="s">
        <v>506</v>
      </c>
      <c r="P51" s="48"/>
      <c r="Q51" s="48"/>
      <c r="R51" s="48"/>
      <c r="S51" s="48"/>
      <c r="T51" s="48"/>
      <c r="U51" s="48"/>
    </row>
    <row r="52" spans="1:21" ht="30.75" customHeight="1">
      <c r="A52" s="48"/>
      <c r="B52" s="1214" t="s">
        <v>19</v>
      </c>
      <c r="C52" s="1215"/>
      <c r="D52" s="66"/>
      <c r="E52" s="1216" t="s">
        <v>20</v>
      </c>
      <c r="F52" s="1216"/>
      <c r="G52" s="1216"/>
      <c r="H52" s="1216"/>
      <c r="I52" s="1216"/>
      <c r="J52" s="1217"/>
      <c r="K52" s="63">
        <v>5631</v>
      </c>
      <c r="L52" s="64">
        <v>5480</v>
      </c>
      <c r="M52" s="64">
        <v>5410</v>
      </c>
      <c r="N52" s="64">
        <v>5008</v>
      </c>
      <c r="O52" s="65">
        <v>5044</v>
      </c>
      <c r="P52" s="48"/>
      <c r="Q52" s="48"/>
      <c r="R52" s="48"/>
      <c r="S52" s="48"/>
      <c r="T52" s="48"/>
      <c r="U52" s="48"/>
    </row>
    <row r="53" spans="1:21" ht="30.75" customHeight="1" thickBot="1">
      <c r="A53" s="48"/>
      <c r="B53" s="1218" t="s">
        <v>21</v>
      </c>
      <c r="C53" s="1219"/>
      <c r="D53" s="67"/>
      <c r="E53" s="1220" t="s">
        <v>22</v>
      </c>
      <c r="F53" s="1220"/>
      <c r="G53" s="1220"/>
      <c r="H53" s="1220"/>
      <c r="I53" s="1220"/>
      <c r="J53" s="1221"/>
      <c r="K53" s="68">
        <v>1500</v>
      </c>
      <c r="L53" s="69">
        <v>1441</v>
      </c>
      <c r="M53" s="69">
        <v>1695</v>
      </c>
      <c r="N53" s="69">
        <v>1856</v>
      </c>
      <c r="O53" s="70">
        <v>1672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c r="B57" s="1222" t="s">
        <v>25</v>
      </c>
      <c r="C57" s="1223"/>
      <c r="D57" s="1226" t="s">
        <v>26</v>
      </c>
      <c r="E57" s="1227"/>
      <c r="F57" s="1227"/>
      <c r="G57" s="1227"/>
      <c r="H57" s="1227"/>
      <c r="I57" s="1227"/>
      <c r="J57" s="1228"/>
      <c r="K57" s="83"/>
      <c r="L57" s="84"/>
      <c r="M57" s="84"/>
      <c r="N57" s="84"/>
      <c r="O57" s="85"/>
    </row>
    <row r="58" spans="1:21" ht="31.5" customHeight="1" thickBot="1">
      <c r="B58" s="1224"/>
      <c r="C58" s="1225"/>
      <c r="D58" s="1229" t="s">
        <v>27</v>
      </c>
      <c r="E58" s="1230"/>
      <c r="F58" s="1230"/>
      <c r="G58" s="1230"/>
      <c r="H58" s="1230"/>
      <c r="I58" s="1230"/>
      <c r="J58" s="1231"/>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Ye7BxKtHh1oDEG4D4FCU6i06GI7UXfM1hJSpLI3K6hHVYRlSFdtyji6ubSKKNLnHZb/ntricDZyIFBgMA/cw==" saltValue="b9Z5WQxpmfCUj9TOCuhXC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6" zoomScaleSheetLayoutView="100" workbookViewId="0">
      <selection activeCell="M40" sqref="M40"/>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547</v>
      </c>
      <c r="J40" s="100" t="s">
        <v>548</v>
      </c>
      <c r="K40" s="100" t="s">
        <v>549</v>
      </c>
      <c r="L40" s="100" t="s">
        <v>550</v>
      </c>
      <c r="M40" s="101" t="s">
        <v>551</v>
      </c>
    </row>
    <row r="41" spans="2:13" ht="27.75" customHeight="1">
      <c r="B41" s="1252" t="s">
        <v>30</v>
      </c>
      <c r="C41" s="1253"/>
      <c r="D41" s="102"/>
      <c r="E41" s="1254" t="s">
        <v>31</v>
      </c>
      <c r="F41" s="1254"/>
      <c r="G41" s="1254"/>
      <c r="H41" s="1255"/>
      <c r="I41" s="103">
        <v>60210</v>
      </c>
      <c r="J41" s="104">
        <v>60311</v>
      </c>
      <c r="K41" s="104">
        <v>58563</v>
      </c>
      <c r="L41" s="104">
        <v>56301</v>
      </c>
      <c r="M41" s="105">
        <v>54822</v>
      </c>
    </row>
    <row r="42" spans="2:13" ht="27.75" customHeight="1">
      <c r="B42" s="1242"/>
      <c r="C42" s="1243"/>
      <c r="D42" s="106"/>
      <c r="E42" s="1246" t="s">
        <v>32</v>
      </c>
      <c r="F42" s="1246"/>
      <c r="G42" s="1246"/>
      <c r="H42" s="1247"/>
      <c r="I42" s="107" t="s">
        <v>506</v>
      </c>
      <c r="J42" s="108" t="s">
        <v>506</v>
      </c>
      <c r="K42" s="108" t="s">
        <v>506</v>
      </c>
      <c r="L42" s="108" t="s">
        <v>506</v>
      </c>
      <c r="M42" s="109" t="s">
        <v>506</v>
      </c>
    </row>
    <row r="43" spans="2:13" ht="27.75" customHeight="1">
      <c r="B43" s="1242"/>
      <c r="C43" s="1243"/>
      <c r="D43" s="106"/>
      <c r="E43" s="1246" t="s">
        <v>33</v>
      </c>
      <c r="F43" s="1246"/>
      <c r="G43" s="1246"/>
      <c r="H43" s="1247"/>
      <c r="I43" s="107">
        <v>5596</v>
      </c>
      <c r="J43" s="108">
        <v>5985</v>
      </c>
      <c r="K43" s="108">
        <v>5771</v>
      </c>
      <c r="L43" s="108">
        <v>3516</v>
      </c>
      <c r="M43" s="109">
        <v>3763</v>
      </c>
    </row>
    <row r="44" spans="2:13" ht="27.75" customHeight="1">
      <c r="B44" s="1242"/>
      <c r="C44" s="1243"/>
      <c r="D44" s="106"/>
      <c r="E44" s="1246" t="s">
        <v>34</v>
      </c>
      <c r="F44" s="1246"/>
      <c r="G44" s="1246"/>
      <c r="H44" s="1247"/>
      <c r="I44" s="107" t="s">
        <v>506</v>
      </c>
      <c r="J44" s="108" t="s">
        <v>506</v>
      </c>
      <c r="K44" s="108" t="s">
        <v>506</v>
      </c>
      <c r="L44" s="108" t="s">
        <v>506</v>
      </c>
      <c r="M44" s="109" t="s">
        <v>506</v>
      </c>
    </row>
    <row r="45" spans="2:13" ht="27.75" customHeight="1">
      <c r="B45" s="1242"/>
      <c r="C45" s="1243"/>
      <c r="D45" s="106"/>
      <c r="E45" s="1246" t="s">
        <v>35</v>
      </c>
      <c r="F45" s="1246"/>
      <c r="G45" s="1246"/>
      <c r="H45" s="1247"/>
      <c r="I45" s="107">
        <v>8481</v>
      </c>
      <c r="J45" s="108">
        <v>8213</v>
      </c>
      <c r="K45" s="108">
        <v>7782</v>
      </c>
      <c r="L45" s="108">
        <v>7428</v>
      </c>
      <c r="M45" s="109">
        <v>7383</v>
      </c>
    </row>
    <row r="46" spans="2:13" ht="27.75" customHeight="1">
      <c r="B46" s="1242"/>
      <c r="C46" s="1243"/>
      <c r="D46" s="110"/>
      <c r="E46" s="1246" t="s">
        <v>36</v>
      </c>
      <c r="F46" s="1246"/>
      <c r="G46" s="1246"/>
      <c r="H46" s="1247"/>
      <c r="I46" s="107">
        <v>0</v>
      </c>
      <c r="J46" s="108">
        <v>0</v>
      </c>
      <c r="K46" s="108">
        <v>0</v>
      </c>
      <c r="L46" s="108">
        <v>3</v>
      </c>
      <c r="M46" s="109">
        <v>0</v>
      </c>
    </row>
    <row r="47" spans="2:13" ht="27.75" customHeight="1">
      <c r="B47" s="1242"/>
      <c r="C47" s="1243"/>
      <c r="D47" s="111"/>
      <c r="E47" s="1256" t="s">
        <v>37</v>
      </c>
      <c r="F47" s="1257"/>
      <c r="G47" s="1257"/>
      <c r="H47" s="1258"/>
      <c r="I47" s="107" t="s">
        <v>506</v>
      </c>
      <c r="J47" s="108" t="s">
        <v>506</v>
      </c>
      <c r="K47" s="108" t="s">
        <v>506</v>
      </c>
      <c r="L47" s="108" t="s">
        <v>506</v>
      </c>
      <c r="M47" s="109" t="s">
        <v>506</v>
      </c>
    </row>
    <row r="48" spans="2:13" ht="27.75" customHeight="1">
      <c r="B48" s="1242"/>
      <c r="C48" s="1243"/>
      <c r="D48" s="106"/>
      <c r="E48" s="1246" t="s">
        <v>38</v>
      </c>
      <c r="F48" s="1246"/>
      <c r="G48" s="1246"/>
      <c r="H48" s="1247"/>
      <c r="I48" s="107" t="s">
        <v>506</v>
      </c>
      <c r="J48" s="108" t="s">
        <v>506</v>
      </c>
      <c r="K48" s="108" t="s">
        <v>506</v>
      </c>
      <c r="L48" s="108" t="s">
        <v>506</v>
      </c>
      <c r="M48" s="109" t="s">
        <v>506</v>
      </c>
    </row>
    <row r="49" spans="2:13" ht="27.75" customHeight="1">
      <c r="B49" s="1244"/>
      <c r="C49" s="1245"/>
      <c r="D49" s="106"/>
      <c r="E49" s="1246" t="s">
        <v>39</v>
      </c>
      <c r="F49" s="1246"/>
      <c r="G49" s="1246"/>
      <c r="H49" s="1247"/>
      <c r="I49" s="107" t="s">
        <v>506</v>
      </c>
      <c r="J49" s="108" t="s">
        <v>506</v>
      </c>
      <c r="K49" s="108" t="s">
        <v>506</v>
      </c>
      <c r="L49" s="108" t="s">
        <v>506</v>
      </c>
      <c r="M49" s="109" t="s">
        <v>506</v>
      </c>
    </row>
    <row r="50" spans="2:13" ht="27.75" customHeight="1">
      <c r="B50" s="1240" t="s">
        <v>40</v>
      </c>
      <c r="C50" s="1241"/>
      <c r="D50" s="112"/>
      <c r="E50" s="1246" t="s">
        <v>41</v>
      </c>
      <c r="F50" s="1246"/>
      <c r="G50" s="1246"/>
      <c r="H50" s="1247"/>
      <c r="I50" s="107">
        <v>7779</v>
      </c>
      <c r="J50" s="108">
        <v>8247</v>
      </c>
      <c r="K50" s="108">
        <v>8649</v>
      </c>
      <c r="L50" s="108">
        <v>7140</v>
      </c>
      <c r="M50" s="109">
        <v>7235</v>
      </c>
    </row>
    <row r="51" spans="2:13" ht="27.75" customHeight="1">
      <c r="B51" s="1242"/>
      <c r="C51" s="1243"/>
      <c r="D51" s="106"/>
      <c r="E51" s="1246" t="s">
        <v>42</v>
      </c>
      <c r="F51" s="1246"/>
      <c r="G51" s="1246"/>
      <c r="H51" s="1247"/>
      <c r="I51" s="107">
        <v>12563</v>
      </c>
      <c r="J51" s="108">
        <v>12656</v>
      </c>
      <c r="K51" s="108">
        <v>12724</v>
      </c>
      <c r="L51" s="108">
        <v>10101</v>
      </c>
      <c r="M51" s="109">
        <v>9448</v>
      </c>
    </row>
    <row r="52" spans="2:13" ht="27.75" customHeight="1">
      <c r="B52" s="1244"/>
      <c r="C52" s="1245"/>
      <c r="D52" s="106"/>
      <c r="E52" s="1246" t="s">
        <v>43</v>
      </c>
      <c r="F52" s="1246"/>
      <c r="G52" s="1246"/>
      <c r="H52" s="1247"/>
      <c r="I52" s="107">
        <v>45519</v>
      </c>
      <c r="J52" s="108">
        <v>45504</v>
      </c>
      <c r="K52" s="108">
        <v>45791</v>
      </c>
      <c r="L52" s="108">
        <v>45590</v>
      </c>
      <c r="M52" s="109">
        <v>45380</v>
      </c>
    </row>
    <row r="53" spans="2:13" ht="27.75" customHeight="1" thickBot="1">
      <c r="B53" s="1248" t="s">
        <v>44</v>
      </c>
      <c r="C53" s="1249"/>
      <c r="D53" s="113"/>
      <c r="E53" s="1250" t="s">
        <v>45</v>
      </c>
      <c r="F53" s="1250"/>
      <c r="G53" s="1250"/>
      <c r="H53" s="1251"/>
      <c r="I53" s="114">
        <v>8426</v>
      </c>
      <c r="J53" s="115">
        <v>8103</v>
      </c>
      <c r="K53" s="115">
        <v>4952</v>
      </c>
      <c r="L53" s="115">
        <v>4418</v>
      </c>
      <c r="M53" s="116">
        <v>3905</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lkj/hmum3Y3H5dFu7SLg/B9Ym6tfHdOPffGmnjqAv7J1896RtykOKAgOSy8Dt0z82mcy/b1JFMPp84lkgGKfQ==" saltValue="rKYmcVnQH2IASejUyfj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5" zoomScale="70" zoomScaleNormal="70" zoomScaleSheetLayoutView="100" workbookViewId="0">
      <selection activeCell="H59" sqref="H59"/>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549</v>
      </c>
      <c r="G54" s="125" t="s">
        <v>550</v>
      </c>
      <c r="H54" s="126" t="s">
        <v>551</v>
      </c>
    </row>
    <row r="55" spans="2:8" ht="52.5" customHeight="1">
      <c r="B55" s="127"/>
      <c r="C55" s="1267" t="s">
        <v>48</v>
      </c>
      <c r="D55" s="1267"/>
      <c r="E55" s="1268"/>
      <c r="F55" s="128">
        <v>3903</v>
      </c>
      <c r="G55" s="128">
        <v>2824</v>
      </c>
      <c r="H55" s="129">
        <v>2894</v>
      </c>
    </row>
    <row r="56" spans="2:8" ht="52.5" customHeight="1">
      <c r="B56" s="130"/>
      <c r="C56" s="1269" t="s">
        <v>49</v>
      </c>
      <c r="D56" s="1269"/>
      <c r="E56" s="1270"/>
      <c r="F56" s="131" t="s">
        <v>506</v>
      </c>
      <c r="G56" s="131" t="s">
        <v>506</v>
      </c>
      <c r="H56" s="132" t="s">
        <v>506</v>
      </c>
    </row>
    <row r="57" spans="2:8" ht="53.25" customHeight="1">
      <c r="B57" s="130"/>
      <c r="C57" s="1271" t="s">
        <v>50</v>
      </c>
      <c r="D57" s="1271"/>
      <c r="E57" s="1272"/>
      <c r="F57" s="133">
        <v>3335</v>
      </c>
      <c r="G57" s="133">
        <v>3080</v>
      </c>
      <c r="H57" s="134">
        <v>3296</v>
      </c>
    </row>
    <row r="58" spans="2:8" ht="45.75" customHeight="1">
      <c r="B58" s="135"/>
      <c r="C58" s="1259" t="s">
        <v>584</v>
      </c>
      <c r="D58" s="1260"/>
      <c r="E58" s="1261"/>
      <c r="F58" s="136">
        <v>3202</v>
      </c>
      <c r="G58" s="136">
        <v>2924</v>
      </c>
      <c r="H58" s="137">
        <v>2660</v>
      </c>
    </row>
    <row r="59" spans="2:8" ht="45.75" customHeight="1">
      <c r="B59" s="135"/>
      <c r="C59" s="1259" t="s">
        <v>589</v>
      </c>
      <c r="D59" s="1260"/>
      <c r="E59" s="1261"/>
      <c r="F59" s="136">
        <v>45</v>
      </c>
      <c r="G59" s="136">
        <v>50</v>
      </c>
      <c r="H59" s="137">
        <v>455</v>
      </c>
    </row>
    <row r="60" spans="2:8" ht="45.75" customHeight="1">
      <c r="B60" s="135"/>
      <c r="C60" s="1259" t="s">
        <v>587</v>
      </c>
      <c r="D60" s="1260"/>
      <c r="E60" s="1261"/>
      <c r="F60" s="136">
        <v>7</v>
      </c>
      <c r="G60" s="136">
        <v>20</v>
      </c>
      <c r="H60" s="137">
        <v>73</v>
      </c>
    </row>
    <row r="61" spans="2:8" ht="45.75" customHeight="1">
      <c r="B61" s="135"/>
      <c r="C61" s="1259" t="s">
        <v>586</v>
      </c>
      <c r="D61" s="1260"/>
      <c r="E61" s="1261"/>
      <c r="F61" s="136" t="s">
        <v>588</v>
      </c>
      <c r="G61" s="136">
        <v>9</v>
      </c>
      <c r="H61" s="137">
        <v>27</v>
      </c>
    </row>
    <row r="62" spans="2:8" ht="45.75" customHeight="1" thickBot="1">
      <c r="B62" s="138"/>
      <c r="C62" s="1262" t="s">
        <v>585</v>
      </c>
      <c r="D62" s="1263"/>
      <c r="E62" s="1264"/>
      <c r="F62" s="139">
        <v>24</v>
      </c>
      <c r="G62" s="139">
        <v>26</v>
      </c>
      <c r="H62" s="140">
        <v>27</v>
      </c>
    </row>
    <row r="63" spans="2:8" ht="52.5" customHeight="1" thickBot="1">
      <c r="B63" s="141"/>
      <c r="C63" s="1265" t="s">
        <v>51</v>
      </c>
      <c r="D63" s="1265"/>
      <c r="E63" s="1266"/>
      <c r="F63" s="142">
        <v>7238</v>
      </c>
      <c r="G63" s="142">
        <v>5904</v>
      </c>
      <c r="H63" s="143">
        <v>6190</v>
      </c>
    </row>
    <row r="64" spans="2:8" ht="15" customHeight="1"/>
  </sheetData>
  <sheetProtection algorithmName="SHA-512" hashValue="e9wYH4ukjmZU09t5+pKnpE4XUKpiPrDzJ6Emmkan0B40OsykEVW/NI5nO3+yKr8CKHgqhMaOjloddJr21kgNCA==" saltValue="SOdtar45azlvpT4hI4Dk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election activeCell="BH64" sqref="BH64"/>
    </sheetView>
  </sheetViews>
  <sheetFormatPr defaultColWidth="0" defaultRowHeight="13.5" customHeight="1" zeroHeight="1"/>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c r="A1" s="1273"/>
      <c r="B1" s="1274"/>
      <c r="DD1" s="1275"/>
      <c r="DE1" s="1275"/>
    </row>
    <row r="2" spans="1:143" ht="25.5" customHeight="1">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590</v>
      </c>
    </row>
    <row r="11" spans="1:143" s="292" customFormat="1">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590</v>
      </c>
    </row>
    <row r="13" spans="1:143" s="292" customFormat="1">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c r="DD19" s="1275"/>
      <c r="DE19" s="1275"/>
    </row>
    <row r="20" spans="1:351">
      <c r="DD20" s="1275"/>
      <c r="DE20" s="1275"/>
    </row>
    <row r="21" spans="1:351" ht="17.2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c r="B22" s="1282"/>
      <c r="MM22" s="1281"/>
    </row>
    <row r="23" spans="1:351">
      <c r="B23" s="1282"/>
    </row>
    <row r="24" spans="1:351">
      <c r="B24" s="1282"/>
    </row>
    <row r="25" spans="1:351">
      <c r="B25" s="1282"/>
    </row>
    <row r="26" spans="1:351">
      <c r="B26" s="1282"/>
    </row>
    <row r="27" spans="1:351">
      <c r="B27" s="1282"/>
    </row>
    <row r="28" spans="1:351">
      <c r="B28" s="1282"/>
    </row>
    <row r="29" spans="1:351">
      <c r="B29" s="1282"/>
    </row>
    <row r="30" spans="1:351">
      <c r="B30" s="1282"/>
    </row>
    <row r="31" spans="1:351">
      <c r="B31" s="1282"/>
    </row>
    <row r="32" spans="1:351">
      <c r="B32" s="1282"/>
    </row>
    <row r="33" spans="2:109">
      <c r="B33" s="1282"/>
    </row>
    <row r="34" spans="2:109">
      <c r="B34" s="1282"/>
    </row>
    <row r="35" spans="2:109">
      <c r="B35" s="1282"/>
    </row>
    <row r="36" spans="2:109">
      <c r="B36" s="1282"/>
    </row>
    <row r="37" spans="2:109">
      <c r="B37" s="1282"/>
    </row>
    <row r="38" spans="2:109">
      <c r="B38" s="1282"/>
    </row>
    <row r="39" spans="2:109">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c r="B40" s="1287"/>
      <c r="DD40" s="1287"/>
      <c r="DE40" s="1275"/>
    </row>
    <row r="41" spans="2:109" ht="17.25">
      <c r="B41" s="1288" t="s">
        <v>591</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c r="B42" s="1282"/>
      <c r="G42" s="1289"/>
      <c r="I42" s="1290"/>
      <c r="J42" s="1290"/>
      <c r="K42" s="1290"/>
      <c r="AM42" s="1289"/>
      <c r="AN42" s="1289" t="s">
        <v>592</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c r="B43" s="1282"/>
      <c r="AN43" s="1291" t="s">
        <v>593</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c r="B49" s="1282"/>
      <c r="AN49" s="1275" t="s">
        <v>594</v>
      </c>
    </row>
    <row r="50" spans="1:109">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547</v>
      </c>
      <c r="BQ50" s="1307"/>
      <c r="BR50" s="1307"/>
      <c r="BS50" s="1307"/>
      <c r="BT50" s="1307"/>
      <c r="BU50" s="1307"/>
      <c r="BV50" s="1307"/>
      <c r="BW50" s="1307"/>
      <c r="BX50" s="1307" t="s">
        <v>548</v>
      </c>
      <c r="BY50" s="1307"/>
      <c r="BZ50" s="1307"/>
      <c r="CA50" s="1307"/>
      <c r="CB50" s="1307"/>
      <c r="CC50" s="1307"/>
      <c r="CD50" s="1307"/>
      <c r="CE50" s="1307"/>
      <c r="CF50" s="1307" t="s">
        <v>549</v>
      </c>
      <c r="CG50" s="1307"/>
      <c r="CH50" s="1307"/>
      <c r="CI50" s="1307"/>
      <c r="CJ50" s="1307"/>
      <c r="CK50" s="1307"/>
      <c r="CL50" s="1307"/>
      <c r="CM50" s="1307"/>
      <c r="CN50" s="1307" t="s">
        <v>550</v>
      </c>
      <c r="CO50" s="1307"/>
      <c r="CP50" s="1307"/>
      <c r="CQ50" s="1307"/>
      <c r="CR50" s="1307"/>
      <c r="CS50" s="1307"/>
      <c r="CT50" s="1307"/>
      <c r="CU50" s="1307"/>
      <c r="CV50" s="1307" t="s">
        <v>551</v>
      </c>
      <c r="CW50" s="1307"/>
      <c r="CX50" s="1307"/>
      <c r="CY50" s="1307"/>
      <c r="CZ50" s="1307"/>
      <c r="DA50" s="1307"/>
      <c r="DB50" s="1307"/>
      <c r="DC50" s="1307"/>
    </row>
    <row r="51" spans="1:109" ht="13.5" customHeight="1">
      <c r="B51" s="1282"/>
      <c r="G51" s="1308"/>
      <c r="H51" s="1308"/>
      <c r="I51" s="1309"/>
      <c r="J51" s="1309"/>
      <c r="K51" s="1310"/>
      <c r="L51" s="1310"/>
      <c r="M51" s="1310"/>
      <c r="N51" s="1310"/>
      <c r="AM51" s="1300"/>
      <c r="AN51" s="1311" t="s">
        <v>595</v>
      </c>
      <c r="AO51" s="1311"/>
      <c r="AP51" s="1311"/>
      <c r="AQ51" s="1311"/>
      <c r="AR51" s="1311"/>
      <c r="AS51" s="1311"/>
      <c r="AT51" s="1311"/>
      <c r="AU51" s="1311"/>
      <c r="AV51" s="1311"/>
      <c r="AW51" s="1311"/>
      <c r="AX51" s="1311"/>
      <c r="AY51" s="1311"/>
      <c r="AZ51" s="1311"/>
      <c r="BA51" s="1311"/>
      <c r="BB51" s="1311" t="s">
        <v>596</v>
      </c>
      <c r="BC51" s="1311"/>
      <c r="BD51" s="1311"/>
      <c r="BE51" s="1311"/>
      <c r="BF51" s="1311"/>
      <c r="BG51" s="1311"/>
      <c r="BH51" s="1311"/>
      <c r="BI51" s="1311"/>
      <c r="BJ51" s="1311"/>
      <c r="BK51" s="1311"/>
      <c r="BL51" s="1311"/>
      <c r="BM51" s="1311"/>
      <c r="BN51" s="1311"/>
      <c r="BO51" s="1311"/>
      <c r="BP51" s="1312">
        <v>25.2</v>
      </c>
      <c r="BQ51" s="1312"/>
      <c r="BR51" s="1312"/>
      <c r="BS51" s="1312"/>
      <c r="BT51" s="1312"/>
      <c r="BU51" s="1312"/>
      <c r="BV51" s="1312"/>
      <c r="BW51" s="1312"/>
      <c r="BX51" s="1312">
        <v>24</v>
      </c>
      <c r="BY51" s="1312"/>
      <c r="BZ51" s="1312"/>
      <c r="CA51" s="1312"/>
      <c r="CB51" s="1312"/>
      <c r="CC51" s="1312"/>
      <c r="CD51" s="1312"/>
      <c r="CE51" s="1312"/>
      <c r="CF51" s="1312">
        <v>14.4</v>
      </c>
      <c r="CG51" s="1312"/>
      <c r="CH51" s="1312"/>
      <c r="CI51" s="1312"/>
      <c r="CJ51" s="1312"/>
      <c r="CK51" s="1312"/>
      <c r="CL51" s="1312"/>
      <c r="CM51" s="1312"/>
      <c r="CN51" s="1312">
        <v>12.8</v>
      </c>
      <c r="CO51" s="1312"/>
      <c r="CP51" s="1312"/>
      <c r="CQ51" s="1312"/>
      <c r="CR51" s="1312"/>
      <c r="CS51" s="1312"/>
      <c r="CT51" s="1312"/>
      <c r="CU51" s="1312"/>
      <c r="CV51" s="1312">
        <v>10.9</v>
      </c>
      <c r="CW51" s="1312"/>
      <c r="CX51" s="1312"/>
      <c r="CY51" s="1312"/>
      <c r="CZ51" s="1312"/>
      <c r="DA51" s="1312"/>
      <c r="DB51" s="1312"/>
      <c r="DC51" s="1312"/>
    </row>
    <row r="52" spans="1:109">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597</v>
      </c>
      <c r="BC53" s="1311"/>
      <c r="BD53" s="1311"/>
      <c r="BE53" s="1311"/>
      <c r="BF53" s="1311"/>
      <c r="BG53" s="1311"/>
      <c r="BH53" s="1311"/>
      <c r="BI53" s="1311"/>
      <c r="BJ53" s="1311"/>
      <c r="BK53" s="1311"/>
      <c r="BL53" s="1311"/>
      <c r="BM53" s="1311"/>
      <c r="BN53" s="1311"/>
      <c r="BO53" s="1311"/>
      <c r="BP53" s="1312">
        <v>64.900000000000006</v>
      </c>
      <c r="BQ53" s="1312"/>
      <c r="BR53" s="1312"/>
      <c r="BS53" s="1312"/>
      <c r="BT53" s="1312"/>
      <c r="BU53" s="1312"/>
      <c r="BV53" s="1312"/>
      <c r="BW53" s="1312"/>
      <c r="BX53" s="1312">
        <v>65.3</v>
      </c>
      <c r="BY53" s="1312"/>
      <c r="BZ53" s="1312"/>
      <c r="CA53" s="1312"/>
      <c r="CB53" s="1312"/>
      <c r="CC53" s="1312"/>
      <c r="CD53" s="1312"/>
      <c r="CE53" s="1312"/>
      <c r="CF53" s="1312">
        <v>67</v>
      </c>
      <c r="CG53" s="1312"/>
      <c r="CH53" s="1312"/>
      <c r="CI53" s="1312"/>
      <c r="CJ53" s="1312"/>
      <c r="CK53" s="1312"/>
      <c r="CL53" s="1312"/>
      <c r="CM53" s="1312"/>
      <c r="CN53" s="1312">
        <v>68.3</v>
      </c>
      <c r="CO53" s="1312"/>
      <c r="CP53" s="1312"/>
      <c r="CQ53" s="1312"/>
      <c r="CR53" s="1312"/>
      <c r="CS53" s="1312"/>
      <c r="CT53" s="1312"/>
      <c r="CU53" s="1312"/>
      <c r="CV53" s="1312">
        <v>69.599999999999994</v>
      </c>
      <c r="CW53" s="1312"/>
      <c r="CX53" s="1312"/>
      <c r="CY53" s="1312"/>
      <c r="CZ53" s="1312"/>
      <c r="DA53" s="1312"/>
      <c r="DB53" s="1312"/>
      <c r="DC53" s="1312"/>
    </row>
    <row r="54" spans="1:109">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c r="A55" s="1290"/>
      <c r="B55" s="1282"/>
      <c r="G55" s="1301"/>
      <c r="H55" s="1301"/>
      <c r="I55" s="1301"/>
      <c r="J55" s="1301"/>
      <c r="K55" s="1310"/>
      <c r="L55" s="1310"/>
      <c r="M55" s="1310"/>
      <c r="N55" s="1310"/>
      <c r="AN55" s="1307" t="s">
        <v>598</v>
      </c>
      <c r="AO55" s="1307"/>
      <c r="AP55" s="1307"/>
      <c r="AQ55" s="1307"/>
      <c r="AR55" s="1307"/>
      <c r="AS55" s="1307"/>
      <c r="AT55" s="1307"/>
      <c r="AU55" s="1307"/>
      <c r="AV55" s="1307"/>
      <c r="AW55" s="1307"/>
      <c r="AX55" s="1307"/>
      <c r="AY55" s="1307"/>
      <c r="AZ55" s="1307"/>
      <c r="BA55" s="1307"/>
      <c r="BB55" s="1311" t="s">
        <v>596</v>
      </c>
      <c r="BC55" s="1311"/>
      <c r="BD55" s="1311"/>
      <c r="BE55" s="1311"/>
      <c r="BF55" s="1311"/>
      <c r="BG55" s="1311"/>
      <c r="BH55" s="1311"/>
      <c r="BI55" s="1311"/>
      <c r="BJ55" s="1311"/>
      <c r="BK55" s="1311"/>
      <c r="BL55" s="1311"/>
      <c r="BM55" s="1311"/>
      <c r="BN55" s="1311"/>
      <c r="BO55" s="1311"/>
      <c r="BP55" s="1312">
        <v>16.600000000000001</v>
      </c>
      <c r="BQ55" s="1312"/>
      <c r="BR55" s="1312"/>
      <c r="BS55" s="1312"/>
      <c r="BT55" s="1312"/>
      <c r="BU55" s="1312"/>
      <c r="BV55" s="1312"/>
      <c r="BW55" s="1312"/>
      <c r="BX55" s="1312">
        <v>17.399999999999999</v>
      </c>
      <c r="BY55" s="1312"/>
      <c r="BZ55" s="1312"/>
      <c r="CA55" s="1312"/>
      <c r="CB55" s="1312"/>
      <c r="CC55" s="1312"/>
      <c r="CD55" s="1312"/>
      <c r="CE55" s="1312"/>
      <c r="CF55" s="1312">
        <v>12.1</v>
      </c>
      <c r="CG55" s="1312"/>
      <c r="CH55" s="1312"/>
      <c r="CI55" s="1312"/>
      <c r="CJ55" s="1312"/>
      <c r="CK55" s="1312"/>
      <c r="CL55" s="1312"/>
      <c r="CM55" s="1312"/>
      <c r="CN55" s="1312">
        <v>11.2</v>
      </c>
      <c r="CO55" s="1312"/>
      <c r="CP55" s="1312"/>
      <c r="CQ55" s="1312"/>
      <c r="CR55" s="1312"/>
      <c r="CS55" s="1312"/>
      <c r="CT55" s="1312"/>
      <c r="CU55" s="1312"/>
      <c r="CV55" s="1312">
        <v>7.1</v>
      </c>
      <c r="CW55" s="1312"/>
      <c r="CX55" s="1312"/>
      <c r="CY55" s="1312"/>
      <c r="CZ55" s="1312"/>
      <c r="DA55" s="1312"/>
      <c r="DB55" s="1312"/>
      <c r="DC55" s="1312"/>
    </row>
    <row r="56" spans="1:109">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597</v>
      </c>
      <c r="BC57" s="1311"/>
      <c r="BD57" s="1311"/>
      <c r="BE57" s="1311"/>
      <c r="BF57" s="1311"/>
      <c r="BG57" s="1311"/>
      <c r="BH57" s="1311"/>
      <c r="BI57" s="1311"/>
      <c r="BJ57" s="1311"/>
      <c r="BK57" s="1311"/>
      <c r="BL57" s="1311"/>
      <c r="BM57" s="1311"/>
      <c r="BN57" s="1311"/>
      <c r="BO57" s="1311"/>
      <c r="BP57" s="1312">
        <v>58.6</v>
      </c>
      <c r="BQ57" s="1312"/>
      <c r="BR57" s="1312"/>
      <c r="BS57" s="1312"/>
      <c r="BT57" s="1312"/>
      <c r="BU57" s="1312"/>
      <c r="BV57" s="1312"/>
      <c r="BW57" s="1312"/>
      <c r="BX57" s="1312">
        <v>58.9</v>
      </c>
      <c r="BY57" s="1312"/>
      <c r="BZ57" s="1312"/>
      <c r="CA57" s="1312"/>
      <c r="CB57" s="1312"/>
      <c r="CC57" s="1312"/>
      <c r="CD57" s="1312"/>
      <c r="CE57" s="1312"/>
      <c r="CF57" s="1312">
        <v>59.4</v>
      </c>
      <c r="CG57" s="1312"/>
      <c r="CH57" s="1312"/>
      <c r="CI57" s="1312"/>
      <c r="CJ57" s="1312"/>
      <c r="CK57" s="1312"/>
      <c r="CL57" s="1312"/>
      <c r="CM57" s="1312"/>
      <c r="CN57" s="1312">
        <v>60.2</v>
      </c>
      <c r="CO57" s="1312"/>
      <c r="CP57" s="1312"/>
      <c r="CQ57" s="1312"/>
      <c r="CR57" s="1312"/>
      <c r="CS57" s="1312"/>
      <c r="CT57" s="1312"/>
      <c r="CU57" s="1312"/>
      <c r="CV57" s="1312">
        <v>61</v>
      </c>
      <c r="CW57" s="1312"/>
      <c r="CX57" s="1312"/>
      <c r="CY57" s="1312"/>
      <c r="CZ57" s="1312"/>
      <c r="DA57" s="1312"/>
      <c r="DB57" s="1312"/>
      <c r="DC57" s="1312"/>
      <c r="DD57" s="1315"/>
      <c r="DE57" s="1313"/>
    </row>
    <row r="58" spans="1:109" s="1290" customFormat="1">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c r="B63" s="1321" t="s">
        <v>599</v>
      </c>
    </row>
    <row r="64" spans="1:109">
      <c r="B64" s="1282"/>
      <c r="G64" s="1289"/>
      <c r="I64" s="1322"/>
      <c r="J64" s="1322"/>
      <c r="K64" s="1322"/>
      <c r="L64" s="1322"/>
      <c r="M64" s="1322"/>
      <c r="N64" s="1323"/>
      <c r="AM64" s="1289"/>
      <c r="AN64" s="1289" t="s">
        <v>592</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c r="B65" s="1282"/>
      <c r="AN65" s="1291" t="s">
        <v>600</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c r="B71" s="1282"/>
      <c r="G71" s="1327"/>
      <c r="I71" s="1328"/>
      <c r="J71" s="1325"/>
      <c r="K71" s="1325"/>
      <c r="L71" s="1326"/>
      <c r="M71" s="1325"/>
      <c r="N71" s="1326"/>
      <c r="AM71" s="1327"/>
      <c r="AN71" s="1275" t="s">
        <v>594</v>
      </c>
    </row>
    <row r="72" spans="2:107">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547</v>
      </c>
      <c r="BQ72" s="1307"/>
      <c r="BR72" s="1307"/>
      <c r="BS72" s="1307"/>
      <c r="BT72" s="1307"/>
      <c r="BU72" s="1307"/>
      <c r="BV72" s="1307"/>
      <c r="BW72" s="1307"/>
      <c r="BX72" s="1307" t="s">
        <v>548</v>
      </c>
      <c r="BY72" s="1307"/>
      <c r="BZ72" s="1307"/>
      <c r="CA72" s="1307"/>
      <c r="CB72" s="1307"/>
      <c r="CC72" s="1307"/>
      <c r="CD72" s="1307"/>
      <c r="CE72" s="1307"/>
      <c r="CF72" s="1307" t="s">
        <v>549</v>
      </c>
      <c r="CG72" s="1307"/>
      <c r="CH72" s="1307"/>
      <c r="CI72" s="1307"/>
      <c r="CJ72" s="1307"/>
      <c r="CK72" s="1307"/>
      <c r="CL72" s="1307"/>
      <c r="CM72" s="1307"/>
      <c r="CN72" s="1307" t="s">
        <v>550</v>
      </c>
      <c r="CO72" s="1307"/>
      <c r="CP72" s="1307"/>
      <c r="CQ72" s="1307"/>
      <c r="CR72" s="1307"/>
      <c r="CS72" s="1307"/>
      <c r="CT72" s="1307"/>
      <c r="CU72" s="1307"/>
      <c r="CV72" s="1307" t="s">
        <v>551</v>
      </c>
      <c r="CW72" s="1307"/>
      <c r="CX72" s="1307"/>
      <c r="CY72" s="1307"/>
      <c r="CZ72" s="1307"/>
      <c r="DA72" s="1307"/>
      <c r="DB72" s="1307"/>
      <c r="DC72" s="1307"/>
    </row>
    <row r="73" spans="2:107">
      <c r="B73" s="1282"/>
      <c r="G73" s="1308"/>
      <c r="H73" s="1308"/>
      <c r="I73" s="1308"/>
      <c r="J73" s="1308"/>
      <c r="K73" s="1329"/>
      <c r="L73" s="1329"/>
      <c r="M73" s="1329"/>
      <c r="N73" s="1329"/>
      <c r="AM73" s="1300"/>
      <c r="AN73" s="1311" t="s">
        <v>595</v>
      </c>
      <c r="AO73" s="1311"/>
      <c r="AP73" s="1311"/>
      <c r="AQ73" s="1311"/>
      <c r="AR73" s="1311"/>
      <c r="AS73" s="1311"/>
      <c r="AT73" s="1311"/>
      <c r="AU73" s="1311"/>
      <c r="AV73" s="1311"/>
      <c r="AW73" s="1311"/>
      <c r="AX73" s="1311"/>
      <c r="AY73" s="1311"/>
      <c r="AZ73" s="1311"/>
      <c r="BA73" s="1311"/>
      <c r="BB73" s="1311" t="s">
        <v>596</v>
      </c>
      <c r="BC73" s="1311"/>
      <c r="BD73" s="1311"/>
      <c r="BE73" s="1311"/>
      <c r="BF73" s="1311"/>
      <c r="BG73" s="1311"/>
      <c r="BH73" s="1311"/>
      <c r="BI73" s="1311"/>
      <c r="BJ73" s="1311"/>
      <c r="BK73" s="1311"/>
      <c r="BL73" s="1311"/>
      <c r="BM73" s="1311"/>
      <c r="BN73" s="1311"/>
      <c r="BO73" s="1311"/>
      <c r="BP73" s="1312">
        <v>25.2</v>
      </c>
      <c r="BQ73" s="1312"/>
      <c r="BR73" s="1312"/>
      <c r="BS73" s="1312"/>
      <c r="BT73" s="1312"/>
      <c r="BU73" s="1312"/>
      <c r="BV73" s="1312"/>
      <c r="BW73" s="1312"/>
      <c r="BX73" s="1312">
        <v>24</v>
      </c>
      <c r="BY73" s="1312"/>
      <c r="BZ73" s="1312"/>
      <c r="CA73" s="1312"/>
      <c r="CB73" s="1312"/>
      <c r="CC73" s="1312"/>
      <c r="CD73" s="1312"/>
      <c r="CE73" s="1312"/>
      <c r="CF73" s="1312">
        <v>14.4</v>
      </c>
      <c r="CG73" s="1312"/>
      <c r="CH73" s="1312"/>
      <c r="CI73" s="1312"/>
      <c r="CJ73" s="1312"/>
      <c r="CK73" s="1312"/>
      <c r="CL73" s="1312"/>
      <c r="CM73" s="1312"/>
      <c r="CN73" s="1312">
        <v>12.8</v>
      </c>
      <c r="CO73" s="1312"/>
      <c r="CP73" s="1312"/>
      <c r="CQ73" s="1312"/>
      <c r="CR73" s="1312"/>
      <c r="CS73" s="1312"/>
      <c r="CT73" s="1312"/>
      <c r="CU73" s="1312"/>
      <c r="CV73" s="1312">
        <v>10.9</v>
      </c>
      <c r="CW73" s="1312"/>
      <c r="CX73" s="1312"/>
      <c r="CY73" s="1312"/>
      <c r="CZ73" s="1312"/>
      <c r="DA73" s="1312"/>
      <c r="DB73" s="1312"/>
      <c r="DC73" s="1312"/>
    </row>
    <row r="74" spans="2:107">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601</v>
      </c>
      <c r="BC75" s="1311"/>
      <c r="BD75" s="1311"/>
      <c r="BE75" s="1311"/>
      <c r="BF75" s="1311"/>
      <c r="BG75" s="1311"/>
      <c r="BH75" s="1311"/>
      <c r="BI75" s="1311"/>
      <c r="BJ75" s="1311"/>
      <c r="BK75" s="1311"/>
      <c r="BL75" s="1311"/>
      <c r="BM75" s="1311"/>
      <c r="BN75" s="1311"/>
      <c r="BO75" s="1311"/>
      <c r="BP75" s="1312">
        <v>4</v>
      </c>
      <c r="BQ75" s="1312"/>
      <c r="BR75" s="1312"/>
      <c r="BS75" s="1312"/>
      <c r="BT75" s="1312"/>
      <c r="BU75" s="1312"/>
      <c r="BV75" s="1312"/>
      <c r="BW75" s="1312"/>
      <c r="BX75" s="1312">
        <v>4.4000000000000004</v>
      </c>
      <c r="BY75" s="1312"/>
      <c r="BZ75" s="1312"/>
      <c r="CA75" s="1312"/>
      <c r="CB75" s="1312"/>
      <c r="CC75" s="1312"/>
      <c r="CD75" s="1312"/>
      <c r="CE75" s="1312"/>
      <c r="CF75" s="1312">
        <v>4.5</v>
      </c>
      <c r="CG75" s="1312"/>
      <c r="CH75" s="1312"/>
      <c r="CI75" s="1312"/>
      <c r="CJ75" s="1312"/>
      <c r="CK75" s="1312"/>
      <c r="CL75" s="1312"/>
      <c r="CM75" s="1312"/>
      <c r="CN75" s="1312">
        <v>4.8</v>
      </c>
      <c r="CO75" s="1312"/>
      <c r="CP75" s="1312"/>
      <c r="CQ75" s="1312"/>
      <c r="CR75" s="1312"/>
      <c r="CS75" s="1312"/>
      <c r="CT75" s="1312"/>
      <c r="CU75" s="1312"/>
      <c r="CV75" s="1312">
        <v>5</v>
      </c>
      <c r="CW75" s="1312"/>
      <c r="CX75" s="1312"/>
      <c r="CY75" s="1312"/>
      <c r="CZ75" s="1312"/>
      <c r="DA75" s="1312"/>
      <c r="DB75" s="1312"/>
      <c r="DC75" s="1312"/>
    </row>
    <row r="76" spans="2:107">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c r="B77" s="1282"/>
      <c r="G77" s="1301"/>
      <c r="H77" s="1301"/>
      <c r="I77" s="1301"/>
      <c r="J77" s="1301"/>
      <c r="K77" s="1329"/>
      <c r="L77" s="1329"/>
      <c r="M77" s="1329"/>
      <c r="N77" s="1329"/>
      <c r="AN77" s="1307" t="s">
        <v>598</v>
      </c>
      <c r="AO77" s="1307"/>
      <c r="AP77" s="1307"/>
      <c r="AQ77" s="1307"/>
      <c r="AR77" s="1307"/>
      <c r="AS77" s="1307"/>
      <c r="AT77" s="1307"/>
      <c r="AU77" s="1307"/>
      <c r="AV77" s="1307"/>
      <c r="AW77" s="1307"/>
      <c r="AX77" s="1307"/>
      <c r="AY77" s="1307"/>
      <c r="AZ77" s="1307"/>
      <c r="BA77" s="1307"/>
      <c r="BB77" s="1311" t="s">
        <v>596</v>
      </c>
      <c r="BC77" s="1311"/>
      <c r="BD77" s="1311"/>
      <c r="BE77" s="1311"/>
      <c r="BF77" s="1311"/>
      <c r="BG77" s="1311"/>
      <c r="BH77" s="1311"/>
      <c r="BI77" s="1311"/>
      <c r="BJ77" s="1311"/>
      <c r="BK77" s="1311"/>
      <c r="BL77" s="1311"/>
      <c r="BM77" s="1311"/>
      <c r="BN77" s="1311"/>
      <c r="BO77" s="1311"/>
      <c r="BP77" s="1312">
        <v>16.600000000000001</v>
      </c>
      <c r="BQ77" s="1312"/>
      <c r="BR77" s="1312"/>
      <c r="BS77" s="1312"/>
      <c r="BT77" s="1312"/>
      <c r="BU77" s="1312"/>
      <c r="BV77" s="1312"/>
      <c r="BW77" s="1312"/>
      <c r="BX77" s="1312">
        <v>17.399999999999999</v>
      </c>
      <c r="BY77" s="1312"/>
      <c r="BZ77" s="1312"/>
      <c r="CA77" s="1312"/>
      <c r="CB77" s="1312"/>
      <c r="CC77" s="1312"/>
      <c r="CD77" s="1312"/>
      <c r="CE77" s="1312"/>
      <c r="CF77" s="1312">
        <v>12.1</v>
      </c>
      <c r="CG77" s="1312"/>
      <c r="CH77" s="1312"/>
      <c r="CI77" s="1312"/>
      <c r="CJ77" s="1312"/>
      <c r="CK77" s="1312"/>
      <c r="CL77" s="1312"/>
      <c r="CM77" s="1312"/>
      <c r="CN77" s="1312">
        <v>11.2</v>
      </c>
      <c r="CO77" s="1312"/>
      <c r="CP77" s="1312"/>
      <c r="CQ77" s="1312"/>
      <c r="CR77" s="1312"/>
      <c r="CS77" s="1312"/>
      <c r="CT77" s="1312"/>
      <c r="CU77" s="1312"/>
      <c r="CV77" s="1312">
        <v>7.1</v>
      </c>
      <c r="CW77" s="1312"/>
      <c r="CX77" s="1312"/>
      <c r="CY77" s="1312"/>
      <c r="CZ77" s="1312"/>
      <c r="DA77" s="1312"/>
      <c r="DB77" s="1312"/>
      <c r="DC77" s="1312"/>
    </row>
    <row r="78" spans="2:107">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601</v>
      </c>
      <c r="BC79" s="1311"/>
      <c r="BD79" s="1311"/>
      <c r="BE79" s="1311"/>
      <c r="BF79" s="1311"/>
      <c r="BG79" s="1311"/>
      <c r="BH79" s="1311"/>
      <c r="BI79" s="1311"/>
      <c r="BJ79" s="1311"/>
      <c r="BK79" s="1311"/>
      <c r="BL79" s="1311"/>
      <c r="BM79" s="1311"/>
      <c r="BN79" s="1311"/>
      <c r="BO79" s="1311"/>
      <c r="BP79" s="1312">
        <v>3.6</v>
      </c>
      <c r="BQ79" s="1312"/>
      <c r="BR79" s="1312"/>
      <c r="BS79" s="1312"/>
      <c r="BT79" s="1312"/>
      <c r="BU79" s="1312"/>
      <c r="BV79" s="1312"/>
      <c r="BW79" s="1312"/>
      <c r="BX79" s="1312">
        <v>3.6</v>
      </c>
      <c r="BY79" s="1312"/>
      <c r="BZ79" s="1312"/>
      <c r="CA79" s="1312"/>
      <c r="CB79" s="1312"/>
      <c r="CC79" s="1312"/>
      <c r="CD79" s="1312"/>
      <c r="CE79" s="1312"/>
      <c r="CF79" s="1312">
        <v>3.5</v>
      </c>
      <c r="CG79" s="1312"/>
      <c r="CH79" s="1312"/>
      <c r="CI79" s="1312"/>
      <c r="CJ79" s="1312"/>
      <c r="CK79" s="1312"/>
      <c r="CL79" s="1312"/>
      <c r="CM79" s="1312"/>
      <c r="CN79" s="1312">
        <v>3.5</v>
      </c>
      <c r="CO79" s="1312"/>
      <c r="CP79" s="1312"/>
      <c r="CQ79" s="1312"/>
      <c r="CR79" s="1312"/>
      <c r="CS79" s="1312"/>
      <c r="CT79" s="1312"/>
      <c r="CU79" s="1312"/>
      <c r="CV79" s="1312">
        <v>3.4</v>
      </c>
      <c r="CW79" s="1312"/>
      <c r="CX79" s="1312"/>
      <c r="CY79" s="1312"/>
      <c r="CZ79" s="1312"/>
      <c r="DA79" s="1312"/>
      <c r="DB79" s="1312"/>
      <c r="DC79" s="1312"/>
    </row>
    <row r="80" spans="2:107">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c r="B81" s="1282"/>
    </row>
    <row r="82" spans="2:109" ht="17.2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c r="DD84" s="1275"/>
      <c r="DE84" s="1275"/>
    </row>
    <row r="85" spans="2:109">
      <c r="DD85" s="1275"/>
      <c r="DE85" s="1275"/>
    </row>
    <row r="86" spans="2:109" hidden="1">
      <c r="DD86" s="1275"/>
      <c r="DE86" s="1275"/>
    </row>
    <row r="87" spans="2:109" hidden="1">
      <c r="K87" s="1332"/>
      <c r="AQ87" s="1332"/>
      <c r="BC87" s="1332"/>
      <c r="BO87" s="1332"/>
      <c r="CA87" s="1332"/>
      <c r="CM87" s="1332"/>
      <c r="CY87" s="1332"/>
      <c r="DD87" s="1275"/>
      <c r="DE87" s="1275"/>
    </row>
    <row r="88" spans="2:109" hidden="1">
      <c r="DD88" s="1275"/>
      <c r="DE88" s="1275"/>
    </row>
    <row r="89" spans="2:109" hidden="1">
      <c r="DD89" s="1275"/>
      <c r="DE89" s="1275"/>
    </row>
    <row r="90" spans="2:109" hidden="1">
      <c r="DD90" s="1275"/>
      <c r="DE90" s="1275"/>
    </row>
    <row r="91" spans="2:109" hidden="1">
      <c r="DD91" s="1275"/>
      <c r="DE91" s="1275"/>
    </row>
    <row r="92" spans="2:109" ht="13.5" hidden="1" customHeight="1">
      <c r="DD92" s="1275"/>
      <c r="DE92" s="1275"/>
    </row>
    <row r="93" spans="2:109" ht="13.5" hidden="1" customHeight="1">
      <c r="DD93" s="1275"/>
      <c r="DE93" s="1275"/>
    </row>
    <row r="94" spans="2:109" ht="13.5" hidden="1" customHeight="1">
      <c r="DD94" s="1275"/>
      <c r="DE94" s="1275"/>
    </row>
    <row r="95" spans="2:109" ht="13.5" hidden="1" customHeight="1">
      <c r="DD95" s="1275"/>
      <c r="DE95" s="1275"/>
    </row>
    <row r="96" spans="2:109" ht="13.5" hidden="1" customHeight="1">
      <c r="DD96" s="1275"/>
      <c r="DE96" s="1275"/>
    </row>
    <row r="97" s="1275" customFormat="1" ht="13.5" hidden="1" customHeight="1"/>
    <row r="98" s="1275" customFormat="1" ht="13.5" hidden="1" customHeight="1"/>
    <row r="99" s="1275" customFormat="1" ht="13.5" hidden="1" customHeight="1"/>
    <row r="100" s="1275" customFormat="1" ht="13.5" hidden="1" customHeight="1"/>
    <row r="101" s="1275" customFormat="1" ht="13.5" hidden="1" customHeight="1"/>
    <row r="102" s="1275" customFormat="1" ht="13.5" hidden="1" customHeight="1"/>
    <row r="103" s="1275" customFormat="1" ht="13.5" hidden="1" customHeight="1"/>
    <row r="104" s="1275" customFormat="1" ht="13.5" hidden="1" customHeight="1"/>
    <row r="105" s="1275" customFormat="1" ht="13.5" hidden="1" customHeight="1"/>
    <row r="106" s="1275" customFormat="1" ht="13.5" hidden="1" customHeight="1"/>
    <row r="107" s="1275" customFormat="1" ht="13.5" hidden="1" customHeight="1"/>
    <row r="108" s="1275" customFormat="1" ht="13.5" hidden="1" customHeight="1"/>
    <row r="109" s="1275" customFormat="1" ht="13.5" hidden="1" customHeight="1"/>
    <row r="110" s="1275" customFormat="1" ht="13.5" hidden="1" customHeight="1"/>
    <row r="111" s="1275" customFormat="1" ht="13.5" hidden="1" customHeight="1"/>
    <row r="112" s="1275" customFormat="1" ht="13.5" hidden="1" customHeight="1"/>
    <row r="113" s="1275" customFormat="1" ht="13.5" hidden="1" customHeight="1"/>
    <row r="114" s="1275" customFormat="1" ht="13.5" hidden="1" customHeight="1"/>
    <row r="115" s="1275" customFormat="1" ht="13.5" hidden="1" customHeight="1"/>
    <row r="116" s="1275" customFormat="1" ht="13.5" hidden="1" customHeight="1"/>
    <row r="117" s="1275" customFormat="1" ht="13.5" hidden="1" customHeight="1"/>
    <row r="118" s="1275" customFormat="1" ht="13.5" hidden="1" customHeight="1"/>
    <row r="119" s="1275" customFormat="1" ht="13.5" hidden="1" customHeight="1"/>
    <row r="120" s="1275" customFormat="1" ht="13.5" hidden="1" customHeight="1"/>
    <row r="121" s="1275" customFormat="1" ht="13.5" hidden="1" customHeight="1"/>
    <row r="122" s="1275" customFormat="1" ht="13.5" hidden="1" customHeight="1"/>
    <row r="123" s="1275" customFormat="1" ht="13.5" hidden="1" customHeight="1"/>
    <row r="124" s="1275" customFormat="1" ht="13.5" hidden="1" customHeight="1"/>
    <row r="125" s="1275" customFormat="1" ht="13.5" hidden="1" customHeight="1"/>
    <row r="126" s="1275" customFormat="1" ht="13.5" hidden="1" customHeight="1"/>
    <row r="127" s="1275" customFormat="1" ht="13.5" hidden="1" customHeight="1"/>
    <row r="128" s="1275" customFormat="1" ht="13.5" hidden="1" customHeight="1"/>
    <row r="129" s="1275" customFormat="1" ht="13.5" hidden="1" customHeight="1"/>
    <row r="130" s="1275" customFormat="1" ht="13.5" hidden="1" customHeight="1"/>
    <row r="131" s="1275" customFormat="1" ht="13.5" hidden="1" customHeight="1"/>
    <row r="132" s="1275" customFormat="1" ht="13.5" hidden="1" customHeight="1"/>
    <row r="133" s="1275" customFormat="1" ht="13.5" hidden="1" customHeight="1"/>
    <row r="134" s="1275" customFormat="1" ht="13.5" hidden="1" customHeight="1"/>
    <row r="135" s="1275" customFormat="1" ht="13.5" hidden="1" customHeight="1"/>
    <row r="136" s="1275" customFormat="1" ht="13.5" hidden="1" customHeight="1"/>
    <row r="137" s="1275" customFormat="1" ht="13.5" hidden="1" customHeight="1"/>
    <row r="138" s="1275" customFormat="1" ht="13.5" hidden="1" customHeight="1"/>
    <row r="139" s="1275" customFormat="1" ht="13.5" hidden="1" customHeight="1"/>
    <row r="140" s="1275" customFormat="1" ht="13.5" hidden="1" customHeight="1"/>
    <row r="141" s="1275" customFormat="1" ht="13.5" hidden="1" customHeight="1"/>
    <row r="142" s="1275" customFormat="1" ht="13.5" hidden="1" customHeight="1"/>
    <row r="143" s="1275" customFormat="1" ht="13.5" hidden="1" customHeight="1"/>
    <row r="144" s="1275" customFormat="1" ht="13.5" hidden="1" customHeight="1"/>
    <row r="145" s="1275" customFormat="1" ht="13.5" hidden="1" customHeight="1"/>
    <row r="146" s="1275" customFormat="1" ht="13.5" hidden="1" customHeight="1"/>
    <row r="147" s="1275" customFormat="1" ht="13.5" hidden="1" customHeight="1"/>
    <row r="148" s="1275" customFormat="1" ht="13.5" hidden="1" customHeight="1"/>
    <row r="149" s="1275" customFormat="1" ht="13.5" hidden="1" customHeight="1"/>
    <row r="150" s="1275" customFormat="1" ht="13.5" hidden="1" customHeight="1"/>
    <row r="151" s="1275" customFormat="1" ht="13.5" hidden="1" customHeight="1"/>
    <row r="152" s="1275" customFormat="1" ht="13.5" hidden="1" customHeight="1"/>
    <row r="153" s="1275" customFormat="1" ht="13.5" hidden="1" customHeight="1"/>
    <row r="154" s="1275" customFormat="1" ht="13.5" hidden="1" customHeight="1"/>
    <row r="155" s="1275" customFormat="1" ht="13.5" hidden="1" customHeight="1"/>
    <row r="156" s="1275" customFormat="1" ht="13.5" hidden="1" customHeight="1"/>
    <row r="157" s="1275" customFormat="1" ht="13.5" hidden="1" customHeight="1"/>
    <row r="158" s="1275" customFormat="1" ht="13.5" hidden="1" customHeight="1"/>
    <row r="159" s="1275" customFormat="1" ht="13.5" hidden="1" customHeight="1"/>
    <row r="160" s="1275" customFormat="1" ht="13.5" hidden="1" customHeight="1"/>
  </sheetData>
  <sheetProtection algorithmName="SHA-512" hashValue="NDyd5/EqMizW/yAuf77dnoG0HP0mj5CqoS1eYwQiJGbawJV+iIeLatyo2N+rFsJxVjUo3tOrtJtKZWItEQD/Rg==" saltValue="eOTHbj8i5ZK198aWUfKJj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70" workbookViewId="0">
      <selection activeCell="BH64" sqref="BH64"/>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494</v>
      </c>
    </row>
  </sheetData>
  <sheetProtection algorithmName="SHA-512" hashValue="M5hTIAkJ3XXeNOSM/fMt0MHNwYOw6I0bkp2wa1VtgewoAJjM7q2v5M6qwK14UsOVwO5snVuaFMSVhMIS61XjzQ==" saltValue="PCxTs+mp5hbcWckhP0WMC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Normal="100" zoomScaleSheetLayoutView="55" workbookViewId="0">
      <selection activeCell="BH64" sqref="BH64"/>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494</v>
      </c>
    </row>
  </sheetData>
  <sheetProtection algorithmName="SHA-512" hashValue="noI/wKYyGrRIN+IE8qA9GYN2/cT0LsNfXiVuYcjiXlzAnwXAjNSGZYnule6xylIvCs6JzWVJ40Xx0kjFQmDTlQ==" saltValue="YtXTwjdkZ8CMO/hcZ5MlA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544</v>
      </c>
      <c r="G2" s="157"/>
      <c r="H2" s="158"/>
    </row>
    <row r="3" spans="1:8">
      <c r="A3" s="154" t="s">
        <v>537</v>
      </c>
      <c r="B3" s="159"/>
      <c r="C3" s="160"/>
      <c r="D3" s="161">
        <v>29626</v>
      </c>
      <c r="E3" s="162"/>
      <c r="F3" s="163">
        <v>39893</v>
      </c>
      <c r="G3" s="164"/>
      <c r="H3" s="165"/>
    </row>
    <row r="4" spans="1:8">
      <c r="A4" s="166"/>
      <c r="B4" s="167"/>
      <c r="C4" s="168"/>
      <c r="D4" s="169">
        <v>25099</v>
      </c>
      <c r="E4" s="170"/>
      <c r="F4" s="171">
        <v>26170</v>
      </c>
      <c r="G4" s="172"/>
      <c r="H4" s="173"/>
    </row>
    <row r="5" spans="1:8">
      <c r="A5" s="154" t="s">
        <v>539</v>
      </c>
      <c r="B5" s="159"/>
      <c r="C5" s="160"/>
      <c r="D5" s="161">
        <v>31693</v>
      </c>
      <c r="E5" s="162"/>
      <c r="F5" s="163">
        <v>41080</v>
      </c>
      <c r="G5" s="164"/>
      <c r="H5" s="165"/>
    </row>
    <row r="6" spans="1:8">
      <c r="A6" s="166"/>
      <c r="B6" s="167"/>
      <c r="C6" s="168"/>
      <c r="D6" s="169">
        <v>25777</v>
      </c>
      <c r="E6" s="170"/>
      <c r="F6" s="171">
        <v>27265</v>
      </c>
      <c r="G6" s="172"/>
      <c r="H6" s="173"/>
    </row>
    <row r="7" spans="1:8">
      <c r="A7" s="154" t="s">
        <v>540</v>
      </c>
      <c r="B7" s="159"/>
      <c r="C7" s="160"/>
      <c r="D7" s="161">
        <v>23237</v>
      </c>
      <c r="E7" s="162"/>
      <c r="F7" s="163">
        <v>33173</v>
      </c>
      <c r="G7" s="164"/>
      <c r="H7" s="165"/>
    </row>
    <row r="8" spans="1:8">
      <c r="A8" s="166"/>
      <c r="B8" s="167"/>
      <c r="C8" s="168"/>
      <c r="D8" s="169">
        <v>14159</v>
      </c>
      <c r="E8" s="170"/>
      <c r="F8" s="171">
        <v>20353</v>
      </c>
      <c r="G8" s="172"/>
      <c r="H8" s="173"/>
    </row>
    <row r="9" spans="1:8">
      <c r="A9" s="154" t="s">
        <v>541</v>
      </c>
      <c r="B9" s="159"/>
      <c r="C9" s="160"/>
      <c r="D9" s="161">
        <v>23362</v>
      </c>
      <c r="E9" s="162"/>
      <c r="F9" s="163">
        <v>37644</v>
      </c>
      <c r="G9" s="164"/>
      <c r="H9" s="165"/>
    </row>
    <row r="10" spans="1:8">
      <c r="A10" s="166"/>
      <c r="B10" s="167"/>
      <c r="C10" s="168"/>
      <c r="D10" s="169">
        <v>19046</v>
      </c>
      <c r="E10" s="170"/>
      <c r="F10" s="171">
        <v>24939</v>
      </c>
      <c r="G10" s="172"/>
      <c r="H10" s="173"/>
    </row>
    <row r="11" spans="1:8">
      <c r="A11" s="154" t="s">
        <v>542</v>
      </c>
      <c r="B11" s="159"/>
      <c r="C11" s="160"/>
      <c r="D11" s="161">
        <v>20771</v>
      </c>
      <c r="E11" s="162"/>
      <c r="F11" s="163">
        <v>39221</v>
      </c>
      <c r="G11" s="164"/>
      <c r="H11" s="165"/>
    </row>
    <row r="12" spans="1:8">
      <c r="A12" s="166"/>
      <c r="B12" s="167"/>
      <c r="C12" s="174"/>
      <c r="D12" s="169">
        <v>16077</v>
      </c>
      <c r="E12" s="170"/>
      <c r="F12" s="171">
        <v>24821</v>
      </c>
      <c r="G12" s="172"/>
      <c r="H12" s="173"/>
    </row>
    <row r="13" spans="1:8">
      <c r="A13" s="154"/>
      <c r="B13" s="159"/>
      <c r="C13" s="175"/>
      <c r="D13" s="176">
        <v>25738</v>
      </c>
      <c r="E13" s="177"/>
      <c r="F13" s="178">
        <v>38202</v>
      </c>
      <c r="G13" s="179"/>
      <c r="H13" s="165"/>
    </row>
    <row r="14" spans="1:8">
      <c r="A14" s="166"/>
      <c r="B14" s="167"/>
      <c r="C14" s="168"/>
      <c r="D14" s="169">
        <v>20032</v>
      </c>
      <c r="E14" s="170"/>
      <c r="F14" s="171">
        <v>24710</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5.54</v>
      </c>
      <c r="C19" s="180">
        <f>ROUND(VALUE(SUBSTITUTE(実質収支比率等に係る経年分析!G$48,"▲","-")),2)</f>
        <v>5.23</v>
      </c>
      <c r="D19" s="180">
        <f>ROUND(VALUE(SUBSTITUTE(実質収支比率等に係る経年分析!H$48,"▲","-")),2)</f>
        <v>4.7699999999999996</v>
      </c>
      <c r="E19" s="180">
        <f>ROUND(VALUE(SUBSTITUTE(実質収支比率等に係る経年分析!I$48,"▲","-")),2)</f>
        <v>4.8</v>
      </c>
      <c r="F19" s="180">
        <f>ROUND(VALUE(SUBSTITUTE(実質収支比率等に係る経年分析!J$48,"▲","-")),2)</f>
        <v>8.48</v>
      </c>
    </row>
    <row r="20" spans="1:11">
      <c r="A20" s="180" t="s">
        <v>55</v>
      </c>
      <c r="B20" s="180">
        <f>ROUND(VALUE(SUBSTITUTE(実質収支比率等に係る経年分析!F$47,"▲","-")),2)</f>
        <v>10.46</v>
      </c>
      <c r="C20" s="180">
        <f>ROUND(VALUE(SUBSTITUTE(実質収支比率等に係る経年分析!G$47,"▲","-")),2)</f>
        <v>10.38</v>
      </c>
      <c r="D20" s="180">
        <f>ROUND(VALUE(SUBSTITUTE(実質収支比率等に係る経年分析!H$47,"▲","-")),2)</f>
        <v>10.26</v>
      </c>
      <c r="E20" s="180">
        <f>ROUND(VALUE(SUBSTITUTE(実質収支比率等に係る経年分析!I$47,"▲","-")),2)</f>
        <v>7.4</v>
      </c>
      <c r="F20" s="180">
        <f>ROUND(VALUE(SUBSTITUTE(実質収支比率等に係る経年分析!J$47,"▲","-")),2)</f>
        <v>7.33</v>
      </c>
    </row>
    <row r="21" spans="1:11">
      <c r="A21" s="180" t="s">
        <v>56</v>
      </c>
      <c r="B21" s="180">
        <f>IF(ISNUMBER(VALUE(SUBSTITUTE(実質収支比率等に係る経年分析!F$49,"▲","-"))),ROUND(VALUE(SUBSTITUTE(実質収支比率等に係る経年分析!F$49,"▲","-")),2),NA())</f>
        <v>-1.22</v>
      </c>
      <c r="C21" s="180">
        <f>IF(ISNUMBER(VALUE(SUBSTITUTE(実質収支比率等に係る経年分析!G$49,"▲","-"))),ROUND(VALUE(SUBSTITUTE(実質収支比率等に係る経年分析!G$49,"▲","-")),2),NA())</f>
        <v>-0.26</v>
      </c>
      <c r="D21" s="180">
        <f>IF(ISNUMBER(VALUE(SUBSTITUTE(実質収支比率等に係る経年分析!H$49,"▲","-"))),ROUND(VALUE(SUBSTITUTE(実質収支比率等に係る経年分析!H$49,"▲","-")),2),NA())</f>
        <v>-0.38</v>
      </c>
      <c r="E21" s="180">
        <f>IF(ISNUMBER(VALUE(SUBSTITUTE(実質収支比率等に係る経年分析!I$49,"▲","-"))),ROUND(VALUE(SUBSTITUTE(実質収支比率等に係る経年分析!I$49,"▲","-")),2),NA())</f>
        <v>-1.97</v>
      </c>
      <c r="F21" s="180">
        <f>IF(ISNUMBER(VALUE(SUBSTITUTE(実質収支比率等に係る経年分析!J$49,"▲","-"))),ROUND(VALUE(SUBSTITUTE(実質収支比率等に係る経年分析!J$49,"▲","-")),2),NA())</f>
        <v>4.0199999999999996</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0.56000000000000005</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上尾市後期高齢者医療特別会計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c r="A32" s="181" t="str">
        <f>IF(連結実質赤字比率に係る赤字・黒字の構成分析!C$38="",NA(),連結実質赤字比率に係る赤字・黒字の構成分析!C$38)</f>
        <v>上尾市国民健康保険特別会計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2.56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0.57999999999999996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1.19</v>
      </c>
    </row>
    <row r="33" spans="1:16">
      <c r="A33" s="181" t="str">
        <f>IF(連結実質赤字比率に係る赤字・黒字の構成分析!C$37="",NA(),連結実質赤字比率に係る赤字・黒字の構成分析!C$37)</f>
        <v>上尾市介護保険特別会計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2.62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1.97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1.55</v>
      </c>
    </row>
    <row r="34" spans="1:16">
      <c r="A34" s="181" t="str">
        <f>IF(連結実質赤字比率に係る赤字・黒字の構成分析!C$36="",NA(),連結実質赤字比率に係る赤字・黒字の構成分析!C$36)</f>
        <v>上尾市公共下水道事業会計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2.76</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5.22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4.7699999999999996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4.79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8.48</v>
      </c>
    </row>
    <row r="36" spans="1:16">
      <c r="A36" s="181" t="str">
        <f>IF(連結実質赤字比率に係る赤字・黒字の構成分析!C$34="",NA(),連結実質赤字比率に係る赤字・黒字の構成分析!C$34)</f>
        <v>上尾市水道事業会計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9.6199999999999992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8.83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8.86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9.2799999999999994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10.24</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5631</v>
      </c>
      <c r="E42" s="182"/>
      <c r="F42" s="182"/>
      <c r="G42" s="182">
        <f>'実質公債費比率（分子）の構造'!L$52</f>
        <v>5480</v>
      </c>
      <c r="H42" s="182"/>
      <c r="I42" s="182"/>
      <c r="J42" s="182">
        <f>'実質公債費比率（分子）の構造'!M$52</f>
        <v>5410</v>
      </c>
      <c r="K42" s="182"/>
      <c r="L42" s="182"/>
      <c r="M42" s="182">
        <f>'実質公債費比率（分子）の構造'!N$52</f>
        <v>5008</v>
      </c>
      <c r="N42" s="182"/>
      <c r="O42" s="182"/>
      <c r="P42" s="182">
        <f>'実質公債費比率（分子）の構造'!O$52</f>
        <v>5044</v>
      </c>
    </row>
    <row r="43" spans="1:16">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f>'実質公債費比率（分子）の構造'!O$50</f>
        <v>1</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571</v>
      </c>
      <c r="C46" s="182"/>
      <c r="D46" s="182"/>
      <c r="E46" s="182">
        <f>'実質公債費比率（分子）の構造'!L$48</f>
        <v>473</v>
      </c>
      <c r="F46" s="182"/>
      <c r="G46" s="182"/>
      <c r="H46" s="182">
        <f>'実質公債費比率（分子）の構造'!M$48</f>
        <v>442</v>
      </c>
      <c r="I46" s="182"/>
      <c r="J46" s="182"/>
      <c r="K46" s="182">
        <f>'実質公債費比率（分子）の構造'!N$48</f>
        <v>281</v>
      </c>
      <c r="L46" s="182"/>
      <c r="M46" s="182"/>
      <c r="N46" s="182">
        <f>'実質公債費比率（分子）の構造'!O$48</f>
        <v>297</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6560</v>
      </c>
      <c r="C49" s="182"/>
      <c r="D49" s="182"/>
      <c r="E49" s="182">
        <f>'実質公債費比率（分子）の構造'!L$45</f>
        <v>6448</v>
      </c>
      <c r="F49" s="182"/>
      <c r="G49" s="182"/>
      <c r="H49" s="182">
        <f>'実質公債費比率（分子）の構造'!M$45</f>
        <v>6663</v>
      </c>
      <c r="I49" s="182"/>
      <c r="J49" s="182"/>
      <c r="K49" s="182">
        <f>'実質公債費比率（分子）の構造'!N$45</f>
        <v>6583</v>
      </c>
      <c r="L49" s="182"/>
      <c r="M49" s="182"/>
      <c r="N49" s="182">
        <f>'実質公債費比率（分子）の構造'!O$45</f>
        <v>6418</v>
      </c>
      <c r="O49" s="182"/>
      <c r="P49" s="182"/>
    </row>
    <row r="50" spans="1:16">
      <c r="A50" s="182" t="s">
        <v>71</v>
      </c>
      <c r="B50" s="182" t="e">
        <f>NA()</f>
        <v>#N/A</v>
      </c>
      <c r="C50" s="182">
        <f>IF(ISNUMBER('実質公債費比率（分子）の構造'!K$53),'実質公債費比率（分子）の構造'!K$53,NA())</f>
        <v>1500</v>
      </c>
      <c r="D50" s="182" t="e">
        <f>NA()</f>
        <v>#N/A</v>
      </c>
      <c r="E50" s="182" t="e">
        <f>NA()</f>
        <v>#N/A</v>
      </c>
      <c r="F50" s="182">
        <f>IF(ISNUMBER('実質公債費比率（分子）の構造'!L$53),'実質公債費比率（分子）の構造'!L$53,NA())</f>
        <v>1441</v>
      </c>
      <c r="G50" s="182" t="e">
        <f>NA()</f>
        <v>#N/A</v>
      </c>
      <c r="H50" s="182" t="e">
        <f>NA()</f>
        <v>#N/A</v>
      </c>
      <c r="I50" s="182">
        <f>IF(ISNUMBER('実質公債費比率（分子）の構造'!M$53),'実質公債費比率（分子）の構造'!M$53,NA())</f>
        <v>1695</v>
      </c>
      <c r="J50" s="182" t="e">
        <f>NA()</f>
        <v>#N/A</v>
      </c>
      <c r="K50" s="182" t="e">
        <f>NA()</f>
        <v>#N/A</v>
      </c>
      <c r="L50" s="182">
        <f>IF(ISNUMBER('実質公債費比率（分子）の構造'!N$53),'実質公債費比率（分子）の構造'!N$53,NA())</f>
        <v>1856</v>
      </c>
      <c r="M50" s="182" t="e">
        <f>NA()</f>
        <v>#N/A</v>
      </c>
      <c r="N50" s="182" t="e">
        <f>NA()</f>
        <v>#N/A</v>
      </c>
      <c r="O50" s="182">
        <f>IF(ISNUMBER('実質公債費比率（分子）の構造'!O$53),'実質公債費比率（分子）の構造'!O$53,NA())</f>
        <v>1672</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45519</v>
      </c>
      <c r="E56" s="181"/>
      <c r="F56" s="181"/>
      <c r="G56" s="181">
        <f>'将来負担比率（分子）の構造'!J$52</f>
        <v>45504</v>
      </c>
      <c r="H56" s="181"/>
      <c r="I56" s="181"/>
      <c r="J56" s="181">
        <f>'将来負担比率（分子）の構造'!K$52</f>
        <v>45791</v>
      </c>
      <c r="K56" s="181"/>
      <c r="L56" s="181"/>
      <c r="M56" s="181">
        <f>'将来負担比率（分子）の構造'!L$52</f>
        <v>45590</v>
      </c>
      <c r="N56" s="181"/>
      <c r="O56" s="181"/>
      <c r="P56" s="181">
        <f>'将来負担比率（分子）の構造'!M$52</f>
        <v>45380</v>
      </c>
    </row>
    <row r="57" spans="1:16">
      <c r="A57" s="181" t="s">
        <v>42</v>
      </c>
      <c r="B57" s="181"/>
      <c r="C57" s="181"/>
      <c r="D57" s="181">
        <f>'将来負担比率（分子）の構造'!I$51</f>
        <v>12563</v>
      </c>
      <c r="E57" s="181"/>
      <c r="F57" s="181"/>
      <c r="G57" s="181">
        <f>'将来負担比率（分子）の構造'!J$51</f>
        <v>12656</v>
      </c>
      <c r="H57" s="181"/>
      <c r="I57" s="181"/>
      <c r="J57" s="181">
        <f>'将来負担比率（分子）の構造'!K$51</f>
        <v>12724</v>
      </c>
      <c r="K57" s="181"/>
      <c r="L57" s="181"/>
      <c r="M57" s="181">
        <f>'将来負担比率（分子）の構造'!L$51</f>
        <v>10101</v>
      </c>
      <c r="N57" s="181"/>
      <c r="O57" s="181"/>
      <c r="P57" s="181">
        <f>'将来負担比率（分子）の構造'!M$51</f>
        <v>9448</v>
      </c>
    </row>
    <row r="58" spans="1:16">
      <c r="A58" s="181" t="s">
        <v>41</v>
      </c>
      <c r="B58" s="181"/>
      <c r="C58" s="181"/>
      <c r="D58" s="181">
        <f>'将来負担比率（分子）の構造'!I$50</f>
        <v>7779</v>
      </c>
      <c r="E58" s="181"/>
      <c r="F58" s="181"/>
      <c r="G58" s="181">
        <f>'将来負担比率（分子）の構造'!J$50</f>
        <v>8247</v>
      </c>
      <c r="H58" s="181"/>
      <c r="I58" s="181"/>
      <c r="J58" s="181">
        <f>'将来負担比率（分子）の構造'!K$50</f>
        <v>8649</v>
      </c>
      <c r="K58" s="181"/>
      <c r="L58" s="181"/>
      <c r="M58" s="181">
        <f>'将来負担比率（分子）の構造'!L$50</f>
        <v>7140</v>
      </c>
      <c r="N58" s="181"/>
      <c r="O58" s="181"/>
      <c r="P58" s="181">
        <f>'将来負担比率（分子）の構造'!M$50</f>
        <v>7235</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0</v>
      </c>
      <c r="C61" s="181"/>
      <c r="D61" s="181"/>
      <c r="E61" s="181">
        <f>'将来負担比率（分子）の構造'!J$46</f>
        <v>0</v>
      </c>
      <c r="F61" s="181"/>
      <c r="G61" s="181"/>
      <c r="H61" s="181">
        <f>'将来負担比率（分子）の構造'!K$46</f>
        <v>0</v>
      </c>
      <c r="I61" s="181"/>
      <c r="J61" s="181"/>
      <c r="K61" s="181">
        <f>'将来負担比率（分子）の構造'!L$46</f>
        <v>3</v>
      </c>
      <c r="L61" s="181"/>
      <c r="M61" s="181"/>
      <c r="N61" s="181">
        <f>'将来負担比率（分子）の構造'!M$46</f>
        <v>0</v>
      </c>
      <c r="O61" s="181"/>
      <c r="P61" s="181"/>
    </row>
    <row r="62" spans="1:16">
      <c r="A62" s="181" t="s">
        <v>35</v>
      </c>
      <c r="B62" s="181">
        <f>'将来負担比率（分子）の構造'!I$45</f>
        <v>8481</v>
      </c>
      <c r="C62" s="181"/>
      <c r="D62" s="181"/>
      <c r="E62" s="181">
        <f>'将来負担比率（分子）の構造'!J$45</f>
        <v>8213</v>
      </c>
      <c r="F62" s="181"/>
      <c r="G62" s="181"/>
      <c r="H62" s="181">
        <f>'将来負担比率（分子）の構造'!K$45</f>
        <v>7782</v>
      </c>
      <c r="I62" s="181"/>
      <c r="J62" s="181"/>
      <c r="K62" s="181">
        <f>'将来負担比率（分子）の構造'!L$45</f>
        <v>7428</v>
      </c>
      <c r="L62" s="181"/>
      <c r="M62" s="181"/>
      <c r="N62" s="181">
        <f>'将来負担比率（分子）の構造'!M$45</f>
        <v>7383</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5596</v>
      </c>
      <c r="C64" s="181"/>
      <c r="D64" s="181"/>
      <c r="E64" s="181">
        <f>'将来負担比率（分子）の構造'!J$43</f>
        <v>5985</v>
      </c>
      <c r="F64" s="181"/>
      <c r="G64" s="181"/>
      <c r="H64" s="181">
        <f>'将来負担比率（分子）の構造'!K$43</f>
        <v>5771</v>
      </c>
      <c r="I64" s="181"/>
      <c r="J64" s="181"/>
      <c r="K64" s="181">
        <f>'将来負担比率（分子）の構造'!L$43</f>
        <v>3516</v>
      </c>
      <c r="L64" s="181"/>
      <c r="M64" s="181"/>
      <c r="N64" s="181">
        <f>'将来負担比率（分子）の構造'!M$43</f>
        <v>3763</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60210</v>
      </c>
      <c r="C66" s="181"/>
      <c r="D66" s="181"/>
      <c r="E66" s="181">
        <f>'将来負担比率（分子）の構造'!J$41</f>
        <v>60311</v>
      </c>
      <c r="F66" s="181"/>
      <c r="G66" s="181"/>
      <c r="H66" s="181">
        <f>'将来負担比率（分子）の構造'!K$41</f>
        <v>58563</v>
      </c>
      <c r="I66" s="181"/>
      <c r="J66" s="181"/>
      <c r="K66" s="181">
        <f>'将来負担比率（分子）の構造'!L$41</f>
        <v>56301</v>
      </c>
      <c r="L66" s="181"/>
      <c r="M66" s="181"/>
      <c r="N66" s="181">
        <f>'将来負担比率（分子）の構造'!M$41</f>
        <v>54822</v>
      </c>
      <c r="O66" s="181"/>
      <c r="P66" s="181"/>
    </row>
    <row r="67" spans="1:16">
      <c r="A67" s="181" t="s">
        <v>75</v>
      </c>
      <c r="B67" s="181" t="e">
        <f>NA()</f>
        <v>#N/A</v>
      </c>
      <c r="C67" s="181">
        <f>IF(ISNUMBER('将来負担比率（分子）の構造'!I$53), IF('将来負担比率（分子）の構造'!I$53 &lt; 0, 0, '将来負担比率（分子）の構造'!I$53), NA())</f>
        <v>8426</v>
      </c>
      <c r="D67" s="181" t="e">
        <f>NA()</f>
        <v>#N/A</v>
      </c>
      <c r="E67" s="181" t="e">
        <f>NA()</f>
        <v>#N/A</v>
      </c>
      <c r="F67" s="181">
        <f>IF(ISNUMBER('将来負担比率（分子）の構造'!J$53), IF('将来負担比率（分子）の構造'!J$53 &lt; 0, 0, '将来負担比率（分子）の構造'!J$53), NA())</f>
        <v>8103</v>
      </c>
      <c r="G67" s="181" t="e">
        <f>NA()</f>
        <v>#N/A</v>
      </c>
      <c r="H67" s="181" t="e">
        <f>NA()</f>
        <v>#N/A</v>
      </c>
      <c r="I67" s="181">
        <f>IF(ISNUMBER('将来負担比率（分子）の構造'!K$53), IF('将来負担比率（分子）の構造'!K$53 &lt; 0, 0, '将来負担比率（分子）の構造'!K$53), NA())</f>
        <v>4952</v>
      </c>
      <c r="J67" s="181" t="e">
        <f>NA()</f>
        <v>#N/A</v>
      </c>
      <c r="K67" s="181" t="e">
        <f>NA()</f>
        <v>#N/A</v>
      </c>
      <c r="L67" s="181">
        <f>IF(ISNUMBER('将来負担比率（分子）の構造'!L$53), IF('将来負担比率（分子）の構造'!L$53 &lt; 0, 0, '将来負担比率（分子）の構造'!L$53), NA())</f>
        <v>4418</v>
      </c>
      <c r="M67" s="181" t="e">
        <f>NA()</f>
        <v>#N/A</v>
      </c>
      <c r="N67" s="181" t="e">
        <f>NA()</f>
        <v>#N/A</v>
      </c>
      <c r="O67" s="181">
        <f>IF(ISNUMBER('将来負担比率（分子）の構造'!M$53), IF('将来負担比率（分子）の構造'!M$53 &lt; 0, 0, '将来負担比率（分子）の構造'!M$53), NA())</f>
        <v>3905</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3903</v>
      </c>
      <c r="C72" s="185">
        <f>基金残高に係る経年分析!G55</f>
        <v>2824</v>
      </c>
      <c r="D72" s="185">
        <f>基金残高に係る経年分析!H55</f>
        <v>2894</v>
      </c>
    </row>
    <row r="73" spans="1:16">
      <c r="A73" s="184" t="s">
        <v>78</v>
      </c>
      <c r="B73" s="185" t="str">
        <f>基金残高に係る経年分析!F56</f>
        <v>-</v>
      </c>
      <c r="C73" s="185" t="str">
        <f>基金残高に係る経年分析!G56</f>
        <v>-</v>
      </c>
      <c r="D73" s="185" t="str">
        <f>基金残高に係る経年分析!H56</f>
        <v>-</v>
      </c>
    </row>
    <row r="74" spans="1:16">
      <c r="A74" s="184" t="s">
        <v>79</v>
      </c>
      <c r="B74" s="185">
        <f>基金残高に係る経年分析!F57</f>
        <v>3335</v>
      </c>
      <c r="C74" s="185">
        <f>基金残高に係る経年分析!G57</f>
        <v>3080</v>
      </c>
      <c r="D74" s="185">
        <f>基金残高に係る経年分析!H57</f>
        <v>3296</v>
      </c>
    </row>
  </sheetData>
  <sheetProtection algorithmName="SHA-512" hashValue="c8yv/HPKmcfHoOIVpdndcPUqamgtulQzF0y+mchzp2l5UtUBc6OZ+aEGn9KBrQ2mS2ha0XH5eVgY8xefuOaBXw==" saltValue="4UgLkWmCUagme+/s7SOL3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34649岩本卓也</cp:lastModifiedBy>
  <dcterms:created xsi:type="dcterms:W3CDTF">2022-02-02T04:13:21Z</dcterms:created>
  <dcterms:modified xsi:type="dcterms:W3CDTF">2022-09-12T00:36:17Z</dcterms:modified>
  <cp:category/>
</cp:coreProperties>
</file>