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3121\Box\【02_課所共有】01_07_市町村課\R03年度\05　税政担当\◎税政共有\〇市町村税の概要\★R03市町村税の概要（HPアップ用）\excel\Ⅲ\"/>
    </mc:Choice>
  </mc:AlternateContent>
  <xr:revisionPtr revIDLastSave="0" documentId="13_ncr:1_{ADE439F5-1E11-42AC-AA68-F1F24C9EDB03}" xr6:coauthVersionLast="36" xr6:coauthVersionMax="36" xr10:uidLastSave="{00000000-0000-0000-0000-000000000000}"/>
  <bookViews>
    <workbookView xWindow="165" yWindow="195" windowWidth="15030" windowHeight="7590" xr2:uid="{00000000-000D-0000-FFFF-FFFF00000000}"/>
  </bookViews>
  <sheets>
    <sheet name="第22表　法人市町村民税（令和２年度）" sheetId="1" r:id="rId1"/>
  </sheets>
  <definedNames>
    <definedName name="_xlnm.Print_Area" localSheetId="0">'第22表　法人市町村民税（令和２年度）'!$A$1:$P$81</definedName>
  </definedNames>
  <calcPr calcId="191029"/>
</workbook>
</file>

<file path=xl/calcChain.xml><?xml version="1.0" encoding="utf-8"?>
<calcChain xmlns="http://schemas.openxmlformats.org/spreadsheetml/2006/main">
  <c r="G78" i="1" l="1"/>
  <c r="G77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56" i="1"/>
  <c r="G47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8" i="1"/>
  <c r="J79" i="1" l="1"/>
  <c r="I79" i="1"/>
  <c r="F79" i="1"/>
  <c r="K57" i="1" l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56" i="1"/>
  <c r="G79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8" i="1"/>
  <c r="K48" i="1" s="1"/>
  <c r="G48" i="1"/>
  <c r="M78" i="1"/>
  <c r="L78" i="1"/>
  <c r="M77" i="1"/>
  <c r="L77" i="1"/>
  <c r="M76" i="1"/>
  <c r="L76" i="1"/>
  <c r="M75" i="1"/>
  <c r="L75" i="1"/>
  <c r="M74" i="1"/>
  <c r="L74" i="1"/>
  <c r="M73" i="1"/>
  <c r="L73" i="1"/>
  <c r="M72" i="1"/>
  <c r="L72" i="1"/>
  <c r="M71" i="1"/>
  <c r="L71" i="1"/>
  <c r="M70" i="1"/>
  <c r="L70" i="1"/>
  <c r="M69" i="1"/>
  <c r="L69" i="1"/>
  <c r="M68" i="1"/>
  <c r="L68" i="1"/>
  <c r="M67" i="1"/>
  <c r="L67" i="1"/>
  <c r="M66" i="1"/>
  <c r="L66" i="1"/>
  <c r="M65" i="1"/>
  <c r="L65" i="1"/>
  <c r="M64" i="1"/>
  <c r="L64" i="1"/>
  <c r="M63" i="1"/>
  <c r="L63" i="1"/>
  <c r="M62" i="1"/>
  <c r="L62" i="1"/>
  <c r="M61" i="1"/>
  <c r="L61" i="1"/>
  <c r="M60" i="1"/>
  <c r="L60" i="1"/>
  <c r="M59" i="1"/>
  <c r="L59" i="1"/>
  <c r="M58" i="1"/>
  <c r="L58" i="1"/>
  <c r="M57" i="1"/>
  <c r="L57" i="1"/>
  <c r="M56" i="1"/>
  <c r="L56" i="1"/>
  <c r="M47" i="1"/>
  <c r="L47" i="1"/>
  <c r="M46" i="1"/>
  <c r="L46" i="1"/>
  <c r="M45" i="1"/>
  <c r="L45" i="1"/>
  <c r="M44" i="1"/>
  <c r="L44" i="1"/>
  <c r="M43" i="1"/>
  <c r="L43" i="1"/>
  <c r="M42" i="1"/>
  <c r="L42" i="1"/>
  <c r="M41" i="1"/>
  <c r="L41" i="1"/>
  <c r="M40" i="1"/>
  <c r="L40" i="1"/>
  <c r="M39" i="1"/>
  <c r="L39" i="1"/>
  <c r="M38" i="1"/>
  <c r="L38" i="1"/>
  <c r="M37" i="1"/>
  <c r="L37" i="1"/>
  <c r="M36" i="1"/>
  <c r="L36" i="1"/>
  <c r="M35" i="1"/>
  <c r="L35" i="1"/>
  <c r="M34" i="1"/>
  <c r="L34" i="1"/>
  <c r="M33" i="1"/>
  <c r="L33" i="1"/>
  <c r="M32" i="1"/>
  <c r="L32" i="1"/>
  <c r="M31" i="1"/>
  <c r="L31" i="1"/>
  <c r="M30" i="1"/>
  <c r="L30" i="1"/>
  <c r="M29" i="1"/>
  <c r="L29" i="1"/>
  <c r="M28" i="1"/>
  <c r="L28" i="1"/>
  <c r="M27" i="1"/>
  <c r="L27" i="1"/>
  <c r="M26" i="1"/>
  <c r="L26" i="1"/>
  <c r="M25" i="1"/>
  <c r="L25" i="1"/>
  <c r="M24" i="1"/>
  <c r="L24" i="1"/>
  <c r="M23" i="1"/>
  <c r="L23" i="1"/>
  <c r="M22" i="1"/>
  <c r="L22" i="1"/>
  <c r="M21" i="1"/>
  <c r="L21" i="1"/>
  <c r="M20" i="1"/>
  <c r="L20" i="1"/>
  <c r="M19" i="1"/>
  <c r="L19" i="1"/>
  <c r="M18" i="1"/>
  <c r="L18" i="1"/>
  <c r="M17" i="1"/>
  <c r="L17" i="1"/>
  <c r="M16" i="1"/>
  <c r="L16" i="1"/>
  <c r="M15" i="1"/>
  <c r="L15" i="1"/>
  <c r="M14" i="1"/>
  <c r="L14" i="1"/>
  <c r="M13" i="1"/>
  <c r="L13" i="1"/>
  <c r="M12" i="1"/>
  <c r="L12" i="1"/>
  <c r="M11" i="1"/>
  <c r="L11" i="1"/>
  <c r="M10" i="1"/>
  <c r="L10" i="1"/>
  <c r="M9" i="1"/>
  <c r="L9" i="1"/>
  <c r="M8" i="1"/>
  <c r="L8" i="1"/>
  <c r="E48" i="1"/>
  <c r="E79" i="1"/>
  <c r="L79" i="1" s="1"/>
  <c r="J48" i="1"/>
  <c r="J80" i="1" s="1"/>
  <c r="I48" i="1"/>
  <c r="I80" i="1" s="1"/>
  <c r="F48" i="1"/>
  <c r="G80" i="1" l="1"/>
  <c r="K79" i="1"/>
  <c r="K80" i="1" s="1"/>
  <c r="N78" i="1"/>
  <c r="N76" i="1"/>
  <c r="N74" i="1"/>
  <c r="N72" i="1"/>
  <c r="N70" i="1"/>
  <c r="N68" i="1"/>
  <c r="N66" i="1"/>
  <c r="N64" i="1"/>
  <c r="N62" i="1"/>
  <c r="N60" i="1"/>
  <c r="N58" i="1"/>
  <c r="N8" i="1"/>
  <c r="N46" i="1"/>
  <c r="N44" i="1"/>
  <c r="N42" i="1"/>
  <c r="N40" i="1"/>
  <c r="N38" i="1"/>
  <c r="N36" i="1"/>
  <c r="N34" i="1"/>
  <c r="N32" i="1"/>
  <c r="N30" i="1"/>
  <c r="N28" i="1"/>
  <c r="N26" i="1"/>
  <c r="N24" i="1"/>
  <c r="N22" i="1"/>
  <c r="N20" i="1"/>
  <c r="N18" i="1"/>
  <c r="N16" i="1"/>
  <c r="N14" i="1"/>
  <c r="N12" i="1"/>
  <c r="N10" i="1"/>
  <c r="N47" i="1"/>
  <c r="N45" i="1"/>
  <c r="N43" i="1"/>
  <c r="N41" i="1"/>
  <c r="N39" i="1"/>
  <c r="N37" i="1"/>
  <c r="N35" i="1"/>
  <c r="N33" i="1"/>
  <c r="N31" i="1"/>
  <c r="N29" i="1"/>
  <c r="N27" i="1"/>
  <c r="N25" i="1"/>
  <c r="N23" i="1"/>
  <c r="N21" i="1"/>
  <c r="N19" i="1"/>
  <c r="N17" i="1"/>
  <c r="N15" i="1"/>
  <c r="N13" i="1"/>
  <c r="N11" i="1"/>
  <c r="N9" i="1"/>
  <c r="N56" i="1"/>
  <c r="N77" i="1"/>
  <c r="N75" i="1"/>
  <c r="N73" i="1"/>
  <c r="N71" i="1"/>
  <c r="N69" i="1"/>
  <c r="N67" i="1"/>
  <c r="N65" i="1"/>
  <c r="N63" i="1"/>
  <c r="N61" i="1"/>
  <c r="N59" i="1"/>
  <c r="N57" i="1"/>
  <c r="E80" i="1"/>
  <c r="L80" i="1" s="1"/>
  <c r="N48" i="1"/>
  <c r="M48" i="1"/>
  <c r="F80" i="1"/>
  <c r="L48" i="1"/>
  <c r="M79" i="1"/>
  <c r="N79" i="1" l="1"/>
  <c r="N80" i="1"/>
  <c r="M80" i="1"/>
</calcChain>
</file>

<file path=xl/sharedStrings.xml><?xml version="1.0" encoding="utf-8"?>
<sst xmlns="http://schemas.openxmlformats.org/spreadsheetml/2006/main" count="195" uniqueCount="102">
  <si>
    <t>市町村名</t>
    <rPh sb="0" eb="4">
      <t>シチョウソンメイ</t>
    </rPh>
    <phoneticPr fontId="3"/>
  </si>
  <si>
    <t>調定済額</t>
    <rPh sb="0" eb="2">
      <t>チョウテイ</t>
    </rPh>
    <rPh sb="2" eb="3">
      <t>ズミ</t>
    </rPh>
    <rPh sb="3" eb="4">
      <t>ガク</t>
    </rPh>
    <phoneticPr fontId="3"/>
  </si>
  <si>
    <t>収入済額</t>
    <rPh sb="0" eb="2">
      <t>シュウニュウ</t>
    </rPh>
    <rPh sb="2" eb="3">
      <t>ズミ</t>
    </rPh>
    <rPh sb="3" eb="4">
      <t>ガク</t>
    </rPh>
    <phoneticPr fontId="3"/>
  </si>
  <si>
    <t>納　　税　　率</t>
    <rPh sb="0" eb="1">
      <t>オサム</t>
    </rPh>
    <rPh sb="3" eb="4">
      <t>ゼイ</t>
    </rPh>
    <rPh sb="6" eb="7">
      <t>リツ</t>
    </rPh>
    <phoneticPr fontId="3"/>
  </si>
  <si>
    <t>現年課税分</t>
    <rPh sb="0" eb="2">
      <t>ゲンネン</t>
    </rPh>
    <rPh sb="2" eb="5">
      <t>カゼイブン</t>
    </rPh>
    <phoneticPr fontId="3"/>
  </si>
  <si>
    <t>滞納繰越分</t>
    <rPh sb="0" eb="2">
      <t>タイノウ</t>
    </rPh>
    <rPh sb="2" eb="5">
      <t>クリコシブン</t>
    </rPh>
    <phoneticPr fontId="3"/>
  </si>
  <si>
    <t>合計</t>
    <rPh sb="0" eb="2">
      <t>ゴウケイ</t>
    </rPh>
    <phoneticPr fontId="3"/>
  </si>
  <si>
    <t>徴収猶予に係る</t>
    <rPh sb="0" eb="2">
      <t>チョウシュウ</t>
    </rPh>
    <rPh sb="2" eb="4">
      <t>ユウヨ</t>
    </rPh>
    <rPh sb="5" eb="6">
      <t>カカ</t>
    </rPh>
    <phoneticPr fontId="3"/>
  </si>
  <si>
    <t>調定済額</t>
    <rPh sb="0" eb="3">
      <t>チョウテイズミ</t>
    </rPh>
    <rPh sb="3" eb="4">
      <t>ガク</t>
    </rPh>
    <phoneticPr fontId="3"/>
  </si>
  <si>
    <t>現年</t>
    <rPh sb="0" eb="2">
      <t>ゲンネン</t>
    </rPh>
    <phoneticPr fontId="3"/>
  </si>
  <si>
    <t>滞繰</t>
    <rPh sb="0" eb="2">
      <t>タイクリ</t>
    </rPh>
    <phoneticPr fontId="3"/>
  </si>
  <si>
    <t>A</t>
    <phoneticPr fontId="3"/>
  </si>
  <si>
    <t>B</t>
    <phoneticPr fontId="3"/>
  </si>
  <si>
    <t>C</t>
    <phoneticPr fontId="3"/>
  </si>
  <si>
    <t>D</t>
    <phoneticPr fontId="3"/>
  </si>
  <si>
    <t>E</t>
    <phoneticPr fontId="3"/>
  </si>
  <si>
    <t>F</t>
    <phoneticPr fontId="3"/>
  </si>
  <si>
    <t>G</t>
    <phoneticPr fontId="3"/>
  </si>
  <si>
    <t>E/A</t>
    <phoneticPr fontId="3"/>
  </si>
  <si>
    <t>F/B</t>
    <phoneticPr fontId="3"/>
  </si>
  <si>
    <t>G/C</t>
    <phoneticPr fontId="3"/>
  </si>
  <si>
    <t>さいたま市</t>
  </si>
  <si>
    <t>川越市</t>
  </si>
  <si>
    <t>熊谷市</t>
  </si>
  <si>
    <t>川口市</t>
  </si>
  <si>
    <t>行田市</t>
  </si>
  <si>
    <t>秩父市</t>
  </si>
  <si>
    <t>所沢市</t>
  </si>
  <si>
    <t>飯能市</t>
  </si>
  <si>
    <t>加須市</t>
  </si>
  <si>
    <t>本庄市</t>
  </si>
  <si>
    <t>東松山市</t>
  </si>
  <si>
    <t>春日部市</t>
  </si>
  <si>
    <t>狭山市</t>
  </si>
  <si>
    <t>羽生市</t>
  </si>
  <si>
    <t>鴻巣市</t>
  </si>
  <si>
    <t>深谷市</t>
  </si>
  <si>
    <t>上尾市</t>
  </si>
  <si>
    <t>草加市</t>
  </si>
  <si>
    <t>越谷市</t>
  </si>
  <si>
    <t>蕨市</t>
  </si>
  <si>
    <t>戸田市</t>
  </si>
  <si>
    <t>入間市</t>
  </si>
  <si>
    <t>朝霞市</t>
  </si>
  <si>
    <t>志木市</t>
  </si>
  <si>
    <t>和光市</t>
  </si>
  <si>
    <t>新座市</t>
  </si>
  <si>
    <t>桶川市</t>
  </si>
  <si>
    <t>久喜市</t>
  </si>
  <si>
    <t>北本市</t>
  </si>
  <si>
    <t>八潮市</t>
  </si>
  <si>
    <t>富士見市</t>
  </si>
  <si>
    <t>三郷市</t>
  </si>
  <si>
    <t>蓮田市</t>
  </si>
  <si>
    <t>坂戸市</t>
  </si>
  <si>
    <t>幸手市</t>
  </si>
  <si>
    <t>日高市</t>
  </si>
  <si>
    <t>吉川市</t>
  </si>
  <si>
    <t>市　計</t>
  </si>
  <si>
    <t>伊奈町</t>
  </si>
  <si>
    <t>三芳町</t>
  </si>
  <si>
    <t>毛呂山町</t>
  </si>
  <si>
    <t>越生町</t>
  </si>
  <si>
    <t>滑川町</t>
  </si>
  <si>
    <t>嵐山町</t>
  </si>
  <si>
    <t>小川町</t>
  </si>
  <si>
    <t>川島町</t>
  </si>
  <si>
    <t>吉見町</t>
  </si>
  <si>
    <t>鳩山町</t>
  </si>
  <si>
    <t>ときがわ町</t>
    <rPh sb="4" eb="5">
      <t>マチ</t>
    </rPh>
    <phoneticPr fontId="3"/>
  </si>
  <si>
    <t>横瀬町</t>
  </si>
  <si>
    <t>皆野町</t>
  </si>
  <si>
    <t>長瀞町</t>
  </si>
  <si>
    <t>小鹿野町</t>
  </si>
  <si>
    <t>東秩父村</t>
  </si>
  <si>
    <t>美里町</t>
  </si>
  <si>
    <t>神川町</t>
  </si>
  <si>
    <t>上里町</t>
  </si>
  <si>
    <t>寄居町</t>
  </si>
  <si>
    <t>宮代町</t>
  </si>
  <si>
    <t>杉戸町</t>
  </si>
  <si>
    <t>松伏町</t>
  </si>
  <si>
    <t>町村計</t>
  </si>
  <si>
    <t>県　計</t>
  </si>
  <si>
    <t>（単位：千円、％）</t>
    <rPh sb="1" eb="3">
      <t>タンイ</t>
    </rPh>
    <rPh sb="4" eb="6">
      <t>センエン</t>
    </rPh>
    <phoneticPr fontId="2"/>
  </si>
  <si>
    <t>A</t>
    <phoneticPr fontId="3"/>
  </si>
  <si>
    <t>B</t>
    <phoneticPr fontId="3"/>
  </si>
  <si>
    <t>C</t>
    <phoneticPr fontId="3"/>
  </si>
  <si>
    <t>D</t>
    <phoneticPr fontId="3"/>
  </si>
  <si>
    <t>E</t>
    <phoneticPr fontId="3"/>
  </si>
  <si>
    <t>F</t>
    <phoneticPr fontId="3"/>
  </si>
  <si>
    <t>G</t>
    <phoneticPr fontId="3"/>
  </si>
  <si>
    <t>E/A</t>
    <phoneticPr fontId="3"/>
  </si>
  <si>
    <t>F/B</t>
    <phoneticPr fontId="3"/>
  </si>
  <si>
    <t>G/C</t>
    <phoneticPr fontId="3"/>
  </si>
  <si>
    <t>ふじみ野市</t>
  </si>
  <si>
    <t>白岡市</t>
    <rPh sb="0" eb="2">
      <t>シラオカ</t>
    </rPh>
    <rPh sb="2" eb="3">
      <t>シ</t>
    </rPh>
    <phoneticPr fontId="3"/>
  </si>
  <si>
    <t>鶴ヶ島市</t>
  </si>
  <si>
    <t>資料　「地方財政状況調」第6表</t>
    <rPh sb="0" eb="2">
      <t>シリョウ</t>
    </rPh>
    <rPh sb="4" eb="6">
      <t>チホウ</t>
    </rPh>
    <rPh sb="6" eb="8">
      <t>ザイセイ</t>
    </rPh>
    <rPh sb="8" eb="10">
      <t>ジョウキョウ</t>
    </rPh>
    <rPh sb="10" eb="11">
      <t>シラベ</t>
    </rPh>
    <rPh sb="12" eb="13">
      <t>ダイ</t>
    </rPh>
    <rPh sb="14" eb="15">
      <t>ヒョウ</t>
    </rPh>
    <phoneticPr fontId="3"/>
  </si>
  <si>
    <t>第22表　法人市町村民税（令和２年度）</t>
    <rPh sb="0" eb="1">
      <t>ダイ</t>
    </rPh>
    <rPh sb="3" eb="4">
      <t>ヒョウ</t>
    </rPh>
    <rPh sb="5" eb="7">
      <t>ホウジン</t>
    </rPh>
    <rPh sb="7" eb="10">
      <t>シチョウソン</t>
    </rPh>
    <rPh sb="10" eb="11">
      <t>ミン</t>
    </rPh>
    <rPh sb="11" eb="12">
      <t>ゼイ</t>
    </rPh>
    <rPh sb="13" eb="15">
      <t>レイワ</t>
    </rPh>
    <rPh sb="16" eb="18">
      <t>ネンド</t>
    </rPh>
    <phoneticPr fontId="2"/>
  </si>
  <si>
    <t>２　年　度</t>
    <rPh sb="2" eb="3">
      <t>トシ</t>
    </rPh>
    <rPh sb="4" eb="5">
      <t>ド</t>
    </rPh>
    <phoneticPr fontId="3"/>
  </si>
  <si>
    <t>元年度</t>
    <rPh sb="0" eb="1">
      <t>ガン</t>
    </rPh>
    <rPh sb="1" eb="3">
      <t>ネンド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</si>
</sst>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0.0_ "/>
    <numFmt numFmtId="178" formatCode="* 0.0\ ;* \-0.0\ ;\ * 0.0\ ;@"/>
  </numFmts>
  <fonts count="9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1" fontId="4" fillId="0" borderId="0">
      <alignment vertical="center"/>
    </xf>
  </cellStyleXfs>
  <cellXfs count="70">
    <xf numFmtId="0" fontId="0" fillId="0" borderId="0" xfId="0">
      <alignment vertical="center"/>
    </xf>
    <xf numFmtId="0" fontId="5" fillId="0" borderId="0" xfId="0" applyFont="1">
      <alignment vertical="center"/>
    </xf>
    <xf numFmtId="0" fontId="6" fillId="0" borderId="0" xfId="2" applyFont="1">
      <alignment vertical="center"/>
    </xf>
    <xf numFmtId="0" fontId="7" fillId="0" borderId="0" xfId="2" applyFont="1">
      <alignment vertical="center"/>
    </xf>
    <xf numFmtId="0" fontId="5" fillId="0" borderId="0" xfId="2" applyFont="1">
      <alignment vertical="center"/>
    </xf>
    <xf numFmtId="0" fontId="8" fillId="0" borderId="0" xfId="2" applyFont="1">
      <alignment vertical="center"/>
    </xf>
    <xf numFmtId="0" fontId="8" fillId="0" borderId="0" xfId="2" applyFont="1" applyAlignment="1"/>
    <xf numFmtId="0" fontId="8" fillId="0" borderId="27" xfId="2" applyFont="1" applyBorder="1" applyAlignment="1">
      <alignment horizontal="center" vertical="center"/>
    </xf>
    <xf numFmtId="0" fontId="8" fillId="0" borderId="28" xfId="2" applyFont="1" applyBorder="1" applyAlignment="1">
      <alignment horizontal="center" vertical="center"/>
    </xf>
    <xf numFmtId="0" fontId="8" fillId="0" borderId="28" xfId="2" applyFont="1" applyBorder="1" applyAlignment="1">
      <alignment horizontal="distributed" vertical="center" indent="2"/>
    </xf>
    <xf numFmtId="0" fontId="8" fillId="0" borderId="33" xfId="2" applyFont="1" applyBorder="1" applyAlignment="1">
      <alignment horizontal="distributed" vertical="center" indent="2"/>
    </xf>
    <xf numFmtId="0" fontId="8" fillId="0" borderId="34" xfId="2" applyFont="1" applyBorder="1" applyAlignment="1">
      <alignment horizontal="distributed" vertical="center" indent="2"/>
    </xf>
    <xf numFmtId="0" fontId="8" fillId="0" borderId="35" xfId="2" applyFont="1" applyBorder="1" applyAlignment="1">
      <alignment horizontal="distributed" vertical="center" indent="2"/>
    </xf>
    <xf numFmtId="0" fontId="8" fillId="0" borderId="33" xfId="2" applyFont="1" applyBorder="1" applyAlignment="1">
      <alignment horizontal="center" vertical="center"/>
    </xf>
    <xf numFmtId="0" fontId="8" fillId="0" borderId="34" xfId="2" applyFont="1" applyBorder="1" applyAlignment="1">
      <alignment horizontal="center" vertical="center"/>
    </xf>
    <xf numFmtId="0" fontId="8" fillId="0" borderId="23" xfId="2" applyFont="1" applyBorder="1" applyAlignment="1">
      <alignment horizontal="center" vertical="center"/>
    </xf>
    <xf numFmtId="0" fontId="8" fillId="0" borderId="29" xfId="2" applyFont="1" applyBorder="1" applyAlignment="1">
      <alignment horizontal="center" vertical="center"/>
    </xf>
    <xf numFmtId="0" fontId="8" fillId="0" borderId="30" xfId="2" applyFont="1" applyBorder="1" applyAlignment="1">
      <alignment horizontal="center" vertical="center"/>
    </xf>
    <xf numFmtId="0" fontId="8" fillId="0" borderId="1" xfId="2" applyFont="1" applyBorder="1" applyAlignment="1">
      <alignment horizontal="distributed" vertical="center"/>
    </xf>
    <xf numFmtId="0" fontId="8" fillId="0" borderId="1" xfId="2" applyFont="1" applyBorder="1" applyAlignment="1">
      <alignment horizontal="distributed" vertical="center"/>
    </xf>
    <xf numFmtId="0" fontId="8" fillId="0" borderId="22" xfId="2" applyFont="1" applyBorder="1" applyAlignment="1">
      <alignment horizontal="center" vertical="center"/>
    </xf>
    <xf numFmtId="0" fontId="8" fillId="0" borderId="26" xfId="2" applyFont="1" applyBorder="1" applyAlignment="1">
      <alignment horizontal="center" vertical="center"/>
    </xf>
    <xf numFmtId="0" fontId="8" fillId="0" borderId="22" xfId="2" applyFont="1" applyBorder="1" applyAlignment="1">
      <alignment horizontal="center" vertical="center"/>
    </xf>
    <xf numFmtId="0" fontId="8" fillId="0" borderId="24" xfId="2" applyFont="1" applyBorder="1" applyAlignment="1">
      <alignment horizontal="center" vertical="center"/>
    </xf>
    <xf numFmtId="0" fontId="8" fillId="0" borderId="2" xfId="2" applyFont="1" applyBorder="1" applyAlignment="1">
      <alignment horizontal="distributed" vertical="center"/>
    </xf>
    <xf numFmtId="0" fontId="8" fillId="0" borderId="2" xfId="2" applyFont="1" applyBorder="1" applyAlignment="1">
      <alignment horizontal="distributed" vertical="center"/>
    </xf>
    <xf numFmtId="0" fontId="8" fillId="0" borderId="1" xfId="2" applyFont="1" applyBorder="1" applyAlignment="1">
      <alignment horizontal="center" vertical="center"/>
    </xf>
    <xf numFmtId="0" fontId="8" fillId="0" borderId="31" xfId="2" applyFont="1" applyBorder="1" applyAlignment="1">
      <alignment horizontal="center" vertical="center"/>
    </xf>
    <xf numFmtId="0" fontId="8" fillId="0" borderId="32" xfId="2" applyFont="1" applyBorder="1" applyAlignment="1">
      <alignment horizontal="center" vertical="center"/>
    </xf>
    <xf numFmtId="0" fontId="8" fillId="0" borderId="3" xfId="2" applyFont="1" applyBorder="1" applyAlignment="1">
      <alignment horizontal="right" vertical="center"/>
    </xf>
    <xf numFmtId="0" fontId="8" fillId="0" borderId="3" xfId="2" applyFont="1" applyBorder="1">
      <alignment vertical="center"/>
    </xf>
    <xf numFmtId="0" fontId="8" fillId="0" borderId="25" xfId="2" applyFont="1" applyBorder="1" applyAlignment="1">
      <alignment horizontal="center" vertical="center"/>
    </xf>
    <xf numFmtId="0" fontId="8" fillId="0" borderId="4" xfId="2" applyFont="1" applyBorder="1">
      <alignment vertical="center"/>
    </xf>
    <xf numFmtId="0" fontId="8" fillId="0" borderId="5" xfId="2" applyFont="1" applyBorder="1" applyAlignment="1">
      <alignment horizontal="distributed" vertical="center"/>
    </xf>
    <xf numFmtId="176" fontId="8" fillId="0" borderId="2" xfId="2" applyNumberFormat="1" applyFont="1" applyBorder="1">
      <alignment vertical="center"/>
    </xf>
    <xf numFmtId="178" fontId="8" fillId="0" borderId="2" xfId="1" applyNumberFormat="1" applyFont="1" applyBorder="1" applyAlignment="1">
      <alignment horizontal="center" vertical="center"/>
    </xf>
    <xf numFmtId="178" fontId="8" fillId="0" borderId="2" xfId="2" applyNumberFormat="1" applyFont="1" applyBorder="1" applyAlignment="1">
      <alignment horizontal="center" vertical="center"/>
    </xf>
    <xf numFmtId="0" fontId="8" fillId="0" borderId="6" xfId="2" applyFont="1" applyBorder="1" applyAlignment="1">
      <alignment horizontal="distributed" vertical="center"/>
    </xf>
    <xf numFmtId="178" fontId="8" fillId="0" borderId="0" xfId="0" applyNumberFormat="1" applyFont="1" applyAlignment="1">
      <alignment horizontal="center" vertical="center"/>
    </xf>
    <xf numFmtId="0" fontId="8" fillId="0" borderId="7" xfId="2" applyFont="1" applyBorder="1">
      <alignment vertical="center"/>
    </xf>
    <xf numFmtId="0" fontId="8" fillId="0" borderId="8" xfId="2" applyFont="1" applyBorder="1" applyAlignment="1">
      <alignment horizontal="distributed" vertical="center"/>
    </xf>
    <xf numFmtId="176" fontId="8" fillId="0" borderId="9" xfId="2" applyNumberFormat="1" applyFont="1" applyBorder="1">
      <alignment vertical="center"/>
    </xf>
    <xf numFmtId="178" fontId="8" fillId="0" borderId="9" xfId="2" applyNumberFormat="1" applyFont="1" applyBorder="1" applyAlignment="1">
      <alignment horizontal="center" vertical="center"/>
    </xf>
    <xf numFmtId="0" fontId="8" fillId="0" borderId="10" xfId="2" applyFont="1" applyBorder="1" applyAlignment="1">
      <alignment horizontal="distributed" vertical="center"/>
    </xf>
    <xf numFmtId="0" fontId="8" fillId="0" borderId="11" xfId="2" applyFont="1" applyBorder="1">
      <alignment vertical="center"/>
    </xf>
    <xf numFmtId="0" fontId="8" fillId="0" borderId="12" xfId="2" applyFont="1" applyBorder="1" applyAlignment="1">
      <alignment horizontal="distributed" vertical="center"/>
    </xf>
    <xf numFmtId="176" fontId="8" fillId="0" borderId="1" xfId="2" applyNumberFormat="1" applyFont="1" applyBorder="1">
      <alignment vertical="center"/>
    </xf>
    <xf numFmtId="178" fontId="8" fillId="0" borderId="1" xfId="2" applyNumberFormat="1" applyFont="1" applyBorder="1" applyAlignment="1">
      <alignment horizontal="center" vertical="center"/>
    </xf>
    <xf numFmtId="0" fontId="8" fillId="0" borderId="13" xfId="2" applyFont="1" applyBorder="1" applyAlignment="1">
      <alignment horizontal="distributed" vertical="center"/>
    </xf>
    <xf numFmtId="0" fontId="8" fillId="0" borderId="0" xfId="1" applyFont="1">
      <alignment vertical="center"/>
    </xf>
    <xf numFmtId="0" fontId="8" fillId="0" borderId="14" xfId="2" applyFont="1" applyBorder="1">
      <alignment vertical="center"/>
    </xf>
    <xf numFmtId="0" fontId="8" fillId="0" borderId="15" xfId="2" applyFont="1" applyBorder="1" applyAlignment="1">
      <alignment horizontal="distributed" vertical="center"/>
    </xf>
    <xf numFmtId="176" fontId="8" fillId="0" borderId="16" xfId="2" applyNumberFormat="1" applyFont="1" applyBorder="1">
      <alignment vertical="center"/>
    </xf>
    <xf numFmtId="178" fontId="8" fillId="0" borderId="16" xfId="2" applyNumberFormat="1" applyFont="1" applyBorder="1" applyAlignment="1">
      <alignment horizontal="center" vertical="center"/>
    </xf>
    <xf numFmtId="0" fontId="8" fillId="0" borderId="17" xfId="2" applyFont="1" applyBorder="1" applyAlignment="1">
      <alignment horizontal="distributed" vertical="center"/>
    </xf>
    <xf numFmtId="0" fontId="8" fillId="0" borderId="0" xfId="2" applyFont="1" applyBorder="1" applyAlignment="1">
      <alignment horizontal="distributed" vertical="center"/>
    </xf>
    <xf numFmtId="176" fontId="8" fillId="0" borderId="0" xfId="2" applyNumberFormat="1" applyFont="1" applyBorder="1">
      <alignment vertical="center"/>
    </xf>
    <xf numFmtId="177" fontId="8" fillId="0" borderId="0" xfId="2" applyNumberFormat="1" applyFont="1" applyBorder="1">
      <alignment vertical="center"/>
    </xf>
    <xf numFmtId="0" fontId="8" fillId="0" borderId="0" xfId="2" applyFont="1" applyAlignment="1">
      <alignment horizontal="distributed" vertical="center"/>
    </xf>
    <xf numFmtId="176" fontId="8" fillId="0" borderId="0" xfId="2" applyNumberFormat="1" applyFont="1">
      <alignment vertical="center"/>
    </xf>
    <xf numFmtId="177" fontId="8" fillId="0" borderId="0" xfId="2" applyNumberFormat="1" applyFont="1">
      <alignment vertical="center"/>
    </xf>
    <xf numFmtId="0" fontId="8" fillId="0" borderId="0" xfId="1" applyFont="1" applyAlignment="1">
      <alignment horizontal="distributed" vertical="center"/>
    </xf>
    <xf numFmtId="176" fontId="8" fillId="0" borderId="0" xfId="1" applyNumberFormat="1" applyFont="1">
      <alignment vertical="center"/>
    </xf>
    <xf numFmtId="177" fontId="8" fillId="0" borderId="0" xfId="1" applyNumberFormat="1" applyFont="1">
      <alignment vertical="center"/>
    </xf>
    <xf numFmtId="177" fontId="8" fillId="0" borderId="0" xfId="1" applyNumberFormat="1" applyFont="1" applyAlignment="1"/>
    <xf numFmtId="0" fontId="8" fillId="0" borderId="18" xfId="2" applyFont="1" applyBorder="1">
      <alignment vertical="center"/>
    </xf>
    <xf numFmtId="0" fontId="8" fillId="0" borderId="19" xfId="2" applyFont="1" applyBorder="1" applyAlignment="1">
      <alignment horizontal="distributed" vertical="center"/>
    </xf>
    <xf numFmtId="176" fontId="8" fillId="0" borderId="20" xfId="2" applyNumberFormat="1" applyFont="1" applyBorder="1">
      <alignment vertical="center"/>
    </xf>
    <xf numFmtId="178" fontId="8" fillId="0" borderId="20" xfId="2" applyNumberFormat="1" applyFont="1" applyBorder="1" applyAlignment="1">
      <alignment horizontal="center" vertical="center"/>
    </xf>
    <xf numFmtId="0" fontId="8" fillId="0" borderId="21" xfId="2" applyFont="1" applyBorder="1" applyAlignment="1">
      <alignment horizontal="distributed" vertical="center"/>
    </xf>
  </cellXfs>
  <cellStyles count="4">
    <cellStyle name="標準" xfId="0" builtinId="0"/>
    <cellStyle name="標準_第20表" xfId="1" xr:uid="{00000000-0005-0000-0000-000001000000}"/>
    <cellStyle name="標準_第20表_第20表" xfId="2" xr:uid="{00000000-0005-0000-0000-000002000000}"/>
    <cellStyle name="未定義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1:Y81"/>
  <sheetViews>
    <sheetView tabSelected="1" view="pageBreakPreview" zoomScale="90" zoomScaleNormal="100" zoomScaleSheetLayoutView="90" workbookViewId="0"/>
  </sheetViews>
  <sheetFormatPr defaultRowHeight="13.5"/>
  <cols>
    <col min="1" max="1" width="1.375" style="4" customWidth="1"/>
    <col min="2" max="2" width="3.875" style="4" customWidth="1"/>
    <col min="3" max="3" width="4.5" style="4" bestFit="1" customWidth="1"/>
    <col min="4" max="4" width="11" style="4" bestFit="1" customWidth="1"/>
    <col min="5" max="11" width="14.25" style="4" customWidth="1"/>
    <col min="12" max="15" width="7.875" style="4" customWidth="1"/>
    <col min="16" max="16" width="10.875" style="4" customWidth="1"/>
    <col min="17" max="16384" width="9" style="4"/>
  </cols>
  <sheetData>
    <row r="1" spans="3:25" ht="21">
      <c r="C1" s="2"/>
      <c r="D1" s="3"/>
      <c r="E1" s="3"/>
      <c r="F1" s="3"/>
      <c r="G1" s="3"/>
      <c r="H1" s="3"/>
    </row>
    <row r="2" spans="3:25" ht="21">
      <c r="C2" s="4" t="s">
        <v>99</v>
      </c>
      <c r="D2" s="3"/>
      <c r="E2" s="3"/>
      <c r="F2" s="3"/>
      <c r="G2" s="3"/>
      <c r="H2" s="3"/>
    </row>
    <row r="3" spans="3:25" s="5" customFormat="1" ht="21" customHeight="1" thickBot="1">
      <c r="O3" s="6" t="s">
        <v>84</v>
      </c>
    </row>
    <row r="4" spans="3:25" s="5" customFormat="1" ht="14.25" customHeight="1">
      <c r="C4" s="7" t="s">
        <v>0</v>
      </c>
      <c r="D4" s="8"/>
      <c r="E4" s="9" t="s">
        <v>1</v>
      </c>
      <c r="F4" s="9"/>
      <c r="G4" s="9"/>
      <c r="H4" s="9"/>
      <c r="I4" s="10" t="s">
        <v>2</v>
      </c>
      <c r="J4" s="11"/>
      <c r="K4" s="12"/>
      <c r="L4" s="13" t="s">
        <v>3</v>
      </c>
      <c r="M4" s="14"/>
      <c r="N4" s="14"/>
      <c r="O4" s="14"/>
      <c r="P4" s="15" t="s">
        <v>0</v>
      </c>
    </row>
    <row r="5" spans="3:25" s="5" customFormat="1" ht="12">
      <c r="C5" s="16"/>
      <c r="D5" s="17"/>
      <c r="E5" s="18" t="s">
        <v>4</v>
      </c>
      <c r="F5" s="18" t="s">
        <v>5</v>
      </c>
      <c r="G5" s="18" t="s">
        <v>6</v>
      </c>
      <c r="H5" s="19" t="s">
        <v>7</v>
      </c>
      <c r="I5" s="18" t="s">
        <v>4</v>
      </c>
      <c r="J5" s="18" t="s">
        <v>5</v>
      </c>
      <c r="K5" s="18" t="s">
        <v>6</v>
      </c>
      <c r="L5" s="20" t="s">
        <v>100</v>
      </c>
      <c r="M5" s="21"/>
      <c r="N5" s="21"/>
      <c r="O5" s="22" t="s">
        <v>101</v>
      </c>
      <c r="P5" s="23"/>
    </row>
    <row r="6" spans="3:25" s="5" customFormat="1">
      <c r="C6" s="16"/>
      <c r="D6" s="17"/>
      <c r="E6" s="24"/>
      <c r="F6" s="24"/>
      <c r="G6" s="24"/>
      <c r="H6" s="25" t="s">
        <v>8</v>
      </c>
      <c r="I6" s="24"/>
      <c r="J6" s="24"/>
      <c r="K6" s="24"/>
      <c r="L6" s="26" t="s">
        <v>9</v>
      </c>
      <c r="M6" s="26" t="s">
        <v>10</v>
      </c>
      <c r="N6" s="26" t="s">
        <v>6</v>
      </c>
      <c r="O6" s="26" t="s">
        <v>6</v>
      </c>
      <c r="P6" s="23"/>
      <c r="R6" s="1"/>
      <c r="S6" s="1"/>
      <c r="T6" s="1"/>
      <c r="U6" s="1"/>
      <c r="V6" s="1"/>
      <c r="W6" s="1"/>
      <c r="X6" s="1"/>
      <c r="Y6" s="1"/>
    </row>
    <row r="7" spans="3:25" s="5" customFormat="1" ht="14.25" thickBot="1">
      <c r="C7" s="27"/>
      <c r="D7" s="28"/>
      <c r="E7" s="29" t="s">
        <v>11</v>
      </c>
      <c r="F7" s="29" t="s">
        <v>12</v>
      </c>
      <c r="G7" s="29" t="s">
        <v>13</v>
      </c>
      <c r="H7" s="29" t="s">
        <v>14</v>
      </c>
      <c r="I7" s="29" t="s">
        <v>15</v>
      </c>
      <c r="J7" s="29" t="s">
        <v>16</v>
      </c>
      <c r="K7" s="29" t="s">
        <v>17</v>
      </c>
      <c r="L7" s="29" t="s">
        <v>18</v>
      </c>
      <c r="M7" s="29" t="s">
        <v>19</v>
      </c>
      <c r="N7" s="29" t="s">
        <v>20</v>
      </c>
      <c r="O7" s="30"/>
      <c r="P7" s="31"/>
      <c r="R7" s="1"/>
      <c r="S7" s="1"/>
      <c r="T7" s="1"/>
      <c r="U7" s="1"/>
      <c r="V7" s="1"/>
      <c r="W7" s="1"/>
      <c r="X7" s="1"/>
      <c r="Y7" s="1"/>
    </row>
    <row r="8" spans="3:25" s="5" customFormat="1" ht="15.95" customHeight="1">
      <c r="C8" s="32">
        <v>1</v>
      </c>
      <c r="D8" s="33" t="s">
        <v>21</v>
      </c>
      <c r="E8" s="34">
        <v>19567249</v>
      </c>
      <c r="F8" s="34">
        <v>28503</v>
      </c>
      <c r="G8" s="34">
        <f>SUM(E8:F8)</f>
        <v>19595752</v>
      </c>
      <c r="H8" s="34">
        <v>0</v>
      </c>
      <c r="I8" s="34">
        <v>19177970</v>
      </c>
      <c r="J8" s="34">
        <v>19450</v>
      </c>
      <c r="K8" s="34">
        <f>SUM(I8:J8)</f>
        <v>19197420</v>
      </c>
      <c r="L8" s="35">
        <f>IF(ISERROR(I8/E8),"-",ROUND(I8/E8*100,1))</f>
        <v>98</v>
      </c>
      <c r="M8" s="35">
        <f>IF(ISERROR(J8/F8),"-",ROUND(J8/F8*100,1))</f>
        <v>68.2</v>
      </c>
      <c r="N8" s="35">
        <f>IF(ISERROR(K8/G8),"-",(K8/G8*100))</f>
        <v>97.967253310819615</v>
      </c>
      <c r="O8" s="36">
        <v>99.81749248138614</v>
      </c>
      <c r="P8" s="37" t="s">
        <v>21</v>
      </c>
      <c r="R8" s="1"/>
      <c r="S8" s="1"/>
      <c r="T8" s="1"/>
      <c r="U8" s="1"/>
      <c r="V8" s="1"/>
      <c r="W8" s="1"/>
      <c r="X8" s="1"/>
      <c r="Y8" s="1"/>
    </row>
    <row r="9" spans="3:25" s="5" customFormat="1" ht="15.95" customHeight="1">
      <c r="C9" s="32">
        <v>2</v>
      </c>
      <c r="D9" s="33" t="s">
        <v>22</v>
      </c>
      <c r="E9" s="34">
        <v>3820439</v>
      </c>
      <c r="F9" s="34">
        <v>44249</v>
      </c>
      <c r="G9" s="34">
        <f t="shared" ref="G9:G46" si="0">SUM(E9:F9)</f>
        <v>3864688</v>
      </c>
      <c r="H9" s="34">
        <v>0</v>
      </c>
      <c r="I9" s="34">
        <v>3773031</v>
      </c>
      <c r="J9" s="34">
        <v>8876</v>
      </c>
      <c r="K9" s="34">
        <f t="shared" ref="K9:K47" si="1">SUM(I9:J9)</f>
        <v>3781907</v>
      </c>
      <c r="L9" s="36">
        <f t="shared" ref="L9:L48" si="2">IF(ISERROR(I9/E9),"-",ROUND(I9/E9*100,1))</f>
        <v>98.8</v>
      </c>
      <c r="M9" s="36">
        <f t="shared" ref="M9:M48" si="3">IF(ISERROR(J9/F9),"-",ROUND(J9/F9*100,1))</f>
        <v>20.100000000000001</v>
      </c>
      <c r="N9" s="36">
        <f t="shared" ref="N9:N48" si="4">IF(ISERROR(K9/G9),"-",(K9/G9*100))</f>
        <v>97.858015964031253</v>
      </c>
      <c r="O9" s="36">
        <v>98.910726405138817</v>
      </c>
      <c r="P9" s="37" t="s">
        <v>22</v>
      </c>
      <c r="R9" s="1"/>
      <c r="S9" s="1"/>
      <c r="T9" s="1"/>
      <c r="U9" s="1"/>
      <c r="V9" s="1"/>
      <c r="W9" s="1"/>
      <c r="X9" s="1"/>
      <c r="Y9" s="1"/>
    </row>
    <row r="10" spans="3:25" s="5" customFormat="1" ht="15.95" customHeight="1">
      <c r="C10" s="32">
        <v>3</v>
      </c>
      <c r="D10" s="33" t="s">
        <v>23</v>
      </c>
      <c r="E10" s="34">
        <v>2283793</v>
      </c>
      <c r="F10" s="34">
        <v>43146</v>
      </c>
      <c r="G10" s="34">
        <f t="shared" si="0"/>
        <v>2326939</v>
      </c>
      <c r="H10" s="34">
        <v>0</v>
      </c>
      <c r="I10" s="34">
        <v>2252683</v>
      </c>
      <c r="J10" s="34">
        <v>8335</v>
      </c>
      <c r="K10" s="34">
        <f t="shared" si="1"/>
        <v>2261018</v>
      </c>
      <c r="L10" s="36">
        <f t="shared" si="2"/>
        <v>98.6</v>
      </c>
      <c r="M10" s="36">
        <f t="shared" si="3"/>
        <v>19.3</v>
      </c>
      <c r="N10" s="36">
        <f t="shared" si="4"/>
        <v>97.167050790759873</v>
      </c>
      <c r="O10" s="36">
        <v>98.735028912992476</v>
      </c>
      <c r="P10" s="37" t="s">
        <v>23</v>
      </c>
      <c r="R10" s="1"/>
      <c r="S10" s="1"/>
      <c r="T10" s="1"/>
      <c r="U10" s="1"/>
      <c r="V10" s="1"/>
      <c r="W10" s="1"/>
      <c r="X10" s="1"/>
      <c r="Y10" s="1"/>
    </row>
    <row r="11" spans="3:25" s="5" customFormat="1" ht="15.95" customHeight="1">
      <c r="C11" s="32">
        <v>4</v>
      </c>
      <c r="D11" s="33" t="s">
        <v>24</v>
      </c>
      <c r="E11" s="34">
        <v>4396962</v>
      </c>
      <c r="F11" s="34">
        <v>94197</v>
      </c>
      <c r="G11" s="34">
        <f t="shared" si="0"/>
        <v>4491159</v>
      </c>
      <c r="H11" s="34">
        <v>0</v>
      </c>
      <c r="I11" s="34">
        <v>4319460</v>
      </c>
      <c r="J11" s="34">
        <v>25843</v>
      </c>
      <c r="K11" s="34">
        <f t="shared" si="1"/>
        <v>4345303</v>
      </c>
      <c r="L11" s="36">
        <f t="shared" si="2"/>
        <v>98.2</v>
      </c>
      <c r="M11" s="36">
        <f t="shared" si="3"/>
        <v>27.4</v>
      </c>
      <c r="N11" s="36">
        <f t="shared" si="4"/>
        <v>96.752375055080435</v>
      </c>
      <c r="O11" s="38">
        <v>98.12541674513902</v>
      </c>
      <c r="P11" s="37" t="s">
        <v>24</v>
      </c>
      <c r="R11" s="1"/>
      <c r="S11" s="1"/>
      <c r="T11" s="1"/>
      <c r="U11" s="1"/>
      <c r="V11" s="1"/>
      <c r="W11" s="1"/>
      <c r="X11" s="1"/>
      <c r="Y11" s="1"/>
    </row>
    <row r="12" spans="3:25" s="5" customFormat="1" ht="15.95" customHeight="1">
      <c r="C12" s="39">
        <v>5</v>
      </c>
      <c r="D12" s="40" t="s">
        <v>25</v>
      </c>
      <c r="E12" s="34">
        <v>571759</v>
      </c>
      <c r="F12" s="34">
        <v>4142</v>
      </c>
      <c r="G12" s="41">
        <f t="shared" si="0"/>
        <v>575901</v>
      </c>
      <c r="H12" s="41">
        <v>0</v>
      </c>
      <c r="I12" s="34">
        <v>566909</v>
      </c>
      <c r="J12" s="34">
        <v>761</v>
      </c>
      <c r="K12" s="41">
        <f t="shared" si="1"/>
        <v>567670</v>
      </c>
      <c r="L12" s="42">
        <f t="shared" si="2"/>
        <v>99.2</v>
      </c>
      <c r="M12" s="42">
        <f t="shared" si="3"/>
        <v>18.399999999999999</v>
      </c>
      <c r="N12" s="42">
        <f t="shared" si="4"/>
        <v>98.570761294041858</v>
      </c>
      <c r="O12" s="42">
        <v>99.509945992341954</v>
      </c>
      <c r="P12" s="43" t="s">
        <v>25</v>
      </c>
      <c r="R12" s="1"/>
      <c r="S12" s="1"/>
      <c r="T12" s="1"/>
      <c r="U12" s="1"/>
      <c r="V12" s="1"/>
      <c r="W12" s="1"/>
      <c r="X12" s="1"/>
      <c r="Y12" s="1"/>
    </row>
    <row r="13" spans="3:25" s="5" customFormat="1" ht="15.95" customHeight="1">
      <c r="C13" s="44">
        <v>6</v>
      </c>
      <c r="D13" s="45" t="s">
        <v>26</v>
      </c>
      <c r="E13" s="46">
        <v>398852</v>
      </c>
      <c r="F13" s="46">
        <v>11010</v>
      </c>
      <c r="G13" s="34">
        <f t="shared" si="0"/>
        <v>409862</v>
      </c>
      <c r="H13" s="46">
        <v>0</v>
      </c>
      <c r="I13" s="46">
        <v>391708</v>
      </c>
      <c r="J13" s="46">
        <v>2658</v>
      </c>
      <c r="K13" s="46">
        <f t="shared" si="1"/>
        <v>394366</v>
      </c>
      <c r="L13" s="47">
        <f t="shared" si="2"/>
        <v>98.2</v>
      </c>
      <c r="M13" s="47">
        <f t="shared" si="3"/>
        <v>24.1</v>
      </c>
      <c r="N13" s="47">
        <f t="shared" si="4"/>
        <v>96.219215248059101</v>
      </c>
      <c r="O13" s="47">
        <v>97.603047282383002</v>
      </c>
      <c r="P13" s="48" t="s">
        <v>26</v>
      </c>
      <c r="R13" s="1"/>
      <c r="S13" s="1"/>
      <c r="T13" s="1"/>
      <c r="U13" s="1"/>
      <c r="V13" s="1"/>
      <c r="W13" s="1"/>
      <c r="X13" s="1"/>
      <c r="Y13" s="1"/>
    </row>
    <row r="14" spans="3:25" s="5" customFormat="1" ht="15.95" customHeight="1">
      <c r="C14" s="32">
        <v>7</v>
      </c>
      <c r="D14" s="33" t="s">
        <v>27</v>
      </c>
      <c r="E14" s="34">
        <v>2486896</v>
      </c>
      <c r="F14" s="34">
        <v>33046</v>
      </c>
      <c r="G14" s="34">
        <f t="shared" si="0"/>
        <v>2519942</v>
      </c>
      <c r="H14" s="34">
        <v>0</v>
      </c>
      <c r="I14" s="34">
        <v>2456369</v>
      </c>
      <c r="J14" s="34">
        <v>13768</v>
      </c>
      <c r="K14" s="34">
        <f t="shared" si="1"/>
        <v>2470137</v>
      </c>
      <c r="L14" s="36">
        <f t="shared" si="2"/>
        <v>98.8</v>
      </c>
      <c r="M14" s="36">
        <f t="shared" si="3"/>
        <v>41.7</v>
      </c>
      <c r="N14" s="36">
        <f t="shared" si="4"/>
        <v>98.023565621748432</v>
      </c>
      <c r="O14" s="36">
        <v>98.720723427321644</v>
      </c>
      <c r="P14" s="37" t="s">
        <v>27</v>
      </c>
      <c r="R14" s="1"/>
      <c r="S14" s="1"/>
      <c r="T14" s="1"/>
      <c r="U14" s="1"/>
      <c r="V14" s="1"/>
      <c r="W14" s="1"/>
      <c r="X14" s="1"/>
      <c r="Y14" s="1"/>
    </row>
    <row r="15" spans="3:25" s="5" customFormat="1" ht="15.95" customHeight="1">
      <c r="C15" s="32">
        <v>8</v>
      </c>
      <c r="D15" s="33" t="s">
        <v>28</v>
      </c>
      <c r="E15" s="34">
        <v>562809</v>
      </c>
      <c r="F15" s="34">
        <v>4284</v>
      </c>
      <c r="G15" s="34">
        <f t="shared" si="0"/>
        <v>567093</v>
      </c>
      <c r="H15" s="34">
        <v>0</v>
      </c>
      <c r="I15" s="34">
        <v>559875</v>
      </c>
      <c r="J15" s="34">
        <v>1019</v>
      </c>
      <c r="K15" s="34">
        <f t="shared" si="1"/>
        <v>560894</v>
      </c>
      <c r="L15" s="36">
        <f t="shared" si="2"/>
        <v>99.5</v>
      </c>
      <c r="M15" s="36">
        <f t="shared" si="3"/>
        <v>23.8</v>
      </c>
      <c r="N15" s="36">
        <f t="shared" si="4"/>
        <v>98.906881234647585</v>
      </c>
      <c r="O15" s="36">
        <v>99.375885785315134</v>
      </c>
      <c r="P15" s="37" t="s">
        <v>28</v>
      </c>
      <c r="R15" s="1"/>
      <c r="S15" s="1"/>
      <c r="T15" s="1"/>
      <c r="U15" s="1"/>
      <c r="V15" s="1"/>
      <c r="W15" s="1"/>
      <c r="X15" s="1"/>
      <c r="Y15" s="1"/>
    </row>
    <row r="16" spans="3:25" s="5" customFormat="1" ht="15.95" customHeight="1">
      <c r="C16" s="32">
        <v>9</v>
      </c>
      <c r="D16" s="33" t="s">
        <v>29</v>
      </c>
      <c r="E16" s="34">
        <v>832042</v>
      </c>
      <c r="F16" s="34">
        <v>5969</v>
      </c>
      <c r="G16" s="34">
        <f t="shared" si="0"/>
        <v>838011</v>
      </c>
      <c r="H16" s="34">
        <v>0</v>
      </c>
      <c r="I16" s="34">
        <v>838066</v>
      </c>
      <c r="J16" s="34">
        <v>1612</v>
      </c>
      <c r="K16" s="34">
        <f t="shared" si="1"/>
        <v>839678</v>
      </c>
      <c r="L16" s="36">
        <f t="shared" si="2"/>
        <v>100.7</v>
      </c>
      <c r="M16" s="36">
        <f t="shared" si="3"/>
        <v>27</v>
      </c>
      <c r="N16" s="36">
        <f t="shared" si="4"/>
        <v>100.19892340315342</v>
      </c>
      <c r="O16" s="36">
        <v>99.634512160309242</v>
      </c>
      <c r="P16" s="37" t="s">
        <v>29</v>
      </c>
      <c r="R16" s="1"/>
      <c r="S16" s="1"/>
      <c r="T16" s="1"/>
      <c r="U16" s="1"/>
      <c r="V16" s="1"/>
      <c r="W16" s="1"/>
      <c r="X16" s="1"/>
      <c r="Y16" s="1"/>
    </row>
    <row r="17" spans="3:25" s="5" customFormat="1" ht="15.95" customHeight="1">
      <c r="C17" s="39">
        <v>10</v>
      </c>
      <c r="D17" s="40" t="s">
        <v>30</v>
      </c>
      <c r="E17" s="34">
        <v>785217</v>
      </c>
      <c r="F17" s="34">
        <v>6155</v>
      </c>
      <c r="G17" s="34">
        <f t="shared" si="0"/>
        <v>791372</v>
      </c>
      <c r="H17" s="41">
        <v>0</v>
      </c>
      <c r="I17" s="34">
        <v>777579</v>
      </c>
      <c r="J17" s="34">
        <v>1613</v>
      </c>
      <c r="K17" s="41">
        <f t="shared" si="1"/>
        <v>779192</v>
      </c>
      <c r="L17" s="42">
        <f t="shared" si="2"/>
        <v>99</v>
      </c>
      <c r="M17" s="42">
        <f t="shared" si="3"/>
        <v>26.2</v>
      </c>
      <c r="N17" s="42">
        <f t="shared" si="4"/>
        <v>98.460900815292931</v>
      </c>
      <c r="O17" s="42">
        <v>99.190913316424982</v>
      </c>
      <c r="P17" s="43" t="s">
        <v>30</v>
      </c>
      <c r="R17" s="1"/>
      <c r="S17" s="1"/>
      <c r="T17" s="1"/>
      <c r="U17" s="1"/>
      <c r="V17" s="1"/>
      <c r="W17" s="1"/>
      <c r="X17" s="1"/>
      <c r="Y17" s="1"/>
    </row>
    <row r="18" spans="3:25" s="5" customFormat="1" ht="15.95" customHeight="1">
      <c r="C18" s="44">
        <v>11</v>
      </c>
      <c r="D18" s="45" t="s">
        <v>31</v>
      </c>
      <c r="E18" s="46">
        <v>852682</v>
      </c>
      <c r="F18" s="46">
        <v>6117</v>
      </c>
      <c r="G18" s="46">
        <f t="shared" si="0"/>
        <v>858799</v>
      </c>
      <c r="H18" s="46">
        <v>0</v>
      </c>
      <c r="I18" s="46">
        <v>835777</v>
      </c>
      <c r="J18" s="46">
        <v>2151</v>
      </c>
      <c r="K18" s="46">
        <f t="shared" si="1"/>
        <v>837928</v>
      </c>
      <c r="L18" s="47">
        <f t="shared" si="2"/>
        <v>98</v>
      </c>
      <c r="M18" s="47">
        <f t="shared" si="3"/>
        <v>35.200000000000003</v>
      </c>
      <c r="N18" s="47">
        <f t="shared" si="4"/>
        <v>97.569745656434165</v>
      </c>
      <c r="O18" s="47">
        <v>98.998045704551075</v>
      </c>
      <c r="P18" s="48" t="s">
        <v>31</v>
      </c>
      <c r="R18" s="1"/>
      <c r="S18" s="1"/>
      <c r="T18" s="1"/>
      <c r="U18" s="1"/>
      <c r="V18" s="1"/>
      <c r="W18" s="1"/>
      <c r="X18" s="1"/>
      <c r="Y18" s="1"/>
    </row>
    <row r="19" spans="3:25" s="5" customFormat="1" ht="15.95" customHeight="1">
      <c r="C19" s="32">
        <v>12</v>
      </c>
      <c r="D19" s="33" t="s">
        <v>32</v>
      </c>
      <c r="E19" s="34">
        <v>1603280</v>
      </c>
      <c r="F19" s="34">
        <v>19396</v>
      </c>
      <c r="G19" s="34">
        <f t="shared" si="0"/>
        <v>1622676</v>
      </c>
      <c r="H19" s="34">
        <v>0</v>
      </c>
      <c r="I19" s="34">
        <v>1584610</v>
      </c>
      <c r="J19" s="34">
        <v>11095</v>
      </c>
      <c r="K19" s="34">
        <f t="shared" si="1"/>
        <v>1595705</v>
      </c>
      <c r="L19" s="36">
        <f t="shared" si="2"/>
        <v>98.8</v>
      </c>
      <c r="M19" s="36">
        <f t="shared" si="3"/>
        <v>57.2</v>
      </c>
      <c r="N19" s="36">
        <f t="shared" si="4"/>
        <v>98.337869050876463</v>
      </c>
      <c r="O19" s="36">
        <v>98.733727593565462</v>
      </c>
      <c r="P19" s="37" t="s">
        <v>32</v>
      </c>
      <c r="R19" s="1"/>
      <c r="S19" s="1"/>
      <c r="T19" s="1"/>
      <c r="U19" s="1"/>
      <c r="V19" s="1"/>
      <c r="W19" s="1"/>
      <c r="X19" s="1"/>
      <c r="Y19" s="1"/>
    </row>
    <row r="20" spans="3:25" s="5" customFormat="1" ht="15.95" customHeight="1">
      <c r="C20" s="32">
        <v>13</v>
      </c>
      <c r="D20" s="33" t="s">
        <v>33</v>
      </c>
      <c r="E20" s="34">
        <v>1091749</v>
      </c>
      <c r="F20" s="34">
        <v>6690</v>
      </c>
      <c r="G20" s="34">
        <f t="shared" si="0"/>
        <v>1098439</v>
      </c>
      <c r="H20" s="34">
        <v>0</v>
      </c>
      <c r="I20" s="34">
        <v>1085370</v>
      </c>
      <c r="J20" s="34">
        <v>2941</v>
      </c>
      <c r="K20" s="34">
        <f t="shared" si="1"/>
        <v>1088311</v>
      </c>
      <c r="L20" s="36">
        <f t="shared" si="2"/>
        <v>99.4</v>
      </c>
      <c r="M20" s="36">
        <f t="shared" si="3"/>
        <v>44</v>
      </c>
      <c r="N20" s="36">
        <f t="shared" si="4"/>
        <v>99.077964274757178</v>
      </c>
      <c r="O20" s="36">
        <v>99.525230189326734</v>
      </c>
      <c r="P20" s="37" t="s">
        <v>33</v>
      </c>
      <c r="R20" s="1"/>
      <c r="S20" s="1"/>
      <c r="T20" s="1"/>
      <c r="U20" s="1"/>
      <c r="V20" s="1"/>
      <c r="W20" s="1"/>
      <c r="X20" s="1"/>
      <c r="Y20" s="1"/>
    </row>
    <row r="21" spans="3:25" s="5" customFormat="1" ht="15.95" customHeight="1">
      <c r="C21" s="32">
        <v>14</v>
      </c>
      <c r="D21" s="33" t="s">
        <v>34</v>
      </c>
      <c r="E21" s="34">
        <v>443555</v>
      </c>
      <c r="F21" s="34">
        <v>3877</v>
      </c>
      <c r="G21" s="34">
        <f t="shared" si="0"/>
        <v>447432</v>
      </c>
      <c r="H21" s="34">
        <v>0</v>
      </c>
      <c r="I21" s="34">
        <v>430429</v>
      </c>
      <c r="J21" s="34">
        <v>1157</v>
      </c>
      <c r="K21" s="34">
        <f t="shared" si="1"/>
        <v>431586</v>
      </c>
      <c r="L21" s="36">
        <f t="shared" si="2"/>
        <v>97</v>
      </c>
      <c r="M21" s="36">
        <f t="shared" si="3"/>
        <v>29.8</v>
      </c>
      <c r="N21" s="36">
        <f t="shared" si="4"/>
        <v>96.458456257040169</v>
      </c>
      <c r="O21" s="36">
        <v>99.203782223474064</v>
      </c>
      <c r="P21" s="37" t="s">
        <v>34</v>
      </c>
      <c r="R21" s="1"/>
      <c r="S21" s="1"/>
      <c r="T21" s="1"/>
      <c r="U21" s="1"/>
      <c r="V21" s="1"/>
      <c r="W21" s="1"/>
      <c r="X21" s="1"/>
      <c r="Y21" s="1"/>
    </row>
    <row r="22" spans="3:25" s="5" customFormat="1" ht="15.95" customHeight="1">
      <c r="C22" s="39">
        <v>15</v>
      </c>
      <c r="D22" s="40" t="s">
        <v>35</v>
      </c>
      <c r="E22" s="34">
        <v>734684</v>
      </c>
      <c r="F22" s="34">
        <v>1087</v>
      </c>
      <c r="G22" s="41">
        <f t="shared" si="0"/>
        <v>735771</v>
      </c>
      <c r="H22" s="41">
        <v>0</v>
      </c>
      <c r="I22" s="34">
        <v>724732</v>
      </c>
      <c r="J22" s="34">
        <v>322</v>
      </c>
      <c r="K22" s="41">
        <f t="shared" si="1"/>
        <v>725054</v>
      </c>
      <c r="L22" s="42">
        <f t="shared" si="2"/>
        <v>98.6</v>
      </c>
      <c r="M22" s="42">
        <f t="shared" si="3"/>
        <v>29.6</v>
      </c>
      <c r="N22" s="42">
        <f t="shared" si="4"/>
        <v>98.543432671306704</v>
      </c>
      <c r="O22" s="42">
        <v>99.83039820817649</v>
      </c>
      <c r="P22" s="43" t="s">
        <v>35</v>
      </c>
      <c r="R22" s="1"/>
      <c r="S22" s="1"/>
      <c r="T22" s="1"/>
      <c r="U22" s="1"/>
      <c r="V22" s="1"/>
      <c r="W22" s="1"/>
      <c r="X22" s="1"/>
      <c r="Y22" s="1"/>
    </row>
    <row r="23" spans="3:25" s="5" customFormat="1" ht="15.95" customHeight="1">
      <c r="C23" s="32">
        <v>16</v>
      </c>
      <c r="D23" s="33" t="s">
        <v>36</v>
      </c>
      <c r="E23" s="46">
        <v>1175425</v>
      </c>
      <c r="F23" s="46">
        <v>5700</v>
      </c>
      <c r="G23" s="34">
        <f t="shared" si="0"/>
        <v>1181125</v>
      </c>
      <c r="H23" s="34">
        <v>0</v>
      </c>
      <c r="I23" s="46">
        <v>1164642</v>
      </c>
      <c r="J23" s="46">
        <v>1945</v>
      </c>
      <c r="K23" s="34">
        <f t="shared" si="1"/>
        <v>1166587</v>
      </c>
      <c r="L23" s="36">
        <f t="shared" si="2"/>
        <v>99.1</v>
      </c>
      <c r="M23" s="36">
        <f t="shared" si="3"/>
        <v>34.1</v>
      </c>
      <c r="N23" s="36">
        <f t="shared" si="4"/>
        <v>98.769139591491168</v>
      </c>
      <c r="O23" s="36">
        <v>99.440257815407449</v>
      </c>
      <c r="P23" s="37" t="s">
        <v>36</v>
      </c>
      <c r="R23" s="1"/>
      <c r="S23" s="1"/>
      <c r="T23" s="1"/>
      <c r="U23" s="1"/>
      <c r="V23" s="1"/>
      <c r="W23" s="1"/>
      <c r="X23" s="1"/>
      <c r="Y23" s="1"/>
    </row>
    <row r="24" spans="3:25" s="5" customFormat="1" ht="15.95" customHeight="1">
      <c r="C24" s="32">
        <v>17</v>
      </c>
      <c r="D24" s="33" t="s">
        <v>37</v>
      </c>
      <c r="E24" s="34">
        <v>1499521</v>
      </c>
      <c r="F24" s="34">
        <v>13311</v>
      </c>
      <c r="G24" s="34">
        <f t="shared" si="0"/>
        <v>1512832</v>
      </c>
      <c r="H24" s="34">
        <v>0</v>
      </c>
      <c r="I24" s="34">
        <v>1481895</v>
      </c>
      <c r="J24" s="34">
        <v>6039</v>
      </c>
      <c r="K24" s="34">
        <f t="shared" si="1"/>
        <v>1487934</v>
      </c>
      <c r="L24" s="36">
        <f t="shared" si="2"/>
        <v>98.8</v>
      </c>
      <c r="M24" s="36">
        <f t="shared" si="3"/>
        <v>45.4</v>
      </c>
      <c r="N24" s="36">
        <f t="shared" si="4"/>
        <v>98.354212496827145</v>
      </c>
      <c r="O24" s="36">
        <v>99.181002763440247</v>
      </c>
      <c r="P24" s="37" t="s">
        <v>37</v>
      </c>
      <c r="R24" s="1"/>
      <c r="S24" s="1"/>
      <c r="T24" s="1"/>
      <c r="U24" s="1"/>
      <c r="V24" s="1"/>
      <c r="W24" s="1"/>
      <c r="X24" s="1"/>
      <c r="Y24" s="1"/>
    </row>
    <row r="25" spans="3:25" s="5" customFormat="1" ht="15.95" customHeight="1">
      <c r="C25" s="32">
        <v>18</v>
      </c>
      <c r="D25" s="33" t="s">
        <v>38</v>
      </c>
      <c r="E25" s="34">
        <v>2196038</v>
      </c>
      <c r="F25" s="34">
        <v>18950</v>
      </c>
      <c r="G25" s="34">
        <f t="shared" si="0"/>
        <v>2214988</v>
      </c>
      <c r="H25" s="34">
        <v>0</v>
      </c>
      <c r="I25" s="34">
        <v>2193840</v>
      </c>
      <c r="J25" s="34">
        <v>7813</v>
      </c>
      <c r="K25" s="34">
        <f t="shared" si="1"/>
        <v>2201653</v>
      </c>
      <c r="L25" s="36">
        <f t="shared" si="2"/>
        <v>99.9</v>
      </c>
      <c r="M25" s="36">
        <f t="shared" si="3"/>
        <v>41.2</v>
      </c>
      <c r="N25" s="36">
        <f t="shared" si="4"/>
        <v>99.397965135702776</v>
      </c>
      <c r="O25" s="36">
        <v>99.259347648146161</v>
      </c>
      <c r="P25" s="37" t="s">
        <v>38</v>
      </c>
      <c r="R25" s="1"/>
      <c r="S25" s="1"/>
      <c r="T25" s="1"/>
      <c r="U25" s="1"/>
      <c r="V25" s="1"/>
      <c r="W25" s="1"/>
      <c r="X25" s="1"/>
      <c r="Y25" s="1"/>
    </row>
    <row r="26" spans="3:25" s="5" customFormat="1" ht="15.95" customHeight="1">
      <c r="C26" s="32">
        <v>19</v>
      </c>
      <c r="D26" s="33" t="s">
        <v>39</v>
      </c>
      <c r="E26" s="34">
        <v>2740168</v>
      </c>
      <c r="F26" s="34">
        <v>18394</v>
      </c>
      <c r="G26" s="34">
        <f t="shared" si="0"/>
        <v>2758562</v>
      </c>
      <c r="H26" s="34">
        <v>0</v>
      </c>
      <c r="I26" s="34">
        <v>2699791</v>
      </c>
      <c r="J26" s="34">
        <v>5676</v>
      </c>
      <c r="K26" s="34">
        <f t="shared" si="1"/>
        <v>2705467</v>
      </c>
      <c r="L26" s="36">
        <f t="shared" si="2"/>
        <v>98.5</v>
      </c>
      <c r="M26" s="36">
        <f t="shared" si="3"/>
        <v>30.9</v>
      </c>
      <c r="N26" s="36">
        <f t="shared" si="4"/>
        <v>98.075265301269283</v>
      </c>
      <c r="O26" s="36">
        <v>98.970812450811678</v>
      </c>
      <c r="P26" s="37" t="s">
        <v>39</v>
      </c>
      <c r="R26" s="1"/>
      <c r="S26" s="1"/>
      <c r="T26" s="1"/>
      <c r="U26" s="1"/>
      <c r="V26" s="1"/>
      <c r="W26" s="1"/>
      <c r="X26" s="1"/>
      <c r="Y26" s="1"/>
    </row>
    <row r="27" spans="3:25" s="5" customFormat="1" ht="15.95" customHeight="1">
      <c r="C27" s="39">
        <v>20</v>
      </c>
      <c r="D27" s="40" t="s">
        <v>40</v>
      </c>
      <c r="E27" s="34">
        <v>558095</v>
      </c>
      <c r="F27" s="34">
        <v>17407</v>
      </c>
      <c r="G27" s="34">
        <f t="shared" si="0"/>
        <v>575502</v>
      </c>
      <c r="H27" s="41">
        <v>0</v>
      </c>
      <c r="I27" s="34">
        <v>544447</v>
      </c>
      <c r="J27" s="34">
        <v>4543</v>
      </c>
      <c r="K27" s="41">
        <f t="shared" si="1"/>
        <v>548990</v>
      </c>
      <c r="L27" s="42">
        <f t="shared" si="2"/>
        <v>97.6</v>
      </c>
      <c r="M27" s="42">
        <f t="shared" si="3"/>
        <v>26.1</v>
      </c>
      <c r="N27" s="42">
        <f t="shared" si="4"/>
        <v>95.393239293694904</v>
      </c>
      <c r="O27" s="42">
        <v>96.648954337137909</v>
      </c>
      <c r="P27" s="43" t="s">
        <v>40</v>
      </c>
      <c r="R27" s="1"/>
      <c r="S27" s="1"/>
      <c r="T27" s="1"/>
      <c r="U27" s="1"/>
      <c r="V27" s="1"/>
      <c r="W27" s="1"/>
      <c r="X27" s="1"/>
      <c r="Y27" s="1"/>
    </row>
    <row r="28" spans="3:25" s="5" customFormat="1" ht="15.95" customHeight="1">
      <c r="C28" s="32">
        <v>21</v>
      </c>
      <c r="D28" s="33" t="s">
        <v>41</v>
      </c>
      <c r="E28" s="46">
        <v>1906221</v>
      </c>
      <c r="F28" s="46">
        <v>15040</v>
      </c>
      <c r="G28" s="46">
        <f t="shared" si="0"/>
        <v>1921261</v>
      </c>
      <c r="H28" s="34">
        <v>0</v>
      </c>
      <c r="I28" s="46">
        <v>1877429</v>
      </c>
      <c r="J28" s="46">
        <v>6982</v>
      </c>
      <c r="K28" s="34">
        <f t="shared" si="1"/>
        <v>1884411</v>
      </c>
      <c r="L28" s="36">
        <f t="shared" si="2"/>
        <v>98.5</v>
      </c>
      <c r="M28" s="36">
        <f t="shared" si="3"/>
        <v>46.4</v>
      </c>
      <c r="N28" s="36">
        <f t="shared" si="4"/>
        <v>98.081988860441143</v>
      </c>
      <c r="O28" s="36">
        <v>99.447939946593095</v>
      </c>
      <c r="P28" s="37" t="s">
        <v>41</v>
      </c>
      <c r="R28" s="1"/>
      <c r="S28" s="1"/>
      <c r="T28" s="1"/>
      <c r="U28" s="1"/>
      <c r="V28" s="1"/>
      <c r="W28" s="1"/>
      <c r="X28" s="1"/>
      <c r="Y28" s="1"/>
    </row>
    <row r="29" spans="3:25" s="5" customFormat="1" ht="15.95" customHeight="1">
      <c r="C29" s="32">
        <v>22</v>
      </c>
      <c r="D29" s="33" t="s">
        <v>42</v>
      </c>
      <c r="E29" s="34">
        <v>980980</v>
      </c>
      <c r="F29" s="34">
        <v>9580</v>
      </c>
      <c r="G29" s="34">
        <f t="shared" si="0"/>
        <v>990560</v>
      </c>
      <c r="H29" s="34">
        <v>0</v>
      </c>
      <c r="I29" s="34">
        <v>968621</v>
      </c>
      <c r="J29" s="34">
        <v>3122</v>
      </c>
      <c r="K29" s="34">
        <f t="shared" si="1"/>
        <v>971743</v>
      </c>
      <c r="L29" s="36">
        <f t="shared" si="2"/>
        <v>98.7</v>
      </c>
      <c r="M29" s="36">
        <f t="shared" si="3"/>
        <v>32.6</v>
      </c>
      <c r="N29" s="36">
        <f t="shared" si="4"/>
        <v>98.100367468906484</v>
      </c>
      <c r="O29" s="36">
        <v>99.186879294116139</v>
      </c>
      <c r="P29" s="37" t="s">
        <v>42</v>
      </c>
      <c r="R29" s="1"/>
      <c r="S29" s="1"/>
      <c r="T29" s="1"/>
      <c r="U29" s="1"/>
      <c r="V29" s="1"/>
      <c r="W29" s="1"/>
      <c r="X29" s="1"/>
      <c r="Y29" s="1"/>
    </row>
    <row r="30" spans="3:25" s="5" customFormat="1" ht="15.95" customHeight="1">
      <c r="C30" s="32">
        <v>23</v>
      </c>
      <c r="D30" s="33" t="s">
        <v>43</v>
      </c>
      <c r="E30" s="34">
        <v>775293</v>
      </c>
      <c r="F30" s="34">
        <v>7227</v>
      </c>
      <c r="G30" s="34">
        <f t="shared" si="0"/>
        <v>782520</v>
      </c>
      <c r="H30" s="34">
        <v>0</v>
      </c>
      <c r="I30" s="34">
        <v>761450</v>
      </c>
      <c r="J30" s="34">
        <v>2070</v>
      </c>
      <c r="K30" s="34">
        <f t="shared" si="1"/>
        <v>763520</v>
      </c>
      <c r="L30" s="36">
        <f t="shared" si="2"/>
        <v>98.2</v>
      </c>
      <c r="M30" s="36">
        <f t="shared" si="3"/>
        <v>28.6</v>
      </c>
      <c r="N30" s="36">
        <f t="shared" si="4"/>
        <v>97.571947042887089</v>
      </c>
      <c r="O30" s="36">
        <v>99.033369142441757</v>
      </c>
      <c r="P30" s="37" t="s">
        <v>43</v>
      </c>
      <c r="R30" s="1"/>
      <c r="S30" s="1"/>
      <c r="T30" s="1"/>
      <c r="U30" s="1"/>
      <c r="V30" s="1"/>
      <c r="W30" s="1"/>
      <c r="X30" s="1"/>
      <c r="Y30" s="1"/>
    </row>
    <row r="31" spans="3:25" s="5" customFormat="1" ht="15.95" customHeight="1">
      <c r="C31" s="32">
        <v>24</v>
      </c>
      <c r="D31" s="33" t="s">
        <v>44</v>
      </c>
      <c r="E31" s="34">
        <v>389520</v>
      </c>
      <c r="F31" s="34">
        <v>6525</v>
      </c>
      <c r="G31" s="34">
        <f t="shared" si="0"/>
        <v>396045</v>
      </c>
      <c r="H31" s="34">
        <v>0</v>
      </c>
      <c r="I31" s="34">
        <v>383809</v>
      </c>
      <c r="J31" s="34">
        <v>2481</v>
      </c>
      <c r="K31" s="34">
        <f t="shared" si="1"/>
        <v>386290</v>
      </c>
      <c r="L31" s="36">
        <f t="shared" si="2"/>
        <v>98.5</v>
      </c>
      <c r="M31" s="36">
        <f t="shared" si="3"/>
        <v>38</v>
      </c>
      <c r="N31" s="36">
        <f t="shared" si="4"/>
        <v>97.536896059791189</v>
      </c>
      <c r="O31" s="36">
        <v>98.665801800682047</v>
      </c>
      <c r="P31" s="37" t="s">
        <v>44</v>
      </c>
      <c r="R31" s="1"/>
      <c r="S31" s="1"/>
      <c r="T31" s="1"/>
      <c r="U31" s="1"/>
      <c r="V31" s="1"/>
      <c r="W31" s="1"/>
      <c r="X31" s="1"/>
      <c r="Y31" s="1"/>
    </row>
    <row r="32" spans="3:25" s="5" customFormat="1" ht="15.95" customHeight="1">
      <c r="C32" s="39">
        <v>25</v>
      </c>
      <c r="D32" s="40" t="s">
        <v>45</v>
      </c>
      <c r="E32" s="41">
        <v>456116</v>
      </c>
      <c r="F32" s="41">
        <v>2722</v>
      </c>
      <c r="G32" s="34">
        <f t="shared" si="0"/>
        <v>458838</v>
      </c>
      <c r="H32" s="41">
        <v>0</v>
      </c>
      <c r="I32" s="41">
        <v>451809</v>
      </c>
      <c r="J32" s="41">
        <v>877</v>
      </c>
      <c r="K32" s="41">
        <f t="shared" si="1"/>
        <v>452686</v>
      </c>
      <c r="L32" s="42">
        <f t="shared" si="2"/>
        <v>99.1</v>
      </c>
      <c r="M32" s="42">
        <f t="shared" si="3"/>
        <v>32.200000000000003</v>
      </c>
      <c r="N32" s="42">
        <f t="shared" si="4"/>
        <v>98.659221773262018</v>
      </c>
      <c r="O32" s="42">
        <v>99.468587965057736</v>
      </c>
      <c r="P32" s="43" t="s">
        <v>45</v>
      </c>
      <c r="R32" s="1"/>
      <c r="S32" s="1"/>
      <c r="T32" s="1"/>
      <c r="U32" s="1"/>
      <c r="V32" s="1"/>
      <c r="W32" s="1"/>
      <c r="X32" s="1"/>
      <c r="Y32" s="1"/>
    </row>
    <row r="33" spans="3:25" s="5" customFormat="1" ht="15.95" customHeight="1">
      <c r="C33" s="32">
        <v>26</v>
      </c>
      <c r="D33" s="33" t="s">
        <v>46</v>
      </c>
      <c r="E33" s="34">
        <v>1154974</v>
      </c>
      <c r="F33" s="34">
        <v>16401</v>
      </c>
      <c r="G33" s="46">
        <f t="shared" si="0"/>
        <v>1171375</v>
      </c>
      <c r="H33" s="34">
        <v>0</v>
      </c>
      <c r="I33" s="34">
        <v>1141447</v>
      </c>
      <c r="J33" s="34">
        <v>4237</v>
      </c>
      <c r="K33" s="34">
        <f t="shared" si="1"/>
        <v>1145684</v>
      </c>
      <c r="L33" s="36">
        <f t="shared" si="2"/>
        <v>98.8</v>
      </c>
      <c r="M33" s="36">
        <f t="shared" si="3"/>
        <v>25.8</v>
      </c>
      <c r="N33" s="36">
        <f t="shared" si="4"/>
        <v>97.806765553302739</v>
      </c>
      <c r="O33" s="36">
        <v>98.712332467151725</v>
      </c>
      <c r="P33" s="37" t="s">
        <v>46</v>
      </c>
      <c r="R33" s="1"/>
      <c r="S33" s="1"/>
      <c r="T33" s="1"/>
      <c r="U33" s="1"/>
      <c r="V33" s="1"/>
      <c r="W33" s="1"/>
      <c r="X33" s="1"/>
      <c r="Y33" s="1"/>
    </row>
    <row r="34" spans="3:25" s="5" customFormat="1" ht="15.95" customHeight="1">
      <c r="C34" s="32">
        <v>27</v>
      </c>
      <c r="D34" s="33" t="s">
        <v>47</v>
      </c>
      <c r="E34" s="34">
        <v>443057</v>
      </c>
      <c r="F34" s="34">
        <v>2615</v>
      </c>
      <c r="G34" s="34">
        <f t="shared" si="0"/>
        <v>445672</v>
      </c>
      <c r="H34" s="34">
        <v>0</v>
      </c>
      <c r="I34" s="34">
        <v>439564</v>
      </c>
      <c r="J34" s="34">
        <v>949</v>
      </c>
      <c r="K34" s="34">
        <f t="shared" si="1"/>
        <v>440513</v>
      </c>
      <c r="L34" s="36">
        <f t="shared" si="2"/>
        <v>99.2</v>
      </c>
      <c r="M34" s="36">
        <f t="shared" si="3"/>
        <v>36.299999999999997</v>
      </c>
      <c r="N34" s="36">
        <f t="shared" si="4"/>
        <v>98.842422229801286</v>
      </c>
      <c r="O34" s="36">
        <v>99.40143094536441</v>
      </c>
      <c r="P34" s="37" t="s">
        <v>47</v>
      </c>
      <c r="R34" s="1"/>
      <c r="S34" s="1"/>
      <c r="T34" s="1"/>
      <c r="U34" s="1"/>
      <c r="V34" s="1"/>
      <c r="W34" s="1"/>
      <c r="X34" s="1"/>
      <c r="Y34" s="1"/>
    </row>
    <row r="35" spans="3:25" s="5" customFormat="1" ht="15.95" customHeight="1">
      <c r="C35" s="32">
        <v>28</v>
      </c>
      <c r="D35" s="33" t="s">
        <v>48</v>
      </c>
      <c r="E35" s="34">
        <v>1483532</v>
      </c>
      <c r="F35" s="34">
        <v>7487</v>
      </c>
      <c r="G35" s="34">
        <f t="shared" si="0"/>
        <v>1491019</v>
      </c>
      <c r="H35" s="34">
        <v>0</v>
      </c>
      <c r="I35" s="34">
        <v>1473851</v>
      </c>
      <c r="J35" s="34">
        <v>5108</v>
      </c>
      <c r="K35" s="34">
        <f t="shared" si="1"/>
        <v>1478959</v>
      </c>
      <c r="L35" s="36">
        <f t="shared" si="2"/>
        <v>99.3</v>
      </c>
      <c r="M35" s="36">
        <f t="shared" si="3"/>
        <v>68.2</v>
      </c>
      <c r="N35" s="36">
        <f t="shared" si="4"/>
        <v>99.191157188473127</v>
      </c>
      <c r="O35" s="36">
        <v>99.516734863962313</v>
      </c>
      <c r="P35" s="37" t="s">
        <v>48</v>
      </c>
      <c r="R35" s="1"/>
      <c r="S35" s="1"/>
      <c r="T35" s="1"/>
      <c r="U35" s="1"/>
      <c r="V35" s="1"/>
      <c r="W35" s="1"/>
      <c r="X35" s="1"/>
      <c r="Y35" s="1"/>
    </row>
    <row r="36" spans="3:25" s="5" customFormat="1" ht="15.95" customHeight="1">
      <c r="C36" s="32">
        <v>29</v>
      </c>
      <c r="D36" s="33" t="s">
        <v>49</v>
      </c>
      <c r="E36" s="34">
        <v>344537</v>
      </c>
      <c r="F36" s="34">
        <v>5387</v>
      </c>
      <c r="G36" s="34">
        <f t="shared" si="0"/>
        <v>349924</v>
      </c>
      <c r="H36" s="34">
        <v>0</v>
      </c>
      <c r="I36" s="34">
        <v>340205</v>
      </c>
      <c r="J36" s="34">
        <v>870</v>
      </c>
      <c r="K36" s="34">
        <f t="shared" si="1"/>
        <v>341075</v>
      </c>
      <c r="L36" s="36">
        <f t="shared" si="2"/>
        <v>98.7</v>
      </c>
      <c r="M36" s="36">
        <f t="shared" si="3"/>
        <v>16.100000000000001</v>
      </c>
      <c r="N36" s="36">
        <f t="shared" si="4"/>
        <v>97.471165167293478</v>
      </c>
      <c r="O36" s="36">
        <v>98.671251611125868</v>
      </c>
      <c r="P36" s="37" t="s">
        <v>49</v>
      </c>
      <c r="R36" s="1"/>
      <c r="S36" s="1"/>
      <c r="T36" s="1"/>
      <c r="U36" s="1"/>
      <c r="V36" s="1"/>
      <c r="W36" s="1"/>
      <c r="X36" s="1"/>
      <c r="Y36" s="1"/>
    </row>
    <row r="37" spans="3:25" s="5" customFormat="1" ht="15.95" customHeight="1">
      <c r="C37" s="39">
        <v>30</v>
      </c>
      <c r="D37" s="40" t="s">
        <v>50</v>
      </c>
      <c r="E37" s="41">
        <v>1072667</v>
      </c>
      <c r="F37" s="41">
        <v>7983</v>
      </c>
      <c r="G37" s="41">
        <f t="shared" si="0"/>
        <v>1080650</v>
      </c>
      <c r="H37" s="41">
        <v>0</v>
      </c>
      <c r="I37" s="41">
        <v>1066994</v>
      </c>
      <c r="J37" s="41">
        <v>3967</v>
      </c>
      <c r="K37" s="41">
        <f t="shared" si="1"/>
        <v>1070961</v>
      </c>
      <c r="L37" s="42">
        <f t="shared" si="2"/>
        <v>99.5</v>
      </c>
      <c r="M37" s="42">
        <f t="shared" si="3"/>
        <v>49.7</v>
      </c>
      <c r="N37" s="42">
        <f t="shared" si="4"/>
        <v>99.103409984731414</v>
      </c>
      <c r="O37" s="42">
        <v>99.306282802672598</v>
      </c>
      <c r="P37" s="43" t="s">
        <v>50</v>
      </c>
      <c r="R37" s="1"/>
      <c r="S37" s="1"/>
      <c r="T37" s="1"/>
      <c r="U37" s="1"/>
      <c r="V37" s="1"/>
      <c r="W37" s="1"/>
      <c r="X37" s="1"/>
      <c r="Y37" s="1"/>
    </row>
    <row r="38" spans="3:25" s="5" customFormat="1" ht="15.95" customHeight="1">
      <c r="C38" s="32">
        <v>31</v>
      </c>
      <c r="D38" s="33" t="s">
        <v>51</v>
      </c>
      <c r="E38" s="34">
        <v>552555</v>
      </c>
      <c r="F38" s="34">
        <v>4688</v>
      </c>
      <c r="G38" s="34">
        <f t="shared" si="0"/>
        <v>557243</v>
      </c>
      <c r="H38" s="34">
        <v>0</v>
      </c>
      <c r="I38" s="34">
        <v>544028</v>
      </c>
      <c r="J38" s="34">
        <v>1534</v>
      </c>
      <c r="K38" s="34">
        <f t="shared" si="1"/>
        <v>545562</v>
      </c>
      <c r="L38" s="36">
        <f t="shared" si="2"/>
        <v>98.5</v>
      </c>
      <c r="M38" s="36">
        <f t="shared" si="3"/>
        <v>32.700000000000003</v>
      </c>
      <c r="N38" s="36">
        <f t="shared" si="4"/>
        <v>97.903787037253039</v>
      </c>
      <c r="O38" s="36">
        <v>99.103461815326227</v>
      </c>
      <c r="P38" s="37" t="s">
        <v>51</v>
      </c>
      <c r="R38" s="1"/>
      <c r="S38" s="1"/>
      <c r="T38" s="1"/>
      <c r="U38" s="1"/>
      <c r="V38" s="1"/>
      <c r="W38" s="1"/>
      <c r="X38" s="1"/>
      <c r="Y38" s="1"/>
    </row>
    <row r="39" spans="3:25" s="5" customFormat="1" ht="15.95" customHeight="1">
      <c r="C39" s="32">
        <v>32</v>
      </c>
      <c r="D39" s="33" t="s">
        <v>52</v>
      </c>
      <c r="E39" s="34">
        <v>1224035</v>
      </c>
      <c r="F39" s="34">
        <v>11669</v>
      </c>
      <c r="G39" s="34">
        <f t="shared" si="0"/>
        <v>1235704</v>
      </c>
      <c r="H39" s="34">
        <v>0</v>
      </c>
      <c r="I39" s="34">
        <v>1213884</v>
      </c>
      <c r="J39" s="34">
        <v>4244</v>
      </c>
      <c r="K39" s="34">
        <f t="shared" si="1"/>
        <v>1218128</v>
      </c>
      <c r="L39" s="36">
        <f t="shared" si="2"/>
        <v>99.2</v>
      </c>
      <c r="M39" s="36">
        <f t="shared" si="3"/>
        <v>36.4</v>
      </c>
      <c r="N39" s="36">
        <f t="shared" si="4"/>
        <v>98.577652900694673</v>
      </c>
      <c r="O39" s="36">
        <v>98.251203837853112</v>
      </c>
      <c r="P39" s="37" t="s">
        <v>52</v>
      </c>
      <c r="R39" s="1"/>
      <c r="S39" s="1"/>
      <c r="T39" s="1"/>
      <c r="U39" s="1"/>
      <c r="V39" s="1"/>
      <c r="W39" s="1"/>
      <c r="X39" s="1"/>
      <c r="Y39" s="1"/>
    </row>
    <row r="40" spans="3:25" s="5" customFormat="1" ht="15.95" customHeight="1">
      <c r="C40" s="32">
        <v>33</v>
      </c>
      <c r="D40" s="33" t="s">
        <v>53</v>
      </c>
      <c r="E40" s="34">
        <v>420045</v>
      </c>
      <c r="F40" s="34">
        <v>1993</v>
      </c>
      <c r="G40" s="34">
        <f t="shared" si="0"/>
        <v>422038</v>
      </c>
      <c r="H40" s="34">
        <v>0</v>
      </c>
      <c r="I40" s="34">
        <v>415430</v>
      </c>
      <c r="J40" s="34">
        <v>753</v>
      </c>
      <c r="K40" s="34">
        <f t="shared" si="1"/>
        <v>416183</v>
      </c>
      <c r="L40" s="36">
        <f t="shared" si="2"/>
        <v>98.9</v>
      </c>
      <c r="M40" s="36">
        <f t="shared" si="3"/>
        <v>37.799999999999997</v>
      </c>
      <c r="N40" s="36">
        <f t="shared" si="4"/>
        <v>98.612684165880793</v>
      </c>
      <c r="O40" s="36">
        <v>100.01489929143229</v>
      </c>
      <c r="P40" s="37" t="s">
        <v>53</v>
      </c>
      <c r="R40" s="1"/>
      <c r="S40" s="1"/>
      <c r="T40" s="1"/>
      <c r="U40" s="1"/>
      <c r="V40" s="1"/>
      <c r="W40" s="1"/>
      <c r="X40" s="1"/>
      <c r="Y40" s="1"/>
    </row>
    <row r="41" spans="3:25" s="5" customFormat="1" ht="15.95" customHeight="1">
      <c r="C41" s="32">
        <v>34</v>
      </c>
      <c r="D41" s="33" t="s">
        <v>54</v>
      </c>
      <c r="E41" s="34">
        <v>648821</v>
      </c>
      <c r="F41" s="34">
        <v>8611</v>
      </c>
      <c r="G41" s="34">
        <f t="shared" si="0"/>
        <v>657432</v>
      </c>
      <c r="H41" s="34">
        <v>0</v>
      </c>
      <c r="I41" s="34">
        <v>636161</v>
      </c>
      <c r="J41" s="34">
        <v>3544</v>
      </c>
      <c r="K41" s="34">
        <f t="shared" si="1"/>
        <v>639705</v>
      </c>
      <c r="L41" s="36">
        <f t="shared" si="2"/>
        <v>98</v>
      </c>
      <c r="M41" s="36">
        <f t="shared" si="3"/>
        <v>41.2</v>
      </c>
      <c r="N41" s="36">
        <f t="shared" si="4"/>
        <v>97.303599459715983</v>
      </c>
      <c r="O41" s="36">
        <v>98.736977920420031</v>
      </c>
      <c r="P41" s="37" t="s">
        <v>54</v>
      </c>
      <c r="R41" s="1"/>
      <c r="S41" s="1"/>
      <c r="T41" s="1"/>
      <c r="U41" s="1"/>
      <c r="V41" s="1"/>
      <c r="W41" s="1"/>
      <c r="X41" s="1"/>
      <c r="Y41" s="1"/>
    </row>
    <row r="42" spans="3:25" s="5" customFormat="1" ht="15.95" customHeight="1">
      <c r="C42" s="39">
        <v>35</v>
      </c>
      <c r="D42" s="40" t="s">
        <v>55</v>
      </c>
      <c r="E42" s="41">
        <v>396428</v>
      </c>
      <c r="F42" s="41">
        <v>5999</v>
      </c>
      <c r="G42" s="41">
        <f t="shared" si="0"/>
        <v>402427</v>
      </c>
      <c r="H42" s="41">
        <v>0</v>
      </c>
      <c r="I42" s="41">
        <v>391298</v>
      </c>
      <c r="J42" s="41">
        <v>755</v>
      </c>
      <c r="K42" s="41">
        <f t="shared" si="1"/>
        <v>392053</v>
      </c>
      <c r="L42" s="42">
        <f t="shared" si="2"/>
        <v>98.7</v>
      </c>
      <c r="M42" s="42">
        <f t="shared" si="3"/>
        <v>12.6</v>
      </c>
      <c r="N42" s="42">
        <f t="shared" si="4"/>
        <v>97.422141158520674</v>
      </c>
      <c r="O42" s="42">
        <v>98.910655981003273</v>
      </c>
      <c r="P42" s="43" t="s">
        <v>55</v>
      </c>
    </row>
    <row r="43" spans="3:25" s="5" customFormat="1" ht="15.95" customHeight="1">
      <c r="C43" s="32">
        <v>36</v>
      </c>
      <c r="D43" s="33" t="s">
        <v>97</v>
      </c>
      <c r="E43" s="34">
        <v>471788</v>
      </c>
      <c r="F43" s="34">
        <v>2583</v>
      </c>
      <c r="G43" s="34">
        <f t="shared" si="0"/>
        <v>474371</v>
      </c>
      <c r="H43" s="34">
        <v>0</v>
      </c>
      <c r="I43" s="34">
        <v>468323</v>
      </c>
      <c r="J43" s="34">
        <v>320</v>
      </c>
      <c r="K43" s="34">
        <f t="shared" si="1"/>
        <v>468643</v>
      </c>
      <c r="L43" s="36">
        <f t="shared" si="2"/>
        <v>99.3</v>
      </c>
      <c r="M43" s="36">
        <f t="shared" si="3"/>
        <v>12.4</v>
      </c>
      <c r="N43" s="36">
        <f t="shared" si="4"/>
        <v>98.792506287273042</v>
      </c>
      <c r="O43" s="36">
        <v>99.34666690286808</v>
      </c>
      <c r="P43" s="37" t="s">
        <v>97</v>
      </c>
    </row>
    <row r="44" spans="3:25" s="5" customFormat="1" ht="15.95" customHeight="1">
      <c r="C44" s="32">
        <v>37</v>
      </c>
      <c r="D44" s="33" t="s">
        <v>56</v>
      </c>
      <c r="E44" s="34">
        <v>463377</v>
      </c>
      <c r="F44" s="34">
        <v>2489</v>
      </c>
      <c r="G44" s="34">
        <f t="shared" si="0"/>
        <v>465866</v>
      </c>
      <c r="H44" s="34">
        <v>0</v>
      </c>
      <c r="I44" s="34">
        <v>457214</v>
      </c>
      <c r="J44" s="34">
        <v>599</v>
      </c>
      <c r="K44" s="34">
        <f t="shared" si="1"/>
        <v>457813</v>
      </c>
      <c r="L44" s="36">
        <f t="shared" si="2"/>
        <v>98.7</v>
      </c>
      <c r="M44" s="36">
        <f t="shared" si="3"/>
        <v>24.1</v>
      </c>
      <c r="N44" s="36">
        <f t="shared" si="4"/>
        <v>98.271391344292141</v>
      </c>
      <c r="O44" s="36">
        <v>99.418319285665518</v>
      </c>
      <c r="P44" s="37" t="s">
        <v>56</v>
      </c>
    </row>
    <row r="45" spans="3:25" s="5" customFormat="1" ht="15.95" customHeight="1">
      <c r="C45" s="32">
        <v>38</v>
      </c>
      <c r="D45" s="33" t="s">
        <v>57</v>
      </c>
      <c r="E45" s="34">
        <v>395941</v>
      </c>
      <c r="F45" s="34">
        <v>1915</v>
      </c>
      <c r="G45" s="34">
        <f t="shared" si="0"/>
        <v>397856</v>
      </c>
      <c r="H45" s="34">
        <v>0</v>
      </c>
      <c r="I45" s="34">
        <v>394039</v>
      </c>
      <c r="J45" s="34">
        <v>1103</v>
      </c>
      <c r="K45" s="34">
        <f t="shared" si="1"/>
        <v>395142</v>
      </c>
      <c r="L45" s="36">
        <f t="shared" si="2"/>
        <v>99.5</v>
      </c>
      <c r="M45" s="36">
        <f t="shared" si="3"/>
        <v>57.6</v>
      </c>
      <c r="N45" s="36">
        <f t="shared" si="4"/>
        <v>99.317843641920703</v>
      </c>
      <c r="O45" s="36">
        <v>99.268674677473584</v>
      </c>
      <c r="P45" s="37" t="s">
        <v>57</v>
      </c>
      <c r="R45" s="49"/>
      <c r="S45" s="49"/>
      <c r="T45" s="49"/>
      <c r="U45" s="49"/>
      <c r="V45" s="49"/>
      <c r="W45" s="49"/>
      <c r="X45" s="49"/>
      <c r="Y45" s="49"/>
    </row>
    <row r="46" spans="3:25" s="5" customFormat="1" ht="15.95" customHeight="1">
      <c r="C46" s="32">
        <v>39</v>
      </c>
      <c r="D46" s="33" t="s">
        <v>95</v>
      </c>
      <c r="E46" s="34">
        <v>667451</v>
      </c>
      <c r="F46" s="34">
        <v>4533</v>
      </c>
      <c r="G46" s="34">
        <f t="shared" si="0"/>
        <v>671984</v>
      </c>
      <c r="H46" s="34">
        <v>0</v>
      </c>
      <c r="I46" s="34">
        <v>662637</v>
      </c>
      <c r="J46" s="34">
        <v>1541</v>
      </c>
      <c r="K46" s="34">
        <f t="shared" si="1"/>
        <v>664178</v>
      </c>
      <c r="L46" s="36">
        <f t="shared" si="2"/>
        <v>99.3</v>
      </c>
      <c r="M46" s="36">
        <f t="shared" si="3"/>
        <v>34</v>
      </c>
      <c r="N46" s="36">
        <f t="shared" si="4"/>
        <v>98.838365199171406</v>
      </c>
      <c r="O46" s="36">
        <v>99.330846197094985</v>
      </c>
      <c r="P46" s="37" t="s">
        <v>95</v>
      </c>
      <c r="R46" s="49"/>
      <c r="S46" s="49"/>
      <c r="T46" s="49"/>
      <c r="U46" s="49"/>
      <c r="V46" s="49"/>
      <c r="W46" s="49"/>
      <c r="X46" s="49"/>
      <c r="Y46" s="49"/>
    </row>
    <row r="47" spans="3:25" s="5" customFormat="1" ht="15.95" customHeight="1" thickBot="1">
      <c r="C47" s="32">
        <v>40</v>
      </c>
      <c r="D47" s="33" t="s">
        <v>96</v>
      </c>
      <c r="E47" s="34">
        <v>429279</v>
      </c>
      <c r="F47" s="34">
        <v>1609</v>
      </c>
      <c r="G47" s="34">
        <f>SUM(E47:F47)</f>
        <v>430888</v>
      </c>
      <c r="H47" s="34">
        <v>0</v>
      </c>
      <c r="I47" s="34">
        <v>428765</v>
      </c>
      <c r="J47" s="34">
        <v>909</v>
      </c>
      <c r="K47" s="34">
        <f t="shared" si="1"/>
        <v>429674</v>
      </c>
      <c r="L47" s="36">
        <f t="shared" si="2"/>
        <v>99.9</v>
      </c>
      <c r="M47" s="36">
        <f t="shared" si="3"/>
        <v>56.5</v>
      </c>
      <c r="N47" s="36">
        <f t="shared" si="4"/>
        <v>99.718256252204753</v>
      </c>
      <c r="O47" s="36">
        <v>99.615764094440038</v>
      </c>
      <c r="P47" s="37" t="s">
        <v>96</v>
      </c>
    </row>
    <row r="48" spans="3:25" s="5" customFormat="1" ht="15.95" customHeight="1" thickTop="1" thickBot="1">
      <c r="C48" s="50"/>
      <c r="D48" s="51" t="s">
        <v>58</v>
      </c>
      <c r="E48" s="52">
        <f t="shared" ref="E48:J48" si="5">SUM(E8:E47)</f>
        <v>63277832</v>
      </c>
      <c r="F48" s="52">
        <f t="shared" si="5"/>
        <v>512686</v>
      </c>
      <c r="G48" s="52">
        <f>SUM(G8:G47)</f>
        <v>63790518</v>
      </c>
      <c r="H48" s="52">
        <v>0</v>
      </c>
      <c r="I48" s="52">
        <f t="shared" si="5"/>
        <v>62376141</v>
      </c>
      <c r="J48" s="52">
        <f t="shared" si="5"/>
        <v>173582</v>
      </c>
      <c r="K48" s="52">
        <f>SUM(K8:K47)</f>
        <v>62549723</v>
      </c>
      <c r="L48" s="53">
        <f t="shared" si="2"/>
        <v>98.6</v>
      </c>
      <c r="M48" s="53">
        <f t="shared" si="3"/>
        <v>33.9</v>
      </c>
      <c r="N48" s="53">
        <f t="shared" si="4"/>
        <v>98.054891167367543</v>
      </c>
      <c r="O48" s="53">
        <v>99.218131626798723</v>
      </c>
      <c r="P48" s="54" t="s">
        <v>58</v>
      </c>
    </row>
    <row r="49" spans="3:25" s="5" customFormat="1" ht="15" customHeight="1">
      <c r="C49" s="5" t="s">
        <v>98</v>
      </c>
      <c r="D49" s="55"/>
      <c r="E49" s="56"/>
      <c r="F49" s="56"/>
      <c r="G49" s="56"/>
      <c r="H49" s="56"/>
      <c r="I49" s="56"/>
      <c r="J49" s="56"/>
      <c r="K49" s="56"/>
      <c r="L49" s="57"/>
      <c r="M49" s="57"/>
      <c r="N49" s="57"/>
      <c r="O49" s="57"/>
      <c r="P49" s="55"/>
    </row>
    <row r="50" spans="3:25" s="5" customFormat="1" ht="15" customHeight="1">
      <c r="D50" s="58"/>
      <c r="E50" s="59"/>
      <c r="F50" s="59"/>
      <c r="G50" s="59"/>
      <c r="H50" s="59"/>
      <c r="I50" s="59"/>
      <c r="J50" s="59"/>
      <c r="K50" s="59"/>
      <c r="L50" s="60"/>
      <c r="M50" s="60"/>
      <c r="N50" s="60"/>
      <c r="O50" s="60"/>
      <c r="P50" s="58"/>
    </row>
    <row r="51" spans="3:25" s="49" customFormat="1" ht="63" customHeight="1" thickBot="1">
      <c r="D51" s="61"/>
      <c r="E51" s="62"/>
      <c r="F51" s="62"/>
      <c r="G51" s="62"/>
      <c r="H51" s="62"/>
      <c r="I51" s="62"/>
      <c r="J51" s="62"/>
      <c r="K51" s="62"/>
      <c r="L51" s="63"/>
      <c r="M51" s="63"/>
      <c r="N51" s="63"/>
      <c r="O51" s="64" t="s">
        <v>84</v>
      </c>
      <c r="P51" s="61"/>
      <c r="R51" s="1"/>
      <c r="S51" s="1"/>
      <c r="T51" s="1"/>
      <c r="U51" s="1"/>
      <c r="V51" s="1"/>
      <c r="W51" s="1"/>
      <c r="X51" s="1"/>
      <c r="Y51" s="1"/>
    </row>
    <row r="52" spans="3:25" s="5" customFormat="1" ht="14.25" customHeight="1">
      <c r="C52" s="7" t="s">
        <v>0</v>
      </c>
      <c r="D52" s="8"/>
      <c r="E52" s="9" t="s">
        <v>1</v>
      </c>
      <c r="F52" s="9"/>
      <c r="G52" s="9"/>
      <c r="H52" s="9"/>
      <c r="I52" s="10" t="s">
        <v>2</v>
      </c>
      <c r="J52" s="11"/>
      <c r="K52" s="12"/>
      <c r="L52" s="13" t="s">
        <v>3</v>
      </c>
      <c r="M52" s="14"/>
      <c r="N52" s="14"/>
      <c r="O52" s="14"/>
      <c r="P52" s="15" t="s">
        <v>0</v>
      </c>
      <c r="R52" s="1"/>
      <c r="S52" s="1"/>
      <c r="T52" s="1"/>
      <c r="U52" s="1"/>
      <c r="V52" s="1"/>
      <c r="W52" s="1"/>
      <c r="X52" s="1"/>
      <c r="Y52" s="1"/>
    </row>
    <row r="53" spans="3:25" s="5" customFormat="1">
      <c r="C53" s="16"/>
      <c r="D53" s="17"/>
      <c r="E53" s="18" t="s">
        <v>4</v>
      </c>
      <c r="F53" s="18" t="s">
        <v>5</v>
      </c>
      <c r="G53" s="18" t="s">
        <v>6</v>
      </c>
      <c r="H53" s="19" t="s">
        <v>7</v>
      </c>
      <c r="I53" s="18" t="s">
        <v>4</v>
      </c>
      <c r="J53" s="18" t="s">
        <v>5</v>
      </c>
      <c r="K53" s="18" t="s">
        <v>6</v>
      </c>
      <c r="L53" s="20" t="s">
        <v>100</v>
      </c>
      <c r="M53" s="21"/>
      <c r="N53" s="21"/>
      <c r="O53" s="22" t="s">
        <v>101</v>
      </c>
      <c r="P53" s="23"/>
      <c r="R53" s="1"/>
      <c r="S53" s="1"/>
      <c r="T53" s="1"/>
      <c r="U53" s="1"/>
      <c r="V53" s="1"/>
      <c r="W53" s="1"/>
      <c r="X53" s="1"/>
      <c r="Y53" s="1"/>
    </row>
    <row r="54" spans="3:25" s="5" customFormat="1">
      <c r="C54" s="16"/>
      <c r="D54" s="17"/>
      <c r="E54" s="24"/>
      <c r="F54" s="24"/>
      <c r="G54" s="24"/>
      <c r="H54" s="25" t="s">
        <v>8</v>
      </c>
      <c r="I54" s="24"/>
      <c r="J54" s="24"/>
      <c r="K54" s="24"/>
      <c r="L54" s="26" t="s">
        <v>9</v>
      </c>
      <c r="M54" s="26" t="s">
        <v>10</v>
      </c>
      <c r="N54" s="26" t="s">
        <v>6</v>
      </c>
      <c r="O54" s="26" t="s">
        <v>6</v>
      </c>
      <c r="P54" s="23"/>
      <c r="R54" s="1"/>
      <c r="S54" s="1"/>
      <c r="T54" s="1"/>
      <c r="U54" s="1"/>
      <c r="V54" s="1"/>
      <c r="W54" s="1"/>
      <c r="X54" s="1"/>
      <c r="Y54" s="1"/>
    </row>
    <row r="55" spans="3:25" s="5" customFormat="1" ht="14.25" thickBot="1">
      <c r="C55" s="27"/>
      <c r="D55" s="28"/>
      <c r="E55" s="29" t="s">
        <v>85</v>
      </c>
      <c r="F55" s="29" t="s">
        <v>86</v>
      </c>
      <c r="G55" s="29" t="s">
        <v>87</v>
      </c>
      <c r="H55" s="29" t="s">
        <v>88</v>
      </c>
      <c r="I55" s="29" t="s">
        <v>89</v>
      </c>
      <c r="J55" s="29" t="s">
        <v>90</v>
      </c>
      <c r="K55" s="29" t="s">
        <v>91</v>
      </c>
      <c r="L55" s="29" t="s">
        <v>92</v>
      </c>
      <c r="M55" s="29" t="s">
        <v>93</v>
      </c>
      <c r="N55" s="29" t="s">
        <v>94</v>
      </c>
      <c r="O55" s="30"/>
      <c r="P55" s="31"/>
      <c r="R55" s="1"/>
      <c r="S55" s="1"/>
      <c r="T55" s="1"/>
      <c r="U55" s="1"/>
      <c r="V55" s="1"/>
      <c r="W55" s="1"/>
      <c r="X55" s="1"/>
      <c r="Y55" s="1"/>
    </row>
    <row r="56" spans="3:25" s="5" customFormat="1" ht="15.95" customHeight="1">
      <c r="C56" s="32">
        <v>41</v>
      </c>
      <c r="D56" s="33" t="s">
        <v>59</v>
      </c>
      <c r="E56" s="34">
        <v>336540</v>
      </c>
      <c r="F56" s="34">
        <v>2421</v>
      </c>
      <c r="G56" s="34">
        <f>SUM(E56:F56)</f>
        <v>338961</v>
      </c>
      <c r="H56" s="34">
        <v>0</v>
      </c>
      <c r="I56" s="34">
        <v>332271</v>
      </c>
      <c r="J56" s="34">
        <v>1087</v>
      </c>
      <c r="K56" s="34">
        <f>SUM(I56:J56)</f>
        <v>333358</v>
      </c>
      <c r="L56" s="36">
        <f t="shared" ref="L56:L80" si="6">IF(ISERROR(I56/E56),"-",ROUND(I56/E56*100,1))</f>
        <v>98.7</v>
      </c>
      <c r="M56" s="36">
        <f t="shared" ref="M56:M80" si="7">IF(ISERROR(J56/F56),"-",ROUND(J56/F56*100,1))</f>
        <v>44.9</v>
      </c>
      <c r="N56" s="36">
        <f>IF(ISERROR(K56/G56),"-",(K56/G56*100))</f>
        <v>98.347007472836111</v>
      </c>
      <c r="O56" s="36">
        <v>99.211135832628003</v>
      </c>
      <c r="P56" s="37" t="s">
        <v>59</v>
      </c>
      <c r="R56" s="1"/>
      <c r="S56" s="1"/>
      <c r="T56" s="1"/>
      <c r="U56" s="1"/>
      <c r="V56" s="1"/>
      <c r="W56" s="1"/>
      <c r="X56" s="1"/>
      <c r="Y56" s="1"/>
    </row>
    <row r="57" spans="3:25" s="5" customFormat="1" ht="15.95" customHeight="1">
      <c r="C57" s="32">
        <v>42</v>
      </c>
      <c r="D57" s="33" t="s">
        <v>60</v>
      </c>
      <c r="E57" s="34">
        <v>700447</v>
      </c>
      <c r="F57" s="34">
        <v>37604</v>
      </c>
      <c r="G57" s="34">
        <f t="shared" ref="G57:G76" si="8">SUM(E57:F57)</f>
        <v>738051</v>
      </c>
      <c r="H57" s="34">
        <v>0</v>
      </c>
      <c r="I57" s="34">
        <v>696361</v>
      </c>
      <c r="J57" s="34">
        <v>36385</v>
      </c>
      <c r="K57" s="34">
        <f t="shared" ref="K57:K78" si="9">SUM(I57:J57)</f>
        <v>732746</v>
      </c>
      <c r="L57" s="36">
        <f t="shared" si="6"/>
        <v>99.4</v>
      </c>
      <c r="M57" s="36">
        <f t="shared" si="7"/>
        <v>96.8</v>
      </c>
      <c r="N57" s="36">
        <f t="shared" ref="N57:N80" si="10">IF(ISERROR(K57/G57),"-",(K57/G57*100))</f>
        <v>99.281214983788374</v>
      </c>
      <c r="O57" s="36">
        <v>94.84401959423279</v>
      </c>
      <c r="P57" s="37" t="s">
        <v>60</v>
      </c>
      <c r="R57" s="1"/>
      <c r="S57" s="1"/>
      <c r="T57" s="1"/>
      <c r="U57" s="1"/>
      <c r="V57" s="1"/>
      <c r="W57" s="1"/>
      <c r="X57" s="1"/>
      <c r="Y57" s="1"/>
    </row>
    <row r="58" spans="3:25" s="5" customFormat="1" ht="15.95" customHeight="1">
      <c r="C58" s="32">
        <v>43</v>
      </c>
      <c r="D58" s="33" t="s">
        <v>61</v>
      </c>
      <c r="E58" s="34">
        <v>122332</v>
      </c>
      <c r="F58" s="34">
        <v>2284</v>
      </c>
      <c r="G58" s="34">
        <f t="shared" si="8"/>
        <v>124616</v>
      </c>
      <c r="H58" s="34">
        <v>0</v>
      </c>
      <c r="I58" s="34">
        <v>121896</v>
      </c>
      <c r="J58" s="34">
        <v>1152</v>
      </c>
      <c r="K58" s="34">
        <f t="shared" si="9"/>
        <v>123048</v>
      </c>
      <c r="L58" s="36">
        <f t="shared" si="6"/>
        <v>99.6</v>
      </c>
      <c r="M58" s="36">
        <f t="shared" si="7"/>
        <v>50.4</v>
      </c>
      <c r="N58" s="36">
        <f t="shared" si="10"/>
        <v>98.741734608717977</v>
      </c>
      <c r="O58" s="36">
        <v>98.113597754634768</v>
      </c>
      <c r="P58" s="37" t="s">
        <v>61</v>
      </c>
      <c r="R58" s="1"/>
      <c r="S58" s="1"/>
      <c r="T58" s="1"/>
      <c r="U58" s="1"/>
      <c r="V58" s="1"/>
      <c r="W58" s="1"/>
      <c r="X58" s="1"/>
      <c r="Y58" s="1"/>
    </row>
    <row r="59" spans="3:25" s="5" customFormat="1" ht="15.95" customHeight="1">
      <c r="C59" s="32">
        <v>44</v>
      </c>
      <c r="D59" s="33" t="s">
        <v>62</v>
      </c>
      <c r="E59" s="34">
        <v>36542</v>
      </c>
      <c r="F59" s="34">
        <v>331</v>
      </c>
      <c r="G59" s="34">
        <f t="shared" si="8"/>
        <v>36873</v>
      </c>
      <c r="H59" s="34">
        <v>0</v>
      </c>
      <c r="I59" s="34">
        <v>36542</v>
      </c>
      <c r="J59" s="34">
        <v>239</v>
      </c>
      <c r="K59" s="34">
        <f t="shared" si="9"/>
        <v>36781</v>
      </c>
      <c r="L59" s="36">
        <f t="shared" si="6"/>
        <v>100</v>
      </c>
      <c r="M59" s="36">
        <f t="shared" si="7"/>
        <v>72.2</v>
      </c>
      <c r="N59" s="36">
        <f t="shared" si="10"/>
        <v>99.750494942098555</v>
      </c>
      <c r="O59" s="36">
        <v>99.223990837482177</v>
      </c>
      <c r="P59" s="37" t="s">
        <v>62</v>
      </c>
      <c r="R59" s="1"/>
      <c r="S59" s="1"/>
      <c r="T59" s="1"/>
      <c r="U59" s="1"/>
      <c r="V59" s="1"/>
      <c r="W59" s="1"/>
      <c r="X59" s="1"/>
      <c r="Y59" s="1"/>
    </row>
    <row r="60" spans="3:25" s="5" customFormat="1" ht="15.95" customHeight="1">
      <c r="C60" s="32">
        <v>45</v>
      </c>
      <c r="D60" s="33" t="s">
        <v>63</v>
      </c>
      <c r="E60" s="34">
        <v>211543</v>
      </c>
      <c r="F60" s="34">
        <v>2798</v>
      </c>
      <c r="G60" s="41">
        <f t="shared" si="8"/>
        <v>214341</v>
      </c>
      <c r="H60" s="34">
        <v>0</v>
      </c>
      <c r="I60" s="34">
        <v>209962</v>
      </c>
      <c r="J60" s="34">
        <v>644</v>
      </c>
      <c r="K60" s="34">
        <f t="shared" si="9"/>
        <v>210606</v>
      </c>
      <c r="L60" s="36">
        <f t="shared" si="6"/>
        <v>99.3</v>
      </c>
      <c r="M60" s="36">
        <f t="shared" si="7"/>
        <v>23</v>
      </c>
      <c r="N60" s="36">
        <f t="shared" si="10"/>
        <v>98.257449578008874</v>
      </c>
      <c r="O60" s="36">
        <v>99.163061496785673</v>
      </c>
      <c r="P60" s="37" t="s">
        <v>63</v>
      </c>
      <c r="R60" s="1"/>
      <c r="S60" s="1"/>
      <c r="T60" s="1"/>
      <c r="U60" s="1"/>
      <c r="V60" s="1"/>
      <c r="W60" s="1"/>
      <c r="X60" s="1"/>
      <c r="Y60" s="1"/>
    </row>
    <row r="61" spans="3:25" s="5" customFormat="1" ht="15.95" customHeight="1">
      <c r="C61" s="44">
        <v>46</v>
      </c>
      <c r="D61" s="45" t="s">
        <v>64</v>
      </c>
      <c r="E61" s="46">
        <v>245223</v>
      </c>
      <c r="F61" s="46">
        <v>96</v>
      </c>
      <c r="G61" s="34">
        <f t="shared" si="8"/>
        <v>245319</v>
      </c>
      <c r="H61" s="46">
        <v>0</v>
      </c>
      <c r="I61" s="46">
        <v>244896</v>
      </c>
      <c r="J61" s="46">
        <v>50</v>
      </c>
      <c r="K61" s="46">
        <f t="shared" si="9"/>
        <v>244946</v>
      </c>
      <c r="L61" s="47">
        <f t="shared" si="6"/>
        <v>99.9</v>
      </c>
      <c r="M61" s="47">
        <f t="shared" si="7"/>
        <v>52.1</v>
      </c>
      <c r="N61" s="47">
        <f t="shared" si="10"/>
        <v>99.847953073345323</v>
      </c>
      <c r="O61" s="47">
        <v>99.912183747937078</v>
      </c>
      <c r="P61" s="48" t="s">
        <v>64</v>
      </c>
      <c r="R61" s="1"/>
      <c r="S61" s="1"/>
      <c r="T61" s="1"/>
      <c r="U61" s="1"/>
      <c r="V61" s="1"/>
      <c r="W61" s="1"/>
      <c r="X61" s="1"/>
      <c r="Y61" s="1"/>
    </row>
    <row r="62" spans="3:25" s="5" customFormat="1" ht="15.95" customHeight="1">
      <c r="C62" s="32">
        <v>47</v>
      </c>
      <c r="D62" s="33" t="s">
        <v>65</v>
      </c>
      <c r="E62" s="34">
        <v>158673</v>
      </c>
      <c r="F62" s="34">
        <v>1646</v>
      </c>
      <c r="G62" s="34">
        <f t="shared" si="8"/>
        <v>160319</v>
      </c>
      <c r="H62" s="34">
        <v>0</v>
      </c>
      <c r="I62" s="34">
        <v>155882</v>
      </c>
      <c r="J62" s="34">
        <v>377</v>
      </c>
      <c r="K62" s="34">
        <f t="shared" si="9"/>
        <v>156259</v>
      </c>
      <c r="L62" s="36">
        <f t="shared" si="6"/>
        <v>98.2</v>
      </c>
      <c r="M62" s="36">
        <f t="shared" si="7"/>
        <v>22.9</v>
      </c>
      <c r="N62" s="36">
        <f t="shared" si="10"/>
        <v>97.467549074033641</v>
      </c>
      <c r="O62" s="36">
        <v>98.329123188063647</v>
      </c>
      <c r="P62" s="37" t="s">
        <v>65</v>
      </c>
      <c r="R62" s="1"/>
      <c r="S62" s="1"/>
      <c r="T62" s="1"/>
      <c r="U62" s="1"/>
      <c r="V62" s="1"/>
      <c r="W62" s="1"/>
      <c r="X62" s="1"/>
      <c r="Y62" s="1"/>
    </row>
    <row r="63" spans="3:25" s="5" customFormat="1" ht="15.95" customHeight="1">
      <c r="C63" s="32">
        <v>48</v>
      </c>
      <c r="D63" s="33" t="s">
        <v>66</v>
      </c>
      <c r="E63" s="34">
        <v>239563</v>
      </c>
      <c r="F63" s="34">
        <v>1354</v>
      </c>
      <c r="G63" s="34">
        <f t="shared" si="8"/>
        <v>240917</v>
      </c>
      <c r="H63" s="34">
        <v>0</v>
      </c>
      <c r="I63" s="34">
        <v>238805</v>
      </c>
      <c r="J63" s="34">
        <v>850</v>
      </c>
      <c r="K63" s="34">
        <f t="shared" si="9"/>
        <v>239655</v>
      </c>
      <c r="L63" s="36">
        <f t="shared" si="6"/>
        <v>99.7</v>
      </c>
      <c r="M63" s="36">
        <f t="shared" si="7"/>
        <v>62.8</v>
      </c>
      <c r="N63" s="36">
        <f t="shared" si="10"/>
        <v>99.476168140894998</v>
      </c>
      <c r="O63" s="36">
        <v>99.621170508708829</v>
      </c>
      <c r="P63" s="37" t="s">
        <v>66</v>
      </c>
      <c r="R63" s="1"/>
      <c r="S63" s="1"/>
      <c r="T63" s="1"/>
      <c r="U63" s="1"/>
      <c r="V63" s="1"/>
      <c r="W63" s="1"/>
      <c r="X63" s="1"/>
      <c r="Y63" s="1"/>
    </row>
    <row r="64" spans="3:25" s="5" customFormat="1" ht="15.95" customHeight="1">
      <c r="C64" s="32">
        <v>49</v>
      </c>
      <c r="D64" s="33" t="s">
        <v>67</v>
      </c>
      <c r="E64" s="34">
        <v>141831</v>
      </c>
      <c r="F64" s="34">
        <v>612</v>
      </c>
      <c r="G64" s="34">
        <f t="shared" si="8"/>
        <v>142443</v>
      </c>
      <c r="H64" s="34">
        <v>0</v>
      </c>
      <c r="I64" s="34">
        <v>141039</v>
      </c>
      <c r="J64" s="34">
        <v>175</v>
      </c>
      <c r="K64" s="34">
        <f t="shared" si="9"/>
        <v>141214</v>
      </c>
      <c r="L64" s="36">
        <f t="shared" si="6"/>
        <v>99.4</v>
      </c>
      <c r="M64" s="36">
        <f t="shared" si="7"/>
        <v>28.6</v>
      </c>
      <c r="N64" s="36">
        <f t="shared" si="10"/>
        <v>99.137198739144779</v>
      </c>
      <c r="O64" s="36">
        <v>99.5755371541036</v>
      </c>
      <c r="P64" s="37" t="s">
        <v>67</v>
      </c>
      <c r="R64" s="1"/>
      <c r="S64" s="1"/>
      <c r="T64" s="1"/>
      <c r="U64" s="1"/>
      <c r="V64" s="1"/>
      <c r="W64" s="1"/>
      <c r="X64" s="1"/>
      <c r="Y64" s="1"/>
    </row>
    <row r="65" spans="3:25" s="5" customFormat="1" ht="15.95" customHeight="1">
      <c r="C65" s="32">
        <v>50</v>
      </c>
      <c r="D65" s="33" t="s">
        <v>68</v>
      </c>
      <c r="E65" s="34">
        <v>45617</v>
      </c>
      <c r="F65" s="34">
        <v>916</v>
      </c>
      <c r="G65" s="41">
        <f t="shared" si="8"/>
        <v>46533</v>
      </c>
      <c r="H65" s="34">
        <v>0</v>
      </c>
      <c r="I65" s="34">
        <v>45457</v>
      </c>
      <c r="J65" s="34">
        <v>707</v>
      </c>
      <c r="K65" s="34">
        <f t="shared" si="9"/>
        <v>46164</v>
      </c>
      <c r="L65" s="36">
        <f t="shared" si="6"/>
        <v>99.6</v>
      </c>
      <c r="M65" s="36">
        <f t="shared" si="7"/>
        <v>77.2</v>
      </c>
      <c r="N65" s="36">
        <f t="shared" si="10"/>
        <v>99.207014376893824</v>
      </c>
      <c r="O65" s="36">
        <v>98.667976113876747</v>
      </c>
      <c r="P65" s="37" t="s">
        <v>68</v>
      </c>
      <c r="R65" s="1"/>
      <c r="S65" s="1"/>
      <c r="T65" s="1"/>
      <c r="U65" s="1"/>
      <c r="V65" s="1"/>
      <c r="W65" s="1"/>
      <c r="X65" s="1"/>
      <c r="Y65" s="1"/>
    </row>
    <row r="66" spans="3:25" s="5" customFormat="1" ht="15.95" customHeight="1">
      <c r="C66" s="44">
        <v>51</v>
      </c>
      <c r="D66" s="45" t="s">
        <v>69</v>
      </c>
      <c r="E66" s="46">
        <v>62196</v>
      </c>
      <c r="F66" s="46">
        <v>804</v>
      </c>
      <c r="G66" s="34">
        <f t="shared" si="8"/>
        <v>63000</v>
      </c>
      <c r="H66" s="46">
        <v>0</v>
      </c>
      <c r="I66" s="46">
        <v>62146</v>
      </c>
      <c r="J66" s="46">
        <v>474</v>
      </c>
      <c r="K66" s="46">
        <f t="shared" si="9"/>
        <v>62620</v>
      </c>
      <c r="L66" s="47">
        <f t="shared" si="6"/>
        <v>99.9</v>
      </c>
      <c r="M66" s="47">
        <f t="shared" si="7"/>
        <v>59</v>
      </c>
      <c r="N66" s="47">
        <f t="shared" si="10"/>
        <v>99.396825396825392</v>
      </c>
      <c r="O66" s="47">
        <v>99.008921853165646</v>
      </c>
      <c r="P66" s="48" t="s">
        <v>69</v>
      </c>
      <c r="R66" s="1"/>
      <c r="S66" s="1"/>
      <c r="T66" s="1"/>
      <c r="U66" s="1"/>
      <c r="V66" s="1"/>
      <c r="W66" s="1"/>
      <c r="X66" s="1"/>
      <c r="Y66" s="1"/>
    </row>
    <row r="67" spans="3:25" s="5" customFormat="1" ht="15.95" customHeight="1">
      <c r="C67" s="32">
        <v>52</v>
      </c>
      <c r="D67" s="33" t="s">
        <v>70</v>
      </c>
      <c r="E67" s="34">
        <v>49408</v>
      </c>
      <c r="F67" s="34">
        <v>3089</v>
      </c>
      <c r="G67" s="34">
        <f t="shared" si="8"/>
        <v>52497</v>
      </c>
      <c r="H67" s="34">
        <v>0</v>
      </c>
      <c r="I67" s="34">
        <v>49228</v>
      </c>
      <c r="J67" s="34">
        <v>457</v>
      </c>
      <c r="K67" s="34">
        <f t="shared" si="9"/>
        <v>49685</v>
      </c>
      <c r="L67" s="36">
        <f t="shared" si="6"/>
        <v>99.6</v>
      </c>
      <c r="M67" s="36">
        <f t="shared" si="7"/>
        <v>14.8</v>
      </c>
      <c r="N67" s="36">
        <f t="shared" si="10"/>
        <v>94.643503438291702</v>
      </c>
      <c r="O67" s="36">
        <v>96.082013804303685</v>
      </c>
      <c r="P67" s="37" t="s">
        <v>70</v>
      </c>
      <c r="R67" s="1"/>
      <c r="S67" s="1"/>
      <c r="T67" s="1"/>
      <c r="U67" s="1"/>
      <c r="V67" s="1"/>
      <c r="W67" s="1"/>
      <c r="X67" s="1"/>
      <c r="Y67" s="1"/>
    </row>
    <row r="68" spans="3:25" s="5" customFormat="1" ht="15.95" customHeight="1">
      <c r="C68" s="32">
        <v>53</v>
      </c>
      <c r="D68" s="33" t="s">
        <v>71</v>
      </c>
      <c r="E68" s="34">
        <v>63720</v>
      </c>
      <c r="F68" s="34">
        <v>1922</v>
      </c>
      <c r="G68" s="34">
        <f t="shared" si="8"/>
        <v>65642</v>
      </c>
      <c r="H68" s="34">
        <v>0</v>
      </c>
      <c r="I68" s="34">
        <v>63345</v>
      </c>
      <c r="J68" s="34">
        <v>100</v>
      </c>
      <c r="K68" s="34">
        <f t="shared" si="9"/>
        <v>63445</v>
      </c>
      <c r="L68" s="36">
        <f t="shared" si="6"/>
        <v>99.4</v>
      </c>
      <c r="M68" s="36">
        <f t="shared" si="7"/>
        <v>5.2</v>
      </c>
      <c r="N68" s="36">
        <f t="shared" si="10"/>
        <v>96.653057493677835</v>
      </c>
      <c r="O68" s="36">
        <v>96.964336152942749</v>
      </c>
      <c r="P68" s="37" t="s">
        <v>71</v>
      </c>
      <c r="R68" s="1"/>
      <c r="S68" s="1"/>
      <c r="T68" s="1"/>
      <c r="U68" s="1"/>
      <c r="V68" s="1"/>
      <c r="W68" s="1"/>
      <c r="X68" s="1"/>
      <c r="Y68" s="1"/>
    </row>
    <row r="69" spans="3:25" s="5" customFormat="1" ht="15.95" customHeight="1">
      <c r="C69" s="32">
        <v>54</v>
      </c>
      <c r="D69" s="33" t="s">
        <v>72</v>
      </c>
      <c r="E69" s="34">
        <v>28744</v>
      </c>
      <c r="F69" s="34">
        <v>700</v>
      </c>
      <c r="G69" s="34">
        <f t="shared" si="8"/>
        <v>29444</v>
      </c>
      <c r="H69" s="34">
        <v>0</v>
      </c>
      <c r="I69" s="34">
        <v>27873</v>
      </c>
      <c r="J69" s="34">
        <v>520</v>
      </c>
      <c r="K69" s="34">
        <f t="shared" si="9"/>
        <v>28393</v>
      </c>
      <c r="L69" s="36">
        <f t="shared" si="6"/>
        <v>97</v>
      </c>
      <c r="M69" s="36">
        <f t="shared" si="7"/>
        <v>74.3</v>
      </c>
      <c r="N69" s="36">
        <f t="shared" si="10"/>
        <v>96.430512158674091</v>
      </c>
      <c r="O69" s="36">
        <v>98.279328394703953</v>
      </c>
      <c r="P69" s="37" t="s">
        <v>72</v>
      </c>
      <c r="R69" s="1"/>
      <c r="S69" s="1"/>
      <c r="T69" s="1"/>
      <c r="U69" s="1"/>
      <c r="V69" s="1"/>
      <c r="W69" s="1"/>
      <c r="X69" s="1"/>
      <c r="Y69" s="1"/>
    </row>
    <row r="70" spans="3:25" s="5" customFormat="1" ht="15.95" customHeight="1">
      <c r="C70" s="32">
        <v>55</v>
      </c>
      <c r="D70" s="33" t="s">
        <v>73</v>
      </c>
      <c r="E70" s="34">
        <v>43132</v>
      </c>
      <c r="F70" s="34">
        <v>510</v>
      </c>
      <c r="G70" s="41">
        <f t="shared" si="8"/>
        <v>43642</v>
      </c>
      <c r="H70" s="34">
        <v>0</v>
      </c>
      <c r="I70" s="34">
        <v>43076</v>
      </c>
      <c r="J70" s="34">
        <v>259</v>
      </c>
      <c r="K70" s="34">
        <f t="shared" si="9"/>
        <v>43335</v>
      </c>
      <c r="L70" s="36">
        <f t="shared" si="6"/>
        <v>99.9</v>
      </c>
      <c r="M70" s="36">
        <f t="shared" si="7"/>
        <v>50.8</v>
      </c>
      <c r="N70" s="36">
        <f t="shared" si="10"/>
        <v>99.296549195728886</v>
      </c>
      <c r="O70" s="36">
        <v>99.182233624629205</v>
      </c>
      <c r="P70" s="37" t="s">
        <v>73</v>
      </c>
      <c r="R70" s="1"/>
      <c r="S70" s="1"/>
      <c r="T70" s="1"/>
      <c r="U70" s="1"/>
      <c r="V70" s="1"/>
      <c r="W70" s="1"/>
      <c r="X70" s="1"/>
      <c r="Y70" s="1"/>
    </row>
    <row r="71" spans="3:25" s="5" customFormat="1" ht="15.95" customHeight="1">
      <c r="C71" s="44">
        <v>56</v>
      </c>
      <c r="D71" s="45" t="s">
        <v>74</v>
      </c>
      <c r="E71" s="46">
        <v>6141</v>
      </c>
      <c r="F71" s="46">
        <v>0</v>
      </c>
      <c r="G71" s="34">
        <f t="shared" si="8"/>
        <v>6141</v>
      </c>
      <c r="H71" s="46">
        <v>0</v>
      </c>
      <c r="I71" s="46">
        <v>6096</v>
      </c>
      <c r="J71" s="46">
        <v>0</v>
      </c>
      <c r="K71" s="46">
        <f t="shared" si="9"/>
        <v>6096</v>
      </c>
      <c r="L71" s="47">
        <f t="shared" si="6"/>
        <v>99.3</v>
      </c>
      <c r="M71" s="47" t="str">
        <f t="shared" si="7"/>
        <v>-</v>
      </c>
      <c r="N71" s="47">
        <f t="shared" si="10"/>
        <v>99.267220322423057</v>
      </c>
      <c r="O71" s="47">
        <v>100</v>
      </c>
      <c r="P71" s="48" t="s">
        <v>74</v>
      </c>
      <c r="R71" s="1"/>
      <c r="S71" s="1"/>
      <c r="T71" s="1"/>
      <c r="U71" s="1"/>
      <c r="V71" s="1"/>
      <c r="W71" s="1"/>
      <c r="X71" s="1"/>
      <c r="Y71" s="1"/>
    </row>
    <row r="72" spans="3:25" s="5" customFormat="1" ht="15.95" customHeight="1">
      <c r="C72" s="32">
        <v>57</v>
      </c>
      <c r="D72" s="33" t="s">
        <v>75</v>
      </c>
      <c r="E72" s="34">
        <v>206246</v>
      </c>
      <c r="F72" s="34">
        <v>260</v>
      </c>
      <c r="G72" s="34">
        <f t="shared" si="8"/>
        <v>206506</v>
      </c>
      <c r="H72" s="34">
        <v>0</v>
      </c>
      <c r="I72" s="34">
        <v>203272</v>
      </c>
      <c r="J72" s="34">
        <v>52</v>
      </c>
      <c r="K72" s="34">
        <f t="shared" si="9"/>
        <v>203324</v>
      </c>
      <c r="L72" s="36">
        <f t="shared" si="6"/>
        <v>98.6</v>
      </c>
      <c r="M72" s="36">
        <f t="shared" si="7"/>
        <v>20</v>
      </c>
      <c r="N72" s="36">
        <f t="shared" si="10"/>
        <v>98.459124674343599</v>
      </c>
      <c r="O72" s="36">
        <v>99.834134217950847</v>
      </c>
      <c r="P72" s="37" t="s">
        <v>75</v>
      </c>
      <c r="R72" s="1"/>
      <c r="S72" s="1"/>
      <c r="T72" s="1"/>
      <c r="U72" s="1"/>
      <c r="V72" s="1"/>
      <c r="W72" s="1"/>
      <c r="X72" s="1"/>
      <c r="Y72" s="1"/>
    </row>
    <row r="73" spans="3:25" s="5" customFormat="1" ht="15.95" customHeight="1">
      <c r="C73" s="32">
        <v>58</v>
      </c>
      <c r="D73" s="33" t="s">
        <v>76</v>
      </c>
      <c r="E73" s="34">
        <v>90789</v>
      </c>
      <c r="F73" s="34">
        <v>546</v>
      </c>
      <c r="G73" s="34">
        <f t="shared" si="8"/>
        <v>91335</v>
      </c>
      <c r="H73" s="34">
        <v>0</v>
      </c>
      <c r="I73" s="34">
        <v>90648</v>
      </c>
      <c r="J73" s="34">
        <v>496</v>
      </c>
      <c r="K73" s="34">
        <f t="shared" si="9"/>
        <v>91144</v>
      </c>
      <c r="L73" s="36">
        <f t="shared" si="6"/>
        <v>99.8</v>
      </c>
      <c r="M73" s="36">
        <f t="shared" si="7"/>
        <v>90.8</v>
      </c>
      <c r="N73" s="36">
        <f t="shared" si="10"/>
        <v>99.790879728472106</v>
      </c>
      <c r="O73" s="36">
        <v>99.664949467143813</v>
      </c>
      <c r="P73" s="37" t="s">
        <v>76</v>
      </c>
      <c r="R73" s="1"/>
      <c r="S73" s="1"/>
      <c r="T73" s="1"/>
      <c r="U73" s="1"/>
      <c r="V73" s="1"/>
      <c r="W73" s="1"/>
      <c r="X73" s="1"/>
      <c r="Y73" s="1"/>
    </row>
    <row r="74" spans="3:25" s="5" customFormat="1" ht="15.95" customHeight="1">
      <c r="C74" s="32">
        <v>59</v>
      </c>
      <c r="D74" s="33" t="s">
        <v>77</v>
      </c>
      <c r="E74" s="34">
        <v>250264</v>
      </c>
      <c r="F74" s="34">
        <v>1507</v>
      </c>
      <c r="G74" s="34">
        <f t="shared" si="8"/>
        <v>251771</v>
      </c>
      <c r="H74" s="34">
        <v>0</v>
      </c>
      <c r="I74" s="34">
        <v>249366</v>
      </c>
      <c r="J74" s="34">
        <v>639</v>
      </c>
      <c r="K74" s="34">
        <f t="shared" si="9"/>
        <v>250005</v>
      </c>
      <c r="L74" s="36">
        <f t="shared" si="6"/>
        <v>99.6</v>
      </c>
      <c r="M74" s="36">
        <f t="shared" si="7"/>
        <v>42.4</v>
      </c>
      <c r="N74" s="36">
        <f t="shared" si="10"/>
        <v>99.298568937645712</v>
      </c>
      <c r="O74" s="36">
        <v>99.356519023716103</v>
      </c>
      <c r="P74" s="37" t="s">
        <v>77</v>
      </c>
      <c r="R74" s="1"/>
      <c r="S74" s="1"/>
      <c r="T74" s="1"/>
      <c r="U74" s="1"/>
      <c r="V74" s="1"/>
      <c r="W74" s="1"/>
      <c r="X74" s="1"/>
      <c r="Y74" s="1"/>
    </row>
    <row r="75" spans="3:25" s="5" customFormat="1" ht="15.95" customHeight="1">
      <c r="C75" s="32">
        <v>60</v>
      </c>
      <c r="D75" s="33" t="s">
        <v>78</v>
      </c>
      <c r="E75" s="34">
        <v>290768</v>
      </c>
      <c r="F75" s="34">
        <v>3442</v>
      </c>
      <c r="G75" s="41">
        <f t="shared" si="8"/>
        <v>294210</v>
      </c>
      <c r="H75" s="34">
        <v>0</v>
      </c>
      <c r="I75" s="34">
        <v>288719</v>
      </c>
      <c r="J75" s="34">
        <v>1637</v>
      </c>
      <c r="K75" s="34">
        <f t="shared" si="9"/>
        <v>290356</v>
      </c>
      <c r="L75" s="36">
        <f t="shared" si="6"/>
        <v>99.3</v>
      </c>
      <c r="M75" s="36">
        <f t="shared" si="7"/>
        <v>47.6</v>
      </c>
      <c r="N75" s="36">
        <f t="shared" si="10"/>
        <v>98.690051323884305</v>
      </c>
      <c r="O75" s="36">
        <v>99.100342214922961</v>
      </c>
      <c r="P75" s="37" t="s">
        <v>78</v>
      </c>
    </row>
    <row r="76" spans="3:25" s="5" customFormat="1" ht="15.95" customHeight="1">
      <c r="C76" s="44">
        <v>61</v>
      </c>
      <c r="D76" s="45" t="s">
        <v>79</v>
      </c>
      <c r="E76" s="46">
        <v>114136</v>
      </c>
      <c r="F76" s="46">
        <v>2012</v>
      </c>
      <c r="G76" s="34">
        <f t="shared" si="8"/>
        <v>116148</v>
      </c>
      <c r="H76" s="46">
        <v>0</v>
      </c>
      <c r="I76" s="46">
        <v>113508</v>
      </c>
      <c r="J76" s="46">
        <v>563</v>
      </c>
      <c r="K76" s="46">
        <f t="shared" si="9"/>
        <v>114071</v>
      </c>
      <c r="L76" s="47">
        <f t="shared" si="6"/>
        <v>99.4</v>
      </c>
      <c r="M76" s="47">
        <f t="shared" si="7"/>
        <v>28</v>
      </c>
      <c r="N76" s="47">
        <f t="shared" si="10"/>
        <v>98.211764300719778</v>
      </c>
      <c r="O76" s="47">
        <v>98.086748042508248</v>
      </c>
      <c r="P76" s="48" t="s">
        <v>79</v>
      </c>
    </row>
    <row r="77" spans="3:25" s="5" customFormat="1" ht="15.95" customHeight="1">
      <c r="C77" s="32">
        <v>62</v>
      </c>
      <c r="D77" s="33" t="s">
        <v>80</v>
      </c>
      <c r="E77" s="34">
        <v>499095</v>
      </c>
      <c r="F77" s="34">
        <v>2969</v>
      </c>
      <c r="G77" s="34">
        <f>SUM(E77:F77)</f>
        <v>502064</v>
      </c>
      <c r="H77" s="34">
        <v>0</v>
      </c>
      <c r="I77" s="34">
        <v>497657</v>
      </c>
      <c r="J77" s="34">
        <v>854</v>
      </c>
      <c r="K77" s="34">
        <f t="shared" si="9"/>
        <v>498511</v>
      </c>
      <c r="L77" s="36">
        <f t="shared" si="6"/>
        <v>99.7</v>
      </c>
      <c r="M77" s="36">
        <f t="shared" si="7"/>
        <v>28.8</v>
      </c>
      <c r="N77" s="36">
        <f t="shared" si="10"/>
        <v>99.292321297683159</v>
      </c>
      <c r="O77" s="36">
        <v>99.173064289516205</v>
      </c>
      <c r="P77" s="37" t="s">
        <v>80</v>
      </c>
      <c r="R77" s="4"/>
      <c r="S77" s="4"/>
      <c r="T77" s="4"/>
      <c r="U77" s="4"/>
      <c r="V77" s="4"/>
      <c r="W77" s="4"/>
      <c r="X77" s="4"/>
      <c r="Y77" s="4"/>
    </row>
    <row r="78" spans="3:25" s="5" customFormat="1" ht="15.95" customHeight="1" thickBot="1">
      <c r="C78" s="32">
        <v>63</v>
      </c>
      <c r="D78" s="33" t="s">
        <v>81</v>
      </c>
      <c r="E78" s="34">
        <v>133830</v>
      </c>
      <c r="F78" s="34">
        <v>1350</v>
      </c>
      <c r="G78" s="34">
        <f>SUM(E78:F78)</f>
        <v>135180</v>
      </c>
      <c r="H78" s="34">
        <v>0</v>
      </c>
      <c r="I78" s="34">
        <v>132961</v>
      </c>
      <c r="J78" s="34">
        <v>508</v>
      </c>
      <c r="K78" s="34">
        <f t="shared" si="9"/>
        <v>133469</v>
      </c>
      <c r="L78" s="36">
        <f t="shared" si="6"/>
        <v>99.4</v>
      </c>
      <c r="M78" s="36">
        <f t="shared" si="7"/>
        <v>37.6</v>
      </c>
      <c r="N78" s="36">
        <f t="shared" si="10"/>
        <v>98.734280218967314</v>
      </c>
      <c r="O78" s="36">
        <v>98.992473443085132</v>
      </c>
      <c r="P78" s="37" t="s">
        <v>81</v>
      </c>
      <c r="R78" s="4"/>
      <c r="S78" s="4"/>
      <c r="T78" s="4"/>
      <c r="U78" s="4"/>
      <c r="V78" s="4"/>
      <c r="W78" s="4"/>
      <c r="X78" s="4"/>
      <c r="Y78" s="4"/>
    </row>
    <row r="79" spans="3:25" s="5" customFormat="1" ht="15.95" customHeight="1" thickTop="1" thickBot="1">
      <c r="C79" s="65"/>
      <c r="D79" s="66" t="s">
        <v>82</v>
      </c>
      <c r="E79" s="67">
        <f>SUM(E56:E78)</f>
        <v>4076780</v>
      </c>
      <c r="F79" s="67">
        <f>SUM(F56:F78)</f>
        <v>69173</v>
      </c>
      <c r="G79" s="67">
        <f>SUM(G56:G78)</f>
        <v>4145953</v>
      </c>
      <c r="H79" s="67">
        <v>0</v>
      </c>
      <c r="I79" s="67">
        <f>SUM(I56:I78)</f>
        <v>4051006</v>
      </c>
      <c r="J79" s="67">
        <f>SUM(J56:J78)</f>
        <v>48225</v>
      </c>
      <c r="K79" s="67">
        <f>SUM(K56:K78)</f>
        <v>4099231</v>
      </c>
      <c r="L79" s="68">
        <f t="shared" si="6"/>
        <v>99.4</v>
      </c>
      <c r="M79" s="68">
        <f t="shared" si="7"/>
        <v>69.7</v>
      </c>
      <c r="N79" s="68">
        <f t="shared" si="10"/>
        <v>98.873069714007855</v>
      </c>
      <c r="O79" s="68">
        <v>98.424679433987066</v>
      </c>
      <c r="P79" s="69" t="s">
        <v>82</v>
      </c>
      <c r="R79" s="4"/>
      <c r="S79" s="4"/>
      <c r="T79" s="4"/>
      <c r="U79" s="4"/>
      <c r="V79" s="4"/>
      <c r="W79" s="4"/>
      <c r="X79" s="4"/>
      <c r="Y79" s="4"/>
    </row>
    <row r="80" spans="3:25" s="5" customFormat="1" ht="15.95" customHeight="1" thickTop="1" thickBot="1">
      <c r="C80" s="50"/>
      <c r="D80" s="51" t="s">
        <v>83</v>
      </c>
      <c r="E80" s="52">
        <f>E48+E79</f>
        <v>67354612</v>
      </c>
      <c r="F80" s="52">
        <f>F48+F79</f>
        <v>581859</v>
      </c>
      <c r="G80" s="52">
        <f>G48+G79</f>
        <v>67936471</v>
      </c>
      <c r="H80" s="52">
        <v>0</v>
      </c>
      <c r="I80" s="52">
        <f>I48+I79</f>
        <v>66427147</v>
      </c>
      <c r="J80" s="52">
        <f>J48+J79</f>
        <v>221807</v>
      </c>
      <c r="K80" s="52">
        <f>K48+K79</f>
        <v>66648954</v>
      </c>
      <c r="L80" s="53">
        <f t="shared" si="6"/>
        <v>98.6</v>
      </c>
      <c r="M80" s="53">
        <f t="shared" si="7"/>
        <v>38.1</v>
      </c>
      <c r="N80" s="53">
        <f t="shared" si="10"/>
        <v>98.104822077084336</v>
      </c>
      <c r="O80" s="53">
        <v>99.171877391298054</v>
      </c>
      <c r="P80" s="54" t="s">
        <v>83</v>
      </c>
      <c r="R80" s="4"/>
      <c r="S80" s="4"/>
      <c r="T80" s="4"/>
      <c r="U80" s="4"/>
      <c r="V80" s="4"/>
      <c r="W80" s="4"/>
      <c r="X80" s="4"/>
      <c r="Y80" s="4"/>
    </row>
    <row r="81" spans="3:3">
      <c r="C81" s="5" t="s">
        <v>98</v>
      </c>
    </row>
  </sheetData>
  <mergeCells count="24">
    <mergeCell ref="P4:P7"/>
    <mergeCell ref="E5:E6"/>
    <mergeCell ref="F5:F6"/>
    <mergeCell ref="G5:G6"/>
    <mergeCell ref="I5:I6"/>
    <mergeCell ref="J5:J6"/>
    <mergeCell ref="K5:K6"/>
    <mergeCell ref="L5:N5"/>
    <mergeCell ref="C52:D55"/>
    <mergeCell ref="E52:H52"/>
    <mergeCell ref="I52:K52"/>
    <mergeCell ref="L52:O52"/>
    <mergeCell ref="C4:D7"/>
    <mergeCell ref="E4:H4"/>
    <mergeCell ref="I4:K4"/>
    <mergeCell ref="L4:O4"/>
    <mergeCell ref="P52:P55"/>
    <mergeCell ref="E53:E54"/>
    <mergeCell ref="F53:F54"/>
    <mergeCell ref="G53:G54"/>
    <mergeCell ref="I53:I54"/>
    <mergeCell ref="J53:J54"/>
    <mergeCell ref="K53:K54"/>
    <mergeCell ref="L53:N53"/>
  </mergeCells>
  <phoneticPr fontId="2"/>
  <pageMargins left="0.74803149606299213" right="0.47244094488188981" top="0.74803149606299213" bottom="0.70866141732283472" header="0.51181102362204722" footer="0.51181102362204722"/>
  <pageSetup paperSize="9" firstPageNumber="98" fitToWidth="0" fitToHeight="2" pageOrder="overThenDown" orientation="portrait" useFirstPageNumber="1" errors="dash" r:id="rId1"/>
  <headerFooter alignWithMargins="0">
    <oddFooter>&amp;C&amp;"ＭＳ ゴシック,標準"&amp;P</oddFooter>
  </headerFooter>
  <rowBreaks count="1" manualBreakCount="1">
    <brk id="49" max="15" man="1"/>
  </rowBreaks>
  <colBreaks count="1" manualBreakCount="1">
    <brk id="8" max="8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第22表　法人市町村民税（令和２年度）</vt:lpstr>
      <vt:lpstr>'第22表　法人市町村民税（令和２年度）'!Print_Area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埼玉県</cp:lastModifiedBy>
  <cp:lastPrinted>2020-01-10T02:35:31Z</cp:lastPrinted>
  <dcterms:created xsi:type="dcterms:W3CDTF">2010-03-17T01:50:45Z</dcterms:created>
  <dcterms:modified xsi:type="dcterms:W3CDTF">2022-03-02T00:18:15Z</dcterms:modified>
</cp:coreProperties>
</file>