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1BFD559A-976B-43D9-A208-72E119B18880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0表　市町村税（国保税を除く）（R02年度）" sheetId="1" r:id="rId1"/>
  </sheets>
  <definedNames>
    <definedName name="_xlnm.Print_Area" localSheetId="0">'第20表　市町村税（国保税を除く）（R02年度）'!$A$1:$P$83</definedName>
  </definedNames>
  <calcPr calcId="191029"/>
</workbook>
</file>

<file path=xl/calcChain.xml><?xml version="1.0" encoding="utf-8"?>
<calcChain xmlns="http://schemas.openxmlformats.org/spreadsheetml/2006/main">
  <c r="K80" i="1" l="1"/>
  <c r="J80" i="1"/>
  <c r="I80" i="1"/>
  <c r="H80" i="1"/>
  <c r="G80" i="1"/>
  <c r="K48" i="1"/>
  <c r="J48" i="1"/>
  <c r="H48" i="1"/>
  <c r="I48" i="1"/>
  <c r="I81" i="1" s="1"/>
  <c r="G48" i="1"/>
  <c r="G81" i="1" s="1"/>
  <c r="F48" i="1"/>
  <c r="E48" i="1"/>
  <c r="J81" i="1" l="1"/>
  <c r="H81" i="1"/>
  <c r="K81" i="1"/>
  <c r="L8" i="1"/>
  <c r="M8" i="1"/>
  <c r="N9" i="1"/>
  <c r="L9" i="1"/>
  <c r="M9" i="1"/>
  <c r="L10" i="1"/>
  <c r="M10" i="1"/>
  <c r="N11" i="1"/>
  <c r="L11" i="1"/>
  <c r="M11" i="1"/>
  <c r="L12" i="1"/>
  <c r="M12" i="1"/>
  <c r="L13" i="1"/>
  <c r="M13" i="1"/>
  <c r="L14" i="1"/>
  <c r="M14" i="1"/>
  <c r="L15" i="1"/>
  <c r="M15" i="1"/>
  <c r="N15" i="1"/>
  <c r="N16" i="1"/>
  <c r="L16" i="1"/>
  <c r="M16" i="1"/>
  <c r="N17" i="1"/>
  <c r="L17" i="1"/>
  <c r="M17" i="1"/>
  <c r="L18" i="1"/>
  <c r="M18" i="1"/>
  <c r="N19" i="1"/>
  <c r="L19" i="1"/>
  <c r="M19" i="1"/>
  <c r="L20" i="1"/>
  <c r="M20" i="1"/>
  <c r="L21" i="1"/>
  <c r="M21" i="1"/>
  <c r="L22" i="1"/>
  <c r="M22" i="1"/>
  <c r="L23" i="1"/>
  <c r="M23" i="1"/>
  <c r="N23" i="1"/>
  <c r="N24" i="1"/>
  <c r="L24" i="1"/>
  <c r="M24" i="1"/>
  <c r="N25" i="1"/>
  <c r="L25" i="1"/>
  <c r="M25" i="1"/>
  <c r="L26" i="1"/>
  <c r="M26" i="1"/>
  <c r="N27" i="1"/>
  <c r="L27" i="1"/>
  <c r="M27" i="1"/>
  <c r="L28" i="1"/>
  <c r="M28" i="1"/>
  <c r="L29" i="1"/>
  <c r="M29" i="1"/>
  <c r="L30" i="1"/>
  <c r="M30" i="1"/>
  <c r="L31" i="1"/>
  <c r="M31" i="1"/>
  <c r="N31" i="1"/>
  <c r="N32" i="1"/>
  <c r="L32" i="1"/>
  <c r="M32" i="1"/>
  <c r="N33" i="1"/>
  <c r="L33" i="1"/>
  <c r="M33" i="1"/>
  <c r="L34" i="1"/>
  <c r="M34" i="1"/>
  <c r="N35" i="1"/>
  <c r="L35" i="1"/>
  <c r="M35" i="1"/>
  <c r="L36" i="1"/>
  <c r="M36" i="1"/>
  <c r="L37" i="1"/>
  <c r="M37" i="1"/>
  <c r="L38" i="1"/>
  <c r="M38" i="1"/>
  <c r="L39" i="1"/>
  <c r="M39" i="1"/>
  <c r="N39" i="1"/>
  <c r="N40" i="1"/>
  <c r="L40" i="1"/>
  <c r="M40" i="1"/>
  <c r="N41" i="1"/>
  <c r="L41" i="1"/>
  <c r="M41" i="1"/>
  <c r="L42" i="1"/>
  <c r="M42" i="1"/>
  <c r="N43" i="1"/>
  <c r="L43" i="1"/>
  <c r="M43" i="1"/>
  <c r="L44" i="1"/>
  <c r="M44" i="1"/>
  <c r="L45" i="1"/>
  <c r="M45" i="1"/>
  <c r="L46" i="1"/>
  <c r="M46" i="1"/>
  <c r="L47" i="1"/>
  <c r="M47" i="1"/>
  <c r="N47" i="1"/>
  <c r="L48" i="1"/>
  <c r="N8" i="1" l="1"/>
  <c r="N45" i="1"/>
  <c r="N44" i="1"/>
  <c r="N37" i="1"/>
  <c r="N36" i="1"/>
  <c r="N29" i="1"/>
  <c r="N28" i="1"/>
  <c r="N21" i="1"/>
  <c r="N20" i="1"/>
  <c r="N13" i="1"/>
  <c r="N12" i="1"/>
  <c r="M48" i="1"/>
  <c r="N46" i="1"/>
  <c r="N42" i="1"/>
  <c r="N38" i="1"/>
  <c r="N34" i="1"/>
  <c r="N30" i="1"/>
  <c r="N26" i="1"/>
  <c r="N22" i="1"/>
  <c r="N18" i="1"/>
  <c r="N14" i="1"/>
  <c r="N10" i="1"/>
  <c r="N48" i="1" l="1"/>
  <c r="F80" i="1" l="1"/>
  <c r="E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N79" i="1" l="1"/>
  <c r="N77" i="1"/>
  <c r="N75" i="1"/>
  <c r="N73" i="1"/>
  <c r="N71" i="1"/>
  <c r="N69" i="1"/>
  <c r="N67" i="1"/>
  <c r="N65" i="1"/>
  <c r="N63" i="1"/>
  <c r="N61" i="1"/>
  <c r="N59" i="1"/>
  <c r="N57" i="1"/>
  <c r="N78" i="1"/>
  <c r="N76" i="1"/>
  <c r="N74" i="1"/>
  <c r="N72" i="1"/>
  <c r="N70" i="1"/>
  <c r="N68" i="1"/>
  <c r="N66" i="1"/>
  <c r="N64" i="1"/>
  <c r="N62" i="1"/>
  <c r="N60" i="1"/>
  <c r="N58" i="1"/>
  <c r="F81" i="1"/>
  <c r="N80" i="1"/>
  <c r="L80" i="1"/>
  <c r="E81" i="1"/>
  <c r="M80" i="1"/>
  <c r="M81" i="1" l="1"/>
  <c r="L81" i="1"/>
  <c r="N81" i="1" l="1"/>
</calcChain>
</file>

<file path=xl/sharedStrings.xml><?xml version="1.0" encoding="utf-8"?>
<sst xmlns="http://schemas.openxmlformats.org/spreadsheetml/2006/main" count="195" uniqueCount="92">
  <si>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</si>
  <si>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</si>
  <si>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</si>
  <si>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</si>
  <si>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</si>
  <si>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</si>
  <si>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</si>
  <si>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</si>
  <si>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</si>
  <si>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</si>
  <si>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</si>
  <si>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</si>
  <si>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</si>
  <si>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</si>
  <si>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</si>
  <si>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</si>
  <si>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</si>
  <si>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</si>
  <si>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</si>
  <si>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</si>
  <si>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</si>
  <si>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</si>
  <si>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</si>
  <si>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</si>
  <si>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</si>
  <si>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</si>
  <si>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</si>
  <si>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</si>
  <si>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</si>
  <si>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</si>
  <si>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</si>
  <si>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</si>
  <si>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</si>
  <si>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</si>
  <si>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</si>
  <si>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</si>
  <si>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</si>
  <si>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</si>
  <si>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</si>
  <si>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</si>
  <si>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</si>
  <si>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</si>
  <si>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</si>
  <si>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</si>
  <si>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</si>
  <si>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</si>
  <si>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</si>
  <si>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</si>
  <si>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</si>
  <si>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</si>
  <si>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</si>
  <si>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</si>
  <si>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</si>
  <si>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</si>
  <si>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</si>
  <si>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</si>
  <si>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</si>
  <si>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</si>
  <si>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</si>
  <si>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</si>
  <si>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</si>
  <si>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</si>
  <si>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</si>
  <si>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</si>
  <si>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</si>
  <si>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</si>
  <si>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</si>
  <si>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</si>
  <si>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</si>
  <si>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</si>
  <si>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</si>
  <si>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</si>
  <si>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</si>
  <si>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</si>
  <si>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</si>
  <si>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</si>
  <si>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</si>
  <si>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</si>
  <si>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</si>
  <si>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</si>
  <si>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</si>
  <si>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</si>
  <si>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</si>
  <si>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</si>
  <si>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</si>
  <si>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</si>
  <si>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2"/>
  </si>
  <si>
    <t>鶴ヶ島市</t>
  </si>
  <si>
    <t>資料　「地方財政状況調」第6表</t>
    <phoneticPr fontId="3"/>
  </si>
  <si>
    <t>第20表　市町村税（国保税を除く）（令和２年度）</t>
    <rPh sb="0" eb="1">
      <t>ダイ</t>
    </rPh>
    <rPh sb="3" eb="4">
      <t>ヒョウ</t>
    </rPh>
    <rPh sb="5" eb="7">
      <t>シチョウ</t>
    </rPh>
    <rPh sb="7" eb="9">
      <t>ソンゼイ</t>
    </rPh>
    <rPh sb="10" eb="12">
      <t>コクホ</t>
    </rPh>
    <rPh sb="12" eb="13">
      <t>ゼイ</t>
    </rPh>
    <rPh sb="14" eb="15">
      <t>ノゾ</t>
    </rPh>
    <rPh sb="18" eb="20">
      <t>レイワ</t>
    </rPh>
    <rPh sb="21" eb="23">
      <t>ネンド</t>
    </rPh>
    <phoneticPr fontId="2"/>
  </si>
  <si>
    <t>２　年　度</t>
    <rPh sb="2" eb="3">
      <t>トシ</t>
    </rPh>
    <rPh sb="4" eb="5">
      <t>ド</t>
    </rPh>
    <phoneticPr fontId="2"/>
  </si>
  <si>
    <t>元年度</t>
    <rPh sb="0" eb="1">
      <t>ガン</t>
    </rPh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</si>
</sst>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3" xfId="1" applyFont="1" applyBorder="1" applyAlignment="1">
      <alignment horizontal="distributed" vertical="center" indent="2"/>
    </xf>
    <xf numFmtId="0" fontId="8" fillId="0" borderId="34" xfId="1" applyFont="1" applyBorder="1" applyAlignment="1">
      <alignment horizontal="distributed" vertical="center" indent="2"/>
    </xf>
    <xf numFmtId="0" fontId="8" fillId="0" borderId="35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1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25" xfId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8" fontId="8" fillId="0" borderId="2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8" fontId="8" fillId="0" borderId="9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8" fontId="8" fillId="0" borderId="1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8" fontId="8" fillId="0" borderId="16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distributed" vertical="center"/>
    </xf>
    <xf numFmtId="176" fontId="8" fillId="0" borderId="0" xfId="1" applyNumberFormat="1" applyFont="1" applyBorder="1">
      <alignment vertical="center"/>
    </xf>
    <xf numFmtId="177" fontId="8" fillId="0" borderId="0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178" fontId="8" fillId="0" borderId="20" xfId="1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distributed"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83"/>
  <sheetViews>
    <sheetView tabSelected="1" view="pageBreakPreview" zoomScaleNormal="100" zoomScaleSheetLayoutView="10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89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5" t="s">
        <v>0</v>
      </c>
      <c r="D4" s="6"/>
      <c r="E4" s="7" t="s">
        <v>1</v>
      </c>
      <c r="F4" s="8"/>
      <c r="G4" s="8"/>
      <c r="H4" s="9"/>
      <c r="I4" s="7" t="s">
        <v>2</v>
      </c>
      <c r="J4" s="8"/>
      <c r="K4" s="9"/>
      <c r="L4" s="10" t="s">
        <v>3</v>
      </c>
      <c r="M4" s="11"/>
      <c r="N4" s="11"/>
      <c r="O4" s="12"/>
      <c r="P4" s="13" t="s">
        <v>0</v>
      </c>
    </row>
    <row r="5" spans="3:16" s="4" customFormat="1" ht="12">
      <c r="C5" s="14"/>
      <c r="D5" s="15"/>
      <c r="E5" s="16" t="s">
        <v>4</v>
      </c>
      <c r="F5" s="16" t="s">
        <v>5</v>
      </c>
      <c r="G5" s="16" t="s">
        <v>6</v>
      </c>
      <c r="H5" s="17" t="s">
        <v>7</v>
      </c>
      <c r="I5" s="16" t="s">
        <v>4</v>
      </c>
      <c r="J5" s="16" t="s">
        <v>5</v>
      </c>
      <c r="K5" s="16" t="s">
        <v>6</v>
      </c>
      <c r="L5" s="18" t="s">
        <v>90</v>
      </c>
      <c r="M5" s="19"/>
      <c r="N5" s="19"/>
      <c r="O5" s="20" t="s">
        <v>91</v>
      </c>
      <c r="P5" s="21"/>
    </row>
    <row r="6" spans="3:16" s="4" customFormat="1" ht="12">
      <c r="C6" s="14"/>
      <c r="D6" s="15"/>
      <c r="E6" s="22"/>
      <c r="F6" s="22"/>
      <c r="G6" s="22"/>
      <c r="H6" s="23" t="s">
        <v>8</v>
      </c>
      <c r="I6" s="22"/>
      <c r="J6" s="22"/>
      <c r="K6" s="22"/>
      <c r="L6" s="24" t="s">
        <v>9</v>
      </c>
      <c r="M6" s="24" t="s">
        <v>10</v>
      </c>
      <c r="N6" s="24" t="s">
        <v>6</v>
      </c>
      <c r="O6" s="24" t="s">
        <v>6</v>
      </c>
      <c r="P6" s="21"/>
    </row>
    <row r="7" spans="3:16" s="4" customFormat="1" ht="12.75" thickBot="1">
      <c r="C7" s="25"/>
      <c r="D7" s="26"/>
      <c r="E7" s="27" t="s">
        <v>11</v>
      </c>
      <c r="F7" s="27" t="s">
        <v>12</v>
      </c>
      <c r="G7" s="27" t="s">
        <v>13</v>
      </c>
      <c r="H7" s="27" t="s">
        <v>14</v>
      </c>
      <c r="I7" s="27" t="s">
        <v>15</v>
      </c>
      <c r="J7" s="27" t="s">
        <v>16</v>
      </c>
      <c r="K7" s="27" t="s">
        <v>17</v>
      </c>
      <c r="L7" s="27" t="s">
        <v>18</v>
      </c>
      <c r="M7" s="27" t="s">
        <v>19</v>
      </c>
      <c r="N7" s="27" t="s">
        <v>20</v>
      </c>
      <c r="O7" s="28"/>
      <c r="P7" s="29"/>
    </row>
    <row r="8" spans="3:16" s="4" customFormat="1" ht="15.95" customHeight="1">
      <c r="C8" s="30">
        <v>1</v>
      </c>
      <c r="D8" s="31" t="s">
        <v>21</v>
      </c>
      <c r="E8" s="32">
        <v>275772531</v>
      </c>
      <c r="F8" s="32">
        <v>4544125</v>
      </c>
      <c r="G8" s="32">
        <v>280378581</v>
      </c>
      <c r="H8" s="32">
        <v>0</v>
      </c>
      <c r="I8" s="32">
        <v>273170057</v>
      </c>
      <c r="J8" s="32">
        <v>1453919</v>
      </c>
      <c r="K8" s="32">
        <v>274685901</v>
      </c>
      <c r="L8" s="33">
        <f>IF(ISERROR(I8/E8),"-",ROUND(I8/E8*100,1))</f>
        <v>99.1</v>
      </c>
      <c r="M8" s="33">
        <f t="shared" ref="M8:M48" si="0">IF(ISERROR(J8/F8),"-",ROUND(J8/F8*100,1))</f>
        <v>32</v>
      </c>
      <c r="N8" s="33">
        <f>IF(ISERROR(K8/G8),"-",(K8/G8*100))</f>
        <v>97.969645191977065</v>
      </c>
      <c r="O8" s="33">
        <v>98.235846319888083</v>
      </c>
      <c r="P8" s="34" t="s">
        <v>21</v>
      </c>
    </row>
    <row r="9" spans="3:16" s="4" customFormat="1" ht="15.95" customHeight="1">
      <c r="C9" s="30">
        <v>2</v>
      </c>
      <c r="D9" s="31" t="s">
        <v>22</v>
      </c>
      <c r="E9" s="32">
        <v>57684042</v>
      </c>
      <c r="F9" s="32">
        <v>1794974</v>
      </c>
      <c r="G9" s="32">
        <v>59500121</v>
      </c>
      <c r="H9" s="32">
        <v>0</v>
      </c>
      <c r="I9" s="32">
        <v>57022091</v>
      </c>
      <c r="J9" s="32">
        <v>638269</v>
      </c>
      <c r="K9" s="32">
        <v>57681465</v>
      </c>
      <c r="L9" s="33">
        <f t="shared" ref="L9:L48" si="1">IF(ISERROR(I9/E9),"-",ROUND(I9/E9*100,1))</f>
        <v>98.9</v>
      </c>
      <c r="M9" s="33">
        <f t="shared" si="0"/>
        <v>35.6</v>
      </c>
      <c r="N9" s="33">
        <f t="shared" ref="N9:N48" si="2">IF(ISERROR(K9/G9),"-",(K9/G9*100))</f>
        <v>96.943441509976097</v>
      </c>
      <c r="O9" s="33">
        <v>96.820974154165143</v>
      </c>
      <c r="P9" s="34" t="s">
        <v>22</v>
      </c>
    </row>
    <row r="10" spans="3:16" s="4" customFormat="1" ht="15.95" customHeight="1">
      <c r="C10" s="30">
        <v>3</v>
      </c>
      <c r="D10" s="31" t="s">
        <v>23</v>
      </c>
      <c r="E10" s="32">
        <v>30226001</v>
      </c>
      <c r="F10" s="32">
        <v>722015</v>
      </c>
      <c r="G10" s="32">
        <v>30960841</v>
      </c>
      <c r="H10" s="32">
        <v>0</v>
      </c>
      <c r="I10" s="32">
        <v>29771404</v>
      </c>
      <c r="J10" s="32">
        <v>327123</v>
      </c>
      <c r="K10" s="32">
        <v>30111352</v>
      </c>
      <c r="L10" s="33">
        <f t="shared" si="1"/>
        <v>98.5</v>
      </c>
      <c r="M10" s="33">
        <f t="shared" si="0"/>
        <v>45.3</v>
      </c>
      <c r="N10" s="33">
        <f t="shared" si="2"/>
        <v>97.256247012153182</v>
      </c>
      <c r="O10" s="33">
        <v>97.414029166715324</v>
      </c>
      <c r="P10" s="34" t="s">
        <v>23</v>
      </c>
    </row>
    <row r="11" spans="3:16" s="4" customFormat="1" ht="15.95" customHeight="1">
      <c r="C11" s="30">
        <v>4</v>
      </c>
      <c r="D11" s="31" t="s">
        <v>24</v>
      </c>
      <c r="E11" s="32">
        <v>98469819</v>
      </c>
      <c r="F11" s="32">
        <v>2641320</v>
      </c>
      <c r="G11" s="32">
        <v>101137569</v>
      </c>
      <c r="H11" s="32">
        <v>0</v>
      </c>
      <c r="I11" s="32">
        <v>97214865</v>
      </c>
      <c r="J11" s="32">
        <v>1121150</v>
      </c>
      <c r="K11" s="32">
        <v>98362445</v>
      </c>
      <c r="L11" s="33">
        <f t="shared" si="1"/>
        <v>98.7</v>
      </c>
      <c r="M11" s="33">
        <f t="shared" si="0"/>
        <v>42.4</v>
      </c>
      <c r="N11" s="33">
        <f t="shared" si="2"/>
        <v>97.256089871015192</v>
      </c>
      <c r="O11" s="33">
        <v>97.190174678442588</v>
      </c>
      <c r="P11" s="34" t="s">
        <v>24</v>
      </c>
    </row>
    <row r="12" spans="3:16" s="4" customFormat="1" ht="15.95" customHeight="1">
      <c r="C12" s="35">
        <v>5</v>
      </c>
      <c r="D12" s="36" t="s">
        <v>25</v>
      </c>
      <c r="E12" s="37">
        <v>10591547</v>
      </c>
      <c r="F12" s="37">
        <v>233531</v>
      </c>
      <c r="G12" s="37">
        <v>10831328</v>
      </c>
      <c r="H12" s="37">
        <v>0</v>
      </c>
      <c r="I12" s="37">
        <v>10456635</v>
      </c>
      <c r="J12" s="37">
        <v>68418</v>
      </c>
      <c r="K12" s="37">
        <v>10531303</v>
      </c>
      <c r="L12" s="38">
        <f t="shared" si="1"/>
        <v>98.7</v>
      </c>
      <c r="M12" s="38">
        <f t="shared" si="0"/>
        <v>29.3</v>
      </c>
      <c r="N12" s="38">
        <f t="shared" si="2"/>
        <v>97.230025717991367</v>
      </c>
      <c r="O12" s="38">
        <v>97.616663829361698</v>
      </c>
      <c r="P12" s="39" t="s">
        <v>25</v>
      </c>
    </row>
    <row r="13" spans="3:16" s="4" customFormat="1" ht="15.95" customHeight="1">
      <c r="C13" s="40">
        <v>6</v>
      </c>
      <c r="D13" s="41" t="s">
        <v>26</v>
      </c>
      <c r="E13" s="42">
        <v>8940808</v>
      </c>
      <c r="F13" s="42">
        <v>366145</v>
      </c>
      <c r="G13" s="42">
        <v>9315693</v>
      </c>
      <c r="H13" s="42">
        <v>0</v>
      </c>
      <c r="I13" s="42">
        <v>8801615</v>
      </c>
      <c r="J13" s="42">
        <v>115817</v>
      </c>
      <c r="K13" s="42">
        <v>8926172</v>
      </c>
      <c r="L13" s="43">
        <f t="shared" si="1"/>
        <v>98.4</v>
      </c>
      <c r="M13" s="43">
        <f t="shared" si="0"/>
        <v>31.6</v>
      </c>
      <c r="N13" s="43">
        <f t="shared" si="2"/>
        <v>95.818657828247453</v>
      </c>
      <c r="O13" s="43">
        <v>95.784362614986875</v>
      </c>
      <c r="P13" s="44" t="s">
        <v>26</v>
      </c>
    </row>
    <row r="14" spans="3:16" s="4" customFormat="1" ht="15.95" customHeight="1">
      <c r="C14" s="30">
        <v>7</v>
      </c>
      <c r="D14" s="31" t="s">
        <v>27</v>
      </c>
      <c r="E14" s="32">
        <v>53334088</v>
      </c>
      <c r="F14" s="32">
        <v>1072594</v>
      </c>
      <c r="G14" s="32">
        <v>54426428</v>
      </c>
      <c r="H14" s="32">
        <v>0</v>
      </c>
      <c r="I14" s="32">
        <v>52879741</v>
      </c>
      <c r="J14" s="32">
        <v>499204</v>
      </c>
      <c r="K14" s="32">
        <v>53398691</v>
      </c>
      <c r="L14" s="33">
        <f t="shared" si="1"/>
        <v>99.1</v>
      </c>
      <c r="M14" s="33">
        <f t="shared" si="0"/>
        <v>46.5</v>
      </c>
      <c r="N14" s="33">
        <f t="shared" si="2"/>
        <v>98.11169492879452</v>
      </c>
      <c r="O14" s="33">
        <v>97.717200216474282</v>
      </c>
      <c r="P14" s="34" t="s">
        <v>27</v>
      </c>
    </row>
    <row r="15" spans="3:16" s="4" customFormat="1" ht="15.95" customHeight="1">
      <c r="C15" s="30">
        <v>8</v>
      </c>
      <c r="D15" s="31" t="s">
        <v>28</v>
      </c>
      <c r="E15" s="32">
        <v>12211053</v>
      </c>
      <c r="F15" s="32">
        <v>255210</v>
      </c>
      <c r="G15" s="32">
        <v>12473278</v>
      </c>
      <c r="H15" s="32">
        <v>0</v>
      </c>
      <c r="I15" s="32">
        <v>12116971</v>
      </c>
      <c r="J15" s="32">
        <v>84087</v>
      </c>
      <c r="K15" s="32">
        <v>12208073</v>
      </c>
      <c r="L15" s="33">
        <f t="shared" si="1"/>
        <v>99.2</v>
      </c>
      <c r="M15" s="33">
        <f t="shared" si="0"/>
        <v>32.9</v>
      </c>
      <c r="N15" s="33">
        <f t="shared" si="2"/>
        <v>97.873814726169016</v>
      </c>
      <c r="O15" s="33">
        <v>97.884227187015767</v>
      </c>
      <c r="P15" s="34" t="s">
        <v>28</v>
      </c>
    </row>
    <row r="16" spans="3:16" s="4" customFormat="1" ht="15.95" customHeight="1">
      <c r="C16" s="30">
        <v>9</v>
      </c>
      <c r="D16" s="31" t="s">
        <v>29</v>
      </c>
      <c r="E16" s="32">
        <v>15898793</v>
      </c>
      <c r="F16" s="32">
        <v>368751</v>
      </c>
      <c r="G16" s="32">
        <v>16278336</v>
      </c>
      <c r="H16" s="32">
        <v>0</v>
      </c>
      <c r="I16" s="32">
        <v>15732957</v>
      </c>
      <c r="J16" s="32">
        <v>129821</v>
      </c>
      <c r="K16" s="32">
        <v>15873570</v>
      </c>
      <c r="L16" s="33">
        <f t="shared" si="1"/>
        <v>99</v>
      </c>
      <c r="M16" s="33">
        <f t="shared" si="0"/>
        <v>35.200000000000003</v>
      </c>
      <c r="N16" s="33">
        <f t="shared" si="2"/>
        <v>97.513468207069806</v>
      </c>
      <c r="O16" s="33">
        <v>97.689676374201241</v>
      </c>
      <c r="P16" s="34" t="s">
        <v>29</v>
      </c>
    </row>
    <row r="17" spans="3:16" s="4" customFormat="1" ht="15.95" customHeight="1">
      <c r="C17" s="35">
        <v>10</v>
      </c>
      <c r="D17" s="36" t="s">
        <v>30</v>
      </c>
      <c r="E17" s="37">
        <v>11639249</v>
      </c>
      <c r="F17" s="37">
        <v>319881</v>
      </c>
      <c r="G17" s="37">
        <v>11969000</v>
      </c>
      <c r="H17" s="37">
        <v>0</v>
      </c>
      <c r="I17" s="37">
        <v>11507113</v>
      </c>
      <c r="J17" s="37">
        <v>108978</v>
      </c>
      <c r="K17" s="37">
        <v>11625961</v>
      </c>
      <c r="L17" s="38">
        <f t="shared" si="1"/>
        <v>98.9</v>
      </c>
      <c r="M17" s="38">
        <f t="shared" si="0"/>
        <v>34.1</v>
      </c>
      <c r="N17" s="38">
        <f t="shared" si="2"/>
        <v>97.133937672320158</v>
      </c>
      <c r="O17" s="38">
        <v>96.883926733478475</v>
      </c>
      <c r="P17" s="39" t="s">
        <v>30</v>
      </c>
    </row>
    <row r="18" spans="3:16" s="4" customFormat="1" ht="15.95" customHeight="1">
      <c r="C18" s="40">
        <v>11</v>
      </c>
      <c r="D18" s="41" t="s">
        <v>31</v>
      </c>
      <c r="E18" s="42">
        <v>13398388</v>
      </c>
      <c r="F18" s="42">
        <v>214628</v>
      </c>
      <c r="G18" s="42">
        <v>13623301</v>
      </c>
      <c r="H18" s="42">
        <v>0</v>
      </c>
      <c r="I18" s="42">
        <v>13272407</v>
      </c>
      <c r="J18" s="42">
        <v>87669</v>
      </c>
      <c r="K18" s="42">
        <v>13370361</v>
      </c>
      <c r="L18" s="43">
        <f t="shared" si="1"/>
        <v>99.1</v>
      </c>
      <c r="M18" s="43">
        <f t="shared" si="0"/>
        <v>40.799999999999997</v>
      </c>
      <c r="N18" s="43">
        <f t="shared" si="2"/>
        <v>98.143328111153096</v>
      </c>
      <c r="O18" s="43">
        <v>98.239535815981156</v>
      </c>
      <c r="P18" s="44" t="s">
        <v>31</v>
      </c>
    </row>
    <row r="19" spans="3:16" s="4" customFormat="1" ht="15.95" customHeight="1">
      <c r="C19" s="30">
        <v>12</v>
      </c>
      <c r="D19" s="31" t="s">
        <v>32</v>
      </c>
      <c r="E19" s="32">
        <v>29020819</v>
      </c>
      <c r="F19" s="32">
        <v>637543</v>
      </c>
      <c r="G19" s="32">
        <v>29671793</v>
      </c>
      <c r="H19" s="32">
        <v>0</v>
      </c>
      <c r="I19" s="32">
        <v>28674535</v>
      </c>
      <c r="J19" s="32">
        <v>260718</v>
      </c>
      <c r="K19" s="32">
        <v>28948684</v>
      </c>
      <c r="L19" s="33">
        <f t="shared" si="1"/>
        <v>98.8</v>
      </c>
      <c r="M19" s="33">
        <f t="shared" si="0"/>
        <v>40.9</v>
      </c>
      <c r="N19" s="33">
        <f t="shared" si="2"/>
        <v>97.562975045020025</v>
      </c>
      <c r="O19" s="33">
        <v>97.515561612725747</v>
      </c>
      <c r="P19" s="34" t="s">
        <v>32</v>
      </c>
    </row>
    <row r="20" spans="3:16" s="4" customFormat="1" ht="15.95" customHeight="1">
      <c r="C20" s="30">
        <v>13</v>
      </c>
      <c r="D20" s="31" t="s">
        <v>33</v>
      </c>
      <c r="E20" s="32">
        <v>21663866</v>
      </c>
      <c r="F20" s="32">
        <v>346933</v>
      </c>
      <c r="G20" s="32">
        <v>22021110</v>
      </c>
      <c r="H20" s="32">
        <v>0</v>
      </c>
      <c r="I20" s="32">
        <v>21499853</v>
      </c>
      <c r="J20" s="32">
        <v>160755</v>
      </c>
      <c r="K20" s="32">
        <v>21670919</v>
      </c>
      <c r="L20" s="33">
        <f t="shared" si="1"/>
        <v>99.2</v>
      </c>
      <c r="M20" s="33">
        <f t="shared" si="0"/>
        <v>46.3</v>
      </c>
      <c r="N20" s="33">
        <f t="shared" si="2"/>
        <v>98.409748645731298</v>
      </c>
      <c r="O20" s="33">
        <v>98.273582972422844</v>
      </c>
      <c r="P20" s="34" t="s">
        <v>33</v>
      </c>
    </row>
    <row r="21" spans="3:16" s="4" customFormat="1" ht="15.95" customHeight="1">
      <c r="C21" s="30">
        <v>14</v>
      </c>
      <c r="D21" s="31" t="s">
        <v>34</v>
      </c>
      <c r="E21" s="32">
        <v>7896357</v>
      </c>
      <c r="F21" s="32">
        <v>161801</v>
      </c>
      <c r="G21" s="32">
        <v>8062656</v>
      </c>
      <c r="H21" s="32">
        <v>0</v>
      </c>
      <c r="I21" s="32">
        <v>7807537</v>
      </c>
      <c r="J21" s="32">
        <v>63053</v>
      </c>
      <c r="K21" s="32">
        <v>7875088</v>
      </c>
      <c r="L21" s="33">
        <f t="shared" si="1"/>
        <v>98.9</v>
      </c>
      <c r="M21" s="33">
        <f t="shared" si="0"/>
        <v>39</v>
      </c>
      <c r="N21" s="33">
        <f t="shared" si="2"/>
        <v>97.673620206542353</v>
      </c>
      <c r="O21" s="33">
        <v>97.720003468299694</v>
      </c>
      <c r="P21" s="34" t="s">
        <v>34</v>
      </c>
    </row>
    <row r="22" spans="3:16" s="4" customFormat="1" ht="15.95" customHeight="1">
      <c r="C22" s="35">
        <v>15</v>
      </c>
      <c r="D22" s="36" t="s">
        <v>35</v>
      </c>
      <c r="E22" s="37">
        <v>15198244</v>
      </c>
      <c r="F22" s="37">
        <v>213231</v>
      </c>
      <c r="G22" s="37">
        <v>15420012</v>
      </c>
      <c r="H22" s="37">
        <v>0</v>
      </c>
      <c r="I22" s="37">
        <v>15118910</v>
      </c>
      <c r="J22" s="37">
        <v>75665</v>
      </c>
      <c r="K22" s="37">
        <v>15203112</v>
      </c>
      <c r="L22" s="38">
        <f t="shared" si="1"/>
        <v>99.5</v>
      </c>
      <c r="M22" s="38">
        <f t="shared" si="0"/>
        <v>35.5</v>
      </c>
      <c r="N22" s="38">
        <f t="shared" si="2"/>
        <v>98.593386308648789</v>
      </c>
      <c r="O22" s="38">
        <v>98.460116524286519</v>
      </c>
      <c r="P22" s="39" t="s">
        <v>35</v>
      </c>
    </row>
    <row r="23" spans="3:16" s="4" customFormat="1" ht="15.95" customHeight="1">
      <c r="C23" s="30">
        <v>16</v>
      </c>
      <c r="D23" s="31" t="s">
        <v>36</v>
      </c>
      <c r="E23" s="32">
        <v>19375843</v>
      </c>
      <c r="F23" s="32">
        <v>478237</v>
      </c>
      <c r="G23" s="32">
        <v>19867429</v>
      </c>
      <c r="H23" s="32">
        <v>0</v>
      </c>
      <c r="I23" s="32">
        <v>19185081</v>
      </c>
      <c r="J23" s="32">
        <v>167009</v>
      </c>
      <c r="K23" s="32">
        <v>19365439</v>
      </c>
      <c r="L23" s="33">
        <f t="shared" si="1"/>
        <v>99</v>
      </c>
      <c r="M23" s="33">
        <f t="shared" si="0"/>
        <v>34.9</v>
      </c>
      <c r="N23" s="33">
        <f t="shared" si="2"/>
        <v>97.473301653676486</v>
      </c>
      <c r="O23" s="33">
        <v>96.989521486312057</v>
      </c>
      <c r="P23" s="34" t="s">
        <v>36</v>
      </c>
    </row>
    <row r="24" spans="3:16" s="4" customFormat="1" ht="15.95" customHeight="1">
      <c r="C24" s="30">
        <v>17</v>
      </c>
      <c r="D24" s="31" t="s">
        <v>37</v>
      </c>
      <c r="E24" s="32">
        <v>31444120</v>
      </c>
      <c r="F24" s="32">
        <v>676987</v>
      </c>
      <c r="G24" s="32">
        <v>32131140</v>
      </c>
      <c r="H24" s="32">
        <v>0</v>
      </c>
      <c r="I24" s="32">
        <v>31179075</v>
      </c>
      <c r="J24" s="32">
        <v>269844</v>
      </c>
      <c r="K24" s="32">
        <v>31458952</v>
      </c>
      <c r="L24" s="33">
        <f t="shared" si="1"/>
        <v>99.2</v>
      </c>
      <c r="M24" s="33">
        <f t="shared" si="0"/>
        <v>39.9</v>
      </c>
      <c r="N24" s="33">
        <f t="shared" si="2"/>
        <v>97.907985835547692</v>
      </c>
      <c r="O24" s="33">
        <v>97.808046021200582</v>
      </c>
      <c r="P24" s="34" t="s">
        <v>37</v>
      </c>
    </row>
    <row r="25" spans="3:16" s="4" customFormat="1" ht="15.95" customHeight="1">
      <c r="C25" s="30">
        <v>18</v>
      </c>
      <c r="D25" s="31" t="s">
        <v>38</v>
      </c>
      <c r="E25" s="32">
        <v>37401621</v>
      </c>
      <c r="F25" s="32">
        <v>946125</v>
      </c>
      <c r="G25" s="32">
        <v>38358886</v>
      </c>
      <c r="H25" s="32">
        <v>0</v>
      </c>
      <c r="I25" s="32">
        <v>37026132</v>
      </c>
      <c r="J25" s="32">
        <v>432916</v>
      </c>
      <c r="K25" s="32">
        <v>37470188</v>
      </c>
      <c r="L25" s="33">
        <f t="shared" si="1"/>
        <v>99</v>
      </c>
      <c r="M25" s="33">
        <f t="shared" si="0"/>
        <v>45.8</v>
      </c>
      <c r="N25" s="33">
        <f t="shared" si="2"/>
        <v>97.683201748872477</v>
      </c>
      <c r="O25" s="33">
        <v>97.084926498661844</v>
      </c>
      <c r="P25" s="34" t="s">
        <v>38</v>
      </c>
    </row>
    <row r="26" spans="3:16" s="4" customFormat="1" ht="15.95" customHeight="1">
      <c r="C26" s="30">
        <v>19</v>
      </c>
      <c r="D26" s="31" t="s">
        <v>39</v>
      </c>
      <c r="E26" s="32">
        <v>49825140</v>
      </c>
      <c r="F26" s="32">
        <v>1283916</v>
      </c>
      <c r="G26" s="32">
        <v>51125524</v>
      </c>
      <c r="H26" s="32">
        <v>1071</v>
      </c>
      <c r="I26" s="32">
        <v>49261611</v>
      </c>
      <c r="J26" s="32">
        <v>509710</v>
      </c>
      <c r="K26" s="32">
        <v>49787789</v>
      </c>
      <c r="L26" s="33">
        <f t="shared" si="1"/>
        <v>98.9</v>
      </c>
      <c r="M26" s="33">
        <f t="shared" si="0"/>
        <v>39.700000000000003</v>
      </c>
      <c r="N26" s="33">
        <f t="shared" si="2"/>
        <v>97.38343024122355</v>
      </c>
      <c r="O26" s="33">
        <v>97.287336917918068</v>
      </c>
      <c r="P26" s="34" t="s">
        <v>39</v>
      </c>
    </row>
    <row r="27" spans="3:16" s="4" customFormat="1" ht="15.95" customHeight="1">
      <c r="C27" s="35">
        <v>20</v>
      </c>
      <c r="D27" s="36" t="s">
        <v>40</v>
      </c>
      <c r="E27" s="37">
        <v>12111959</v>
      </c>
      <c r="F27" s="37">
        <v>422199</v>
      </c>
      <c r="G27" s="37">
        <v>12536157</v>
      </c>
      <c r="H27" s="37">
        <v>0</v>
      </c>
      <c r="I27" s="37">
        <v>11944477</v>
      </c>
      <c r="J27" s="37">
        <v>128910</v>
      </c>
      <c r="K27" s="37">
        <v>12075386</v>
      </c>
      <c r="L27" s="38">
        <f t="shared" si="1"/>
        <v>98.6</v>
      </c>
      <c r="M27" s="38">
        <f t="shared" si="0"/>
        <v>30.5</v>
      </c>
      <c r="N27" s="38">
        <f t="shared" si="2"/>
        <v>96.324463709253166</v>
      </c>
      <c r="O27" s="38">
        <v>96.165979868102141</v>
      </c>
      <c r="P27" s="39" t="s">
        <v>40</v>
      </c>
    </row>
    <row r="28" spans="3:16" s="4" customFormat="1" ht="15.95" customHeight="1">
      <c r="C28" s="30">
        <v>21</v>
      </c>
      <c r="D28" s="31" t="s">
        <v>41</v>
      </c>
      <c r="E28" s="32">
        <v>28659443</v>
      </c>
      <c r="F28" s="32">
        <v>719963</v>
      </c>
      <c r="G28" s="32">
        <v>29385418</v>
      </c>
      <c r="H28" s="32">
        <v>0</v>
      </c>
      <c r="I28" s="32">
        <v>28426256</v>
      </c>
      <c r="J28" s="32">
        <v>216703</v>
      </c>
      <c r="K28" s="32">
        <v>28648971</v>
      </c>
      <c r="L28" s="33">
        <f t="shared" si="1"/>
        <v>99.2</v>
      </c>
      <c r="M28" s="33">
        <f t="shared" si="0"/>
        <v>30.1</v>
      </c>
      <c r="N28" s="33">
        <f t="shared" si="2"/>
        <v>97.493835207652992</v>
      </c>
      <c r="O28" s="33">
        <v>97.414112974261727</v>
      </c>
      <c r="P28" s="34" t="s">
        <v>41</v>
      </c>
    </row>
    <row r="29" spans="3:16" s="4" customFormat="1" ht="15.95" customHeight="1">
      <c r="C29" s="30">
        <v>22</v>
      </c>
      <c r="D29" s="31" t="s">
        <v>42</v>
      </c>
      <c r="E29" s="32">
        <v>21299420</v>
      </c>
      <c r="F29" s="32">
        <v>418312</v>
      </c>
      <c r="G29" s="32">
        <v>21726671</v>
      </c>
      <c r="H29" s="32">
        <v>0</v>
      </c>
      <c r="I29" s="32">
        <v>21135332</v>
      </c>
      <c r="J29" s="32">
        <v>146169</v>
      </c>
      <c r="K29" s="32">
        <v>21290440</v>
      </c>
      <c r="L29" s="33">
        <f t="shared" si="1"/>
        <v>99.2</v>
      </c>
      <c r="M29" s="33">
        <f t="shared" si="0"/>
        <v>34.9</v>
      </c>
      <c r="N29" s="33">
        <f t="shared" si="2"/>
        <v>97.992186653905705</v>
      </c>
      <c r="O29" s="33">
        <v>97.873759023933331</v>
      </c>
      <c r="P29" s="34" t="s">
        <v>42</v>
      </c>
    </row>
    <row r="30" spans="3:16" s="4" customFormat="1" ht="15.95" customHeight="1">
      <c r="C30" s="30">
        <v>23</v>
      </c>
      <c r="D30" s="31" t="s">
        <v>43</v>
      </c>
      <c r="E30" s="32">
        <v>23212505</v>
      </c>
      <c r="F30" s="32">
        <v>511929</v>
      </c>
      <c r="G30" s="32">
        <v>23732049</v>
      </c>
      <c r="H30" s="32">
        <v>0</v>
      </c>
      <c r="I30" s="32">
        <v>22996430</v>
      </c>
      <c r="J30" s="32">
        <v>201856</v>
      </c>
      <c r="K30" s="32">
        <v>23205901</v>
      </c>
      <c r="L30" s="33">
        <f t="shared" si="1"/>
        <v>99.1</v>
      </c>
      <c r="M30" s="33">
        <f t="shared" si="0"/>
        <v>39.4</v>
      </c>
      <c r="N30" s="33">
        <f t="shared" si="2"/>
        <v>97.782964294402049</v>
      </c>
      <c r="O30" s="33">
        <v>97.549951118567392</v>
      </c>
      <c r="P30" s="34" t="s">
        <v>43</v>
      </c>
    </row>
    <row r="31" spans="3:16" s="4" customFormat="1" ht="15.95" customHeight="1">
      <c r="C31" s="30">
        <v>24</v>
      </c>
      <c r="D31" s="31" t="s">
        <v>44</v>
      </c>
      <c r="E31" s="32">
        <v>11261439</v>
      </c>
      <c r="F31" s="32">
        <v>238406</v>
      </c>
      <c r="G31" s="32">
        <v>11502822</v>
      </c>
      <c r="H31" s="32">
        <v>0</v>
      </c>
      <c r="I31" s="32">
        <v>11185928</v>
      </c>
      <c r="J31" s="32">
        <v>102479</v>
      </c>
      <c r="K31" s="32">
        <v>11291384</v>
      </c>
      <c r="L31" s="33">
        <f t="shared" si="1"/>
        <v>99.3</v>
      </c>
      <c r="M31" s="33">
        <f t="shared" si="0"/>
        <v>43</v>
      </c>
      <c r="N31" s="33">
        <f t="shared" si="2"/>
        <v>98.161859759283416</v>
      </c>
      <c r="O31" s="33">
        <v>97.768047485265214</v>
      </c>
      <c r="P31" s="34" t="s">
        <v>44</v>
      </c>
    </row>
    <row r="32" spans="3:16" s="4" customFormat="1" ht="15.95" customHeight="1">
      <c r="C32" s="35">
        <v>25</v>
      </c>
      <c r="D32" s="36" t="s">
        <v>45</v>
      </c>
      <c r="E32" s="37">
        <v>15655048</v>
      </c>
      <c r="F32" s="37">
        <v>367465</v>
      </c>
      <c r="G32" s="37">
        <v>16025449</v>
      </c>
      <c r="H32" s="37">
        <v>0</v>
      </c>
      <c r="I32" s="37">
        <v>15531372</v>
      </c>
      <c r="J32" s="37">
        <v>113756</v>
      </c>
      <c r="K32" s="37">
        <v>15648064</v>
      </c>
      <c r="L32" s="38">
        <f t="shared" si="1"/>
        <v>99.2</v>
      </c>
      <c r="M32" s="38">
        <f t="shared" si="0"/>
        <v>31</v>
      </c>
      <c r="N32" s="38">
        <f t="shared" si="2"/>
        <v>97.645089382519018</v>
      </c>
      <c r="O32" s="38">
        <v>97.582409555306981</v>
      </c>
      <c r="P32" s="39" t="s">
        <v>45</v>
      </c>
    </row>
    <row r="33" spans="3:16" s="4" customFormat="1" ht="15.95" customHeight="1">
      <c r="C33" s="30">
        <v>26</v>
      </c>
      <c r="D33" s="31" t="s">
        <v>46</v>
      </c>
      <c r="E33" s="32">
        <v>24928575</v>
      </c>
      <c r="F33" s="32">
        <v>753004</v>
      </c>
      <c r="G33" s="32">
        <v>25690650</v>
      </c>
      <c r="H33" s="32">
        <v>0</v>
      </c>
      <c r="I33" s="32">
        <v>24657751</v>
      </c>
      <c r="J33" s="32">
        <v>290441</v>
      </c>
      <c r="K33" s="32">
        <v>24957263</v>
      </c>
      <c r="L33" s="33">
        <f t="shared" si="1"/>
        <v>98.9</v>
      </c>
      <c r="M33" s="33">
        <f t="shared" si="0"/>
        <v>38.6</v>
      </c>
      <c r="N33" s="33">
        <f t="shared" si="2"/>
        <v>97.145315513620716</v>
      </c>
      <c r="O33" s="33">
        <v>96.469359623555803</v>
      </c>
      <c r="P33" s="34" t="s">
        <v>46</v>
      </c>
    </row>
    <row r="34" spans="3:16" s="4" customFormat="1" ht="15.95" customHeight="1">
      <c r="C34" s="30">
        <v>27</v>
      </c>
      <c r="D34" s="31" t="s">
        <v>47</v>
      </c>
      <c r="E34" s="32">
        <v>10323849</v>
      </c>
      <c r="F34" s="32">
        <v>157590</v>
      </c>
      <c r="G34" s="32">
        <v>10494780</v>
      </c>
      <c r="H34" s="32">
        <v>0</v>
      </c>
      <c r="I34" s="32">
        <v>10281227</v>
      </c>
      <c r="J34" s="32">
        <v>50484</v>
      </c>
      <c r="K34" s="32">
        <v>10345052</v>
      </c>
      <c r="L34" s="33">
        <f t="shared" si="1"/>
        <v>99.6</v>
      </c>
      <c r="M34" s="33">
        <f t="shared" si="0"/>
        <v>32</v>
      </c>
      <c r="N34" s="33">
        <f t="shared" si="2"/>
        <v>98.573309778766202</v>
      </c>
      <c r="O34" s="33">
        <v>98.375374651075731</v>
      </c>
      <c r="P34" s="34" t="s">
        <v>47</v>
      </c>
    </row>
    <row r="35" spans="3:16" s="4" customFormat="1" ht="15.95" customHeight="1">
      <c r="C35" s="30">
        <v>28</v>
      </c>
      <c r="D35" s="31" t="s">
        <v>48</v>
      </c>
      <c r="E35" s="32">
        <v>23157179</v>
      </c>
      <c r="F35" s="32">
        <v>492145</v>
      </c>
      <c r="G35" s="32">
        <v>23661257</v>
      </c>
      <c r="H35" s="32">
        <v>0</v>
      </c>
      <c r="I35" s="32">
        <v>22943869</v>
      </c>
      <c r="J35" s="32">
        <v>178212</v>
      </c>
      <c r="K35" s="32">
        <v>23134014</v>
      </c>
      <c r="L35" s="33">
        <f t="shared" si="1"/>
        <v>99.1</v>
      </c>
      <c r="M35" s="33">
        <f t="shared" si="0"/>
        <v>36.200000000000003</v>
      </c>
      <c r="N35" s="33">
        <f t="shared" si="2"/>
        <v>97.771703337654458</v>
      </c>
      <c r="O35" s="33">
        <v>97.758307352731165</v>
      </c>
      <c r="P35" s="34" t="s">
        <v>48</v>
      </c>
    </row>
    <row r="36" spans="3:16" s="4" customFormat="1" ht="15.95" customHeight="1">
      <c r="C36" s="30">
        <v>29</v>
      </c>
      <c r="D36" s="31" t="s">
        <v>49</v>
      </c>
      <c r="E36" s="32">
        <v>8851398</v>
      </c>
      <c r="F36" s="32">
        <v>246556</v>
      </c>
      <c r="G36" s="32">
        <v>9104798</v>
      </c>
      <c r="H36" s="32">
        <v>2783</v>
      </c>
      <c r="I36" s="32">
        <v>8747551</v>
      </c>
      <c r="J36" s="32">
        <v>89965</v>
      </c>
      <c r="K36" s="32">
        <v>8844360</v>
      </c>
      <c r="L36" s="33">
        <f t="shared" si="1"/>
        <v>98.8</v>
      </c>
      <c r="M36" s="33">
        <f t="shared" si="0"/>
        <v>36.5</v>
      </c>
      <c r="N36" s="33">
        <f t="shared" si="2"/>
        <v>97.139552135039125</v>
      </c>
      <c r="O36" s="33">
        <v>97.200505775783469</v>
      </c>
      <c r="P36" s="34" t="s">
        <v>49</v>
      </c>
    </row>
    <row r="37" spans="3:16" s="4" customFormat="1" ht="15.95" customHeight="1">
      <c r="C37" s="35">
        <v>30</v>
      </c>
      <c r="D37" s="36" t="s">
        <v>50</v>
      </c>
      <c r="E37" s="37">
        <v>17432807</v>
      </c>
      <c r="F37" s="37">
        <v>320679</v>
      </c>
      <c r="G37" s="37">
        <v>17758466</v>
      </c>
      <c r="H37" s="37">
        <v>0</v>
      </c>
      <c r="I37" s="37">
        <v>17295385</v>
      </c>
      <c r="J37" s="37">
        <v>132588</v>
      </c>
      <c r="K37" s="37">
        <v>17432953</v>
      </c>
      <c r="L37" s="38">
        <f t="shared" si="1"/>
        <v>99.2</v>
      </c>
      <c r="M37" s="38">
        <f t="shared" si="0"/>
        <v>41.3</v>
      </c>
      <c r="N37" s="38">
        <f t="shared" si="2"/>
        <v>98.166998208065948</v>
      </c>
      <c r="O37" s="38">
        <v>97.89781261324832</v>
      </c>
      <c r="P37" s="39" t="s">
        <v>50</v>
      </c>
    </row>
    <row r="38" spans="3:16" s="4" customFormat="1" ht="15.95" customHeight="1">
      <c r="C38" s="30">
        <v>31</v>
      </c>
      <c r="D38" s="31" t="s">
        <v>51</v>
      </c>
      <c r="E38" s="32">
        <v>15708404</v>
      </c>
      <c r="F38" s="32">
        <v>207374</v>
      </c>
      <c r="G38" s="32">
        <v>15920444</v>
      </c>
      <c r="H38" s="32">
        <v>0</v>
      </c>
      <c r="I38" s="32">
        <v>15622117</v>
      </c>
      <c r="J38" s="32">
        <v>101587</v>
      </c>
      <c r="K38" s="32">
        <v>15728370</v>
      </c>
      <c r="L38" s="33">
        <f t="shared" si="1"/>
        <v>99.5</v>
      </c>
      <c r="M38" s="33">
        <f t="shared" si="0"/>
        <v>49</v>
      </c>
      <c r="N38" s="33">
        <f t="shared" si="2"/>
        <v>98.793538672665164</v>
      </c>
      <c r="O38" s="33">
        <v>98.124963023812853</v>
      </c>
      <c r="P38" s="34" t="s">
        <v>51</v>
      </c>
    </row>
    <row r="39" spans="3:16" s="4" customFormat="1" ht="15.95" customHeight="1">
      <c r="C39" s="30">
        <v>32</v>
      </c>
      <c r="D39" s="31" t="s">
        <v>52</v>
      </c>
      <c r="E39" s="32">
        <v>23221172</v>
      </c>
      <c r="F39" s="32">
        <v>608491</v>
      </c>
      <c r="G39" s="32">
        <v>23836398</v>
      </c>
      <c r="H39" s="32">
        <v>0</v>
      </c>
      <c r="I39" s="32">
        <v>23019654</v>
      </c>
      <c r="J39" s="32">
        <v>185752</v>
      </c>
      <c r="K39" s="32">
        <v>23212141</v>
      </c>
      <c r="L39" s="33">
        <f t="shared" si="1"/>
        <v>99.1</v>
      </c>
      <c r="M39" s="33">
        <f t="shared" si="0"/>
        <v>30.5</v>
      </c>
      <c r="N39" s="33">
        <f t="shared" si="2"/>
        <v>97.381076620720961</v>
      </c>
      <c r="O39" s="33">
        <v>97.016122626830878</v>
      </c>
      <c r="P39" s="34" t="s">
        <v>52</v>
      </c>
    </row>
    <row r="40" spans="3:16" s="4" customFormat="1" ht="15.95" customHeight="1">
      <c r="C40" s="30">
        <v>33</v>
      </c>
      <c r="D40" s="31" t="s">
        <v>53</v>
      </c>
      <c r="E40" s="32">
        <v>8175249</v>
      </c>
      <c r="F40" s="32">
        <v>180858</v>
      </c>
      <c r="G40" s="32">
        <v>8360450</v>
      </c>
      <c r="H40" s="32">
        <v>0</v>
      </c>
      <c r="I40" s="32">
        <v>8123626</v>
      </c>
      <c r="J40" s="32">
        <v>56657</v>
      </c>
      <c r="K40" s="32">
        <v>8184626</v>
      </c>
      <c r="L40" s="33">
        <f t="shared" si="1"/>
        <v>99.4</v>
      </c>
      <c r="M40" s="33">
        <f t="shared" si="0"/>
        <v>31.3</v>
      </c>
      <c r="N40" s="33">
        <f t="shared" si="2"/>
        <v>97.896955307429621</v>
      </c>
      <c r="O40" s="33">
        <v>97.661717711859936</v>
      </c>
      <c r="P40" s="34" t="s">
        <v>53</v>
      </c>
    </row>
    <row r="41" spans="3:16" s="4" customFormat="1" ht="15.95" customHeight="1">
      <c r="C41" s="30">
        <v>34</v>
      </c>
      <c r="D41" s="31" t="s">
        <v>54</v>
      </c>
      <c r="E41" s="32">
        <v>13580054</v>
      </c>
      <c r="F41" s="32">
        <v>418419</v>
      </c>
      <c r="G41" s="32">
        <v>14009729</v>
      </c>
      <c r="H41" s="32">
        <v>0</v>
      </c>
      <c r="I41" s="32">
        <v>13416120</v>
      </c>
      <c r="J41" s="32">
        <v>193907</v>
      </c>
      <c r="K41" s="32">
        <v>13621283</v>
      </c>
      <c r="L41" s="33">
        <f t="shared" si="1"/>
        <v>98.8</v>
      </c>
      <c r="M41" s="33">
        <f t="shared" si="0"/>
        <v>46.3</v>
      </c>
      <c r="N41" s="33">
        <f t="shared" si="2"/>
        <v>97.227312534025472</v>
      </c>
      <c r="O41" s="33">
        <v>96.506871735282019</v>
      </c>
      <c r="P41" s="34" t="s">
        <v>54</v>
      </c>
    </row>
    <row r="42" spans="3:16" s="4" customFormat="1" ht="15.95" customHeight="1">
      <c r="C42" s="35">
        <v>35</v>
      </c>
      <c r="D42" s="36" t="s">
        <v>55</v>
      </c>
      <c r="E42" s="37">
        <v>6699653</v>
      </c>
      <c r="F42" s="37">
        <v>121827</v>
      </c>
      <c r="G42" s="37">
        <v>6824993</v>
      </c>
      <c r="H42" s="37">
        <v>0</v>
      </c>
      <c r="I42" s="37">
        <v>6647103</v>
      </c>
      <c r="J42" s="37">
        <v>49159</v>
      </c>
      <c r="K42" s="37">
        <v>6699775</v>
      </c>
      <c r="L42" s="38">
        <f t="shared" si="1"/>
        <v>99.2</v>
      </c>
      <c r="M42" s="38">
        <f t="shared" si="0"/>
        <v>40.4</v>
      </c>
      <c r="N42" s="38">
        <f t="shared" si="2"/>
        <v>98.165302147562642</v>
      </c>
      <c r="O42" s="38">
        <v>98.110066349167582</v>
      </c>
      <c r="P42" s="39" t="s">
        <v>55</v>
      </c>
    </row>
    <row r="43" spans="3:16" s="4" customFormat="1" ht="15.95" customHeight="1">
      <c r="C43" s="30">
        <v>36</v>
      </c>
      <c r="D43" s="31" t="s">
        <v>87</v>
      </c>
      <c r="E43" s="32">
        <v>10093232</v>
      </c>
      <c r="F43" s="32">
        <v>151054</v>
      </c>
      <c r="G43" s="32">
        <v>10248278</v>
      </c>
      <c r="H43" s="32">
        <v>0</v>
      </c>
      <c r="I43" s="32">
        <v>10050058</v>
      </c>
      <c r="J43" s="32">
        <v>43641</v>
      </c>
      <c r="K43" s="32">
        <v>10097691</v>
      </c>
      <c r="L43" s="33">
        <f t="shared" si="1"/>
        <v>99.6</v>
      </c>
      <c r="M43" s="33">
        <f t="shared" si="0"/>
        <v>28.9</v>
      </c>
      <c r="N43" s="33">
        <f t="shared" si="2"/>
        <v>98.530611679347501</v>
      </c>
      <c r="O43" s="33">
        <v>98.292553113571003</v>
      </c>
      <c r="P43" s="34" t="s">
        <v>87</v>
      </c>
    </row>
    <row r="44" spans="3:16" s="4" customFormat="1" ht="15.95" customHeight="1">
      <c r="C44" s="30">
        <v>37</v>
      </c>
      <c r="D44" s="31" t="s">
        <v>56</v>
      </c>
      <c r="E44" s="32">
        <v>8344156</v>
      </c>
      <c r="F44" s="32">
        <v>198896</v>
      </c>
      <c r="G44" s="32">
        <v>8548421</v>
      </c>
      <c r="H44" s="32">
        <v>0</v>
      </c>
      <c r="I44" s="32">
        <v>8270633</v>
      </c>
      <c r="J44" s="32">
        <v>68498</v>
      </c>
      <c r="K44" s="32">
        <v>8344500</v>
      </c>
      <c r="L44" s="33">
        <f t="shared" si="1"/>
        <v>99.1</v>
      </c>
      <c r="M44" s="33">
        <f t="shared" si="0"/>
        <v>34.4</v>
      </c>
      <c r="N44" s="33">
        <f t="shared" si="2"/>
        <v>97.614518517513346</v>
      </c>
      <c r="O44" s="33">
        <v>97.469415310740999</v>
      </c>
      <c r="P44" s="34" t="s">
        <v>56</v>
      </c>
    </row>
    <row r="45" spans="3:16" s="4" customFormat="1" ht="15.95" customHeight="1">
      <c r="C45" s="30">
        <v>38</v>
      </c>
      <c r="D45" s="31" t="s">
        <v>57</v>
      </c>
      <c r="E45" s="32">
        <v>9864681</v>
      </c>
      <c r="F45" s="32">
        <v>218619</v>
      </c>
      <c r="G45" s="32">
        <v>10087434</v>
      </c>
      <c r="H45" s="32">
        <v>0</v>
      </c>
      <c r="I45" s="32">
        <v>9797098</v>
      </c>
      <c r="J45" s="32">
        <v>76488</v>
      </c>
      <c r="K45" s="32">
        <v>9877720</v>
      </c>
      <c r="L45" s="33">
        <f t="shared" si="1"/>
        <v>99.3</v>
      </c>
      <c r="M45" s="33">
        <f t="shared" si="0"/>
        <v>35</v>
      </c>
      <c r="N45" s="33">
        <f t="shared" si="2"/>
        <v>97.921037203316516</v>
      </c>
      <c r="O45" s="33">
        <v>97.367045569902416</v>
      </c>
      <c r="P45" s="34" t="s">
        <v>57</v>
      </c>
    </row>
    <row r="46" spans="3:16" s="4" customFormat="1" ht="15.95" customHeight="1">
      <c r="C46" s="30">
        <v>39</v>
      </c>
      <c r="D46" s="31" t="s">
        <v>58</v>
      </c>
      <c r="E46" s="32">
        <v>16622734</v>
      </c>
      <c r="F46" s="32">
        <v>301065</v>
      </c>
      <c r="G46" s="32">
        <v>16929120</v>
      </c>
      <c r="H46" s="32">
        <v>0</v>
      </c>
      <c r="I46" s="32">
        <v>16519361</v>
      </c>
      <c r="J46" s="32">
        <v>179865</v>
      </c>
      <c r="K46" s="32">
        <v>16704547</v>
      </c>
      <c r="L46" s="33">
        <f t="shared" si="1"/>
        <v>99.4</v>
      </c>
      <c r="M46" s="33">
        <f t="shared" si="0"/>
        <v>59.7</v>
      </c>
      <c r="N46" s="33">
        <f t="shared" si="2"/>
        <v>98.673451425709075</v>
      </c>
      <c r="O46" s="33">
        <v>97.943854882290651</v>
      </c>
      <c r="P46" s="34" t="s">
        <v>58</v>
      </c>
    </row>
    <row r="47" spans="3:16" s="4" customFormat="1" ht="15.95" customHeight="1" thickBot="1">
      <c r="C47" s="30">
        <v>40</v>
      </c>
      <c r="D47" s="31" t="s">
        <v>86</v>
      </c>
      <c r="E47" s="32">
        <v>7417347</v>
      </c>
      <c r="F47" s="32">
        <v>93351</v>
      </c>
      <c r="G47" s="32">
        <v>7513497</v>
      </c>
      <c r="H47" s="32">
        <v>6378</v>
      </c>
      <c r="I47" s="32">
        <v>7374255</v>
      </c>
      <c r="J47" s="32">
        <v>35492</v>
      </c>
      <c r="K47" s="32">
        <v>7412546</v>
      </c>
      <c r="L47" s="33">
        <f t="shared" si="1"/>
        <v>99.4</v>
      </c>
      <c r="M47" s="33">
        <f t="shared" si="0"/>
        <v>38</v>
      </c>
      <c r="N47" s="33">
        <f t="shared" si="2"/>
        <v>98.6564046009468</v>
      </c>
      <c r="O47" s="33">
        <v>98.515591553028557</v>
      </c>
      <c r="P47" s="34" t="s">
        <v>86</v>
      </c>
    </row>
    <row r="48" spans="3:16" s="4" customFormat="1" ht="15.95" customHeight="1" thickTop="1" thickBot="1">
      <c r="C48" s="45"/>
      <c r="D48" s="46" t="s">
        <v>59</v>
      </c>
      <c r="E48" s="47">
        <f t="shared" ref="E48:K48" si="3">SUM(E8:E47)</f>
        <v>1116612633</v>
      </c>
      <c r="F48" s="47">
        <f t="shared" si="3"/>
        <v>24426149</v>
      </c>
      <c r="G48" s="47">
        <f t="shared" si="3"/>
        <v>1141450307</v>
      </c>
      <c r="H48" s="47">
        <f t="shared" si="3"/>
        <v>10232</v>
      </c>
      <c r="I48" s="47">
        <f t="shared" si="3"/>
        <v>1105684193</v>
      </c>
      <c r="J48" s="47">
        <f t="shared" si="3"/>
        <v>9216734</v>
      </c>
      <c r="K48" s="47">
        <f t="shared" si="3"/>
        <v>1115312452</v>
      </c>
      <c r="L48" s="48">
        <f t="shared" si="1"/>
        <v>99</v>
      </c>
      <c r="M48" s="48">
        <f t="shared" si="0"/>
        <v>37.700000000000003</v>
      </c>
      <c r="N48" s="48">
        <f t="shared" si="2"/>
        <v>97.710118886498321</v>
      </c>
      <c r="O48" s="48">
        <v>97.62762977550544</v>
      </c>
      <c r="P48" s="49" t="s">
        <v>59</v>
      </c>
    </row>
    <row r="49" spans="3:16" s="4" customFormat="1" ht="15" customHeight="1">
      <c r="C49" s="50" t="s">
        <v>88</v>
      </c>
      <c r="D49" s="51"/>
      <c r="E49" s="52"/>
      <c r="F49" s="52"/>
      <c r="G49" s="52"/>
      <c r="H49" s="52"/>
      <c r="I49" s="52"/>
      <c r="J49" s="52"/>
      <c r="K49" s="52"/>
      <c r="L49" s="53"/>
      <c r="M49" s="53"/>
      <c r="N49" s="53"/>
      <c r="O49" s="53"/>
      <c r="P49" s="51"/>
    </row>
    <row r="50" spans="3:16" s="4" customFormat="1" ht="15" customHeight="1">
      <c r="D50" s="54"/>
      <c r="E50" s="55"/>
      <c r="F50" s="55"/>
      <c r="G50" s="55"/>
      <c r="H50" s="55"/>
      <c r="I50" s="55"/>
      <c r="J50" s="55"/>
      <c r="K50" s="55"/>
      <c r="L50" s="56"/>
      <c r="M50" s="56"/>
      <c r="N50" s="56"/>
      <c r="O50" s="56"/>
      <c r="P50" s="54"/>
    </row>
    <row r="51" spans="3:16" s="4" customFormat="1" ht="63.75" customHeight="1">
      <c r="D51" s="54"/>
      <c r="E51" s="55"/>
      <c r="F51" s="55"/>
      <c r="G51" s="55"/>
      <c r="H51" s="55"/>
      <c r="I51" s="55"/>
      <c r="J51" s="55"/>
      <c r="K51" s="55"/>
      <c r="L51" s="56"/>
      <c r="M51" s="56"/>
      <c r="N51" s="56"/>
      <c r="O51" s="56"/>
      <c r="P51" s="54"/>
    </row>
    <row r="52" spans="3:16" s="4" customFormat="1" ht="15" customHeight="1" thickBot="1">
      <c r="D52" s="54"/>
      <c r="E52" s="55"/>
      <c r="F52" s="55"/>
      <c r="G52" s="55"/>
      <c r="H52" s="55"/>
      <c r="I52" s="55"/>
      <c r="J52" s="55"/>
      <c r="K52" s="55"/>
      <c r="L52" s="56"/>
      <c r="M52" s="56"/>
      <c r="N52" s="56"/>
      <c r="O52" s="56" t="s">
        <v>85</v>
      </c>
      <c r="P52" s="54"/>
    </row>
    <row r="53" spans="3:16" s="4" customFormat="1" ht="15.95" customHeight="1">
      <c r="C53" s="57" t="s">
        <v>0</v>
      </c>
      <c r="D53" s="58"/>
      <c r="E53" s="59" t="s">
        <v>1</v>
      </c>
      <c r="F53" s="59"/>
      <c r="G53" s="59"/>
      <c r="H53" s="59"/>
      <c r="I53" s="7" t="s">
        <v>2</v>
      </c>
      <c r="J53" s="8"/>
      <c r="K53" s="9"/>
      <c r="L53" s="10" t="s">
        <v>3</v>
      </c>
      <c r="M53" s="11"/>
      <c r="N53" s="11"/>
      <c r="O53" s="11"/>
      <c r="P53" s="13" t="s">
        <v>0</v>
      </c>
    </row>
    <row r="54" spans="3:16" s="4" customFormat="1" ht="12">
      <c r="C54" s="60"/>
      <c r="D54" s="61"/>
      <c r="E54" s="16" t="s">
        <v>4</v>
      </c>
      <c r="F54" s="16" t="s">
        <v>5</v>
      </c>
      <c r="G54" s="16" t="s">
        <v>6</v>
      </c>
      <c r="H54" s="17" t="s">
        <v>7</v>
      </c>
      <c r="I54" s="16" t="s">
        <v>4</v>
      </c>
      <c r="J54" s="16" t="s">
        <v>5</v>
      </c>
      <c r="K54" s="16" t="s">
        <v>6</v>
      </c>
      <c r="L54" s="18" t="s">
        <v>90</v>
      </c>
      <c r="M54" s="19"/>
      <c r="N54" s="19"/>
      <c r="O54" s="20" t="s">
        <v>91</v>
      </c>
      <c r="P54" s="21"/>
    </row>
    <row r="55" spans="3:16" s="4" customFormat="1" ht="12">
      <c r="C55" s="60"/>
      <c r="D55" s="61"/>
      <c r="E55" s="22"/>
      <c r="F55" s="22"/>
      <c r="G55" s="22"/>
      <c r="H55" s="23" t="s">
        <v>8</v>
      </c>
      <c r="I55" s="22"/>
      <c r="J55" s="22"/>
      <c r="K55" s="22"/>
      <c r="L55" s="24" t="s">
        <v>9</v>
      </c>
      <c r="M55" s="24" t="s">
        <v>10</v>
      </c>
      <c r="N55" s="24" t="s">
        <v>6</v>
      </c>
      <c r="O55" s="24" t="s">
        <v>6</v>
      </c>
      <c r="P55" s="21"/>
    </row>
    <row r="56" spans="3:16" s="4" customFormat="1" ht="12.75" thickBot="1">
      <c r="C56" s="62"/>
      <c r="D56" s="63"/>
      <c r="E56" s="27" t="s">
        <v>11</v>
      </c>
      <c r="F56" s="27" t="s">
        <v>12</v>
      </c>
      <c r="G56" s="27" t="s">
        <v>13</v>
      </c>
      <c r="H56" s="27" t="s">
        <v>14</v>
      </c>
      <c r="I56" s="27" t="s">
        <v>15</v>
      </c>
      <c r="J56" s="27" t="s">
        <v>16</v>
      </c>
      <c r="K56" s="27" t="s">
        <v>17</v>
      </c>
      <c r="L56" s="27" t="s">
        <v>18</v>
      </c>
      <c r="M56" s="27" t="s">
        <v>19</v>
      </c>
      <c r="N56" s="27" t="s">
        <v>20</v>
      </c>
      <c r="O56" s="28"/>
      <c r="P56" s="29"/>
    </row>
    <row r="57" spans="3:16" s="4" customFormat="1" ht="15.95" customHeight="1">
      <c r="C57" s="30">
        <v>41</v>
      </c>
      <c r="D57" s="31" t="s">
        <v>60</v>
      </c>
      <c r="E57" s="32">
        <v>5795010</v>
      </c>
      <c r="F57" s="32">
        <v>94073</v>
      </c>
      <c r="G57" s="32">
        <v>5894807</v>
      </c>
      <c r="H57" s="32">
        <v>0</v>
      </c>
      <c r="I57" s="32">
        <v>5750051</v>
      </c>
      <c r="J57" s="32">
        <v>40773</v>
      </c>
      <c r="K57" s="32">
        <v>5796548</v>
      </c>
      <c r="L57" s="33">
        <f t="shared" ref="L57:L81" si="4">IF(ISERROR(I57/E57),"-",ROUND(I57/E57*100,1))</f>
        <v>99.2</v>
      </c>
      <c r="M57" s="33">
        <f t="shared" ref="M57:M81" si="5">IF(ISERROR(J57/F57),"-",ROUND(J57/F57*100,1))</f>
        <v>43.3</v>
      </c>
      <c r="N57" s="33">
        <f>IF(ISERROR(K57/G57),"-",(K57/G57*100))</f>
        <v>98.333126088776098</v>
      </c>
      <c r="O57" s="33">
        <v>98.275239027582657</v>
      </c>
      <c r="P57" s="34" t="s">
        <v>60</v>
      </c>
    </row>
    <row r="58" spans="3:16" s="4" customFormat="1" ht="15.95" customHeight="1">
      <c r="C58" s="30">
        <v>42</v>
      </c>
      <c r="D58" s="31" t="s">
        <v>61</v>
      </c>
      <c r="E58" s="32">
        <v>7845407</v>
      </c>
      <c r="F58" s="32">
        <v>82537</v>
      </c>
      <c r="G58" s="32">
        <v>7935618</v>
      </c>
      <c r="H58" s="32">
        <v>0</v>
      </c>
      <c r="I58" s="32">
        <v>7786402</v>
      </c>
      <c r="J58" s="32">
        <v>57394</v>
      </c>
      <c r="K58" s="32">
        <v>7851470</v>
      </c>
      <c r="L58" s="33">
        <f t="shared" si="4"/>
        <v>99.2</v>
      </c>
      <c r="M58" s="33">
        <f t="shared" si="5"/>
        <v>69.5</v>
      </c>
      <c r="N58" s="33">
        <f t="shared" ref="N58:N81" si="6">IF(ISERROR(K58/G58),"-",(K58/G58*100))</f>
        <v>98.939616297054627</v>
      </c>
      <c r="O58" s="33">
        <v>98.772198403077965</v>
      </c>
      <c r="P58" s="34" t="s">
        <v>61</v>
      </c>
    </row>
    <row r="59" spans="3:16" s="4" customFormat="1" ht="15.95" customHeight="1">
      <c r="C59" s="30">
        <v>43</v>
      </c>
      <c r="D59" s="31" t="s">
        <v>62</v>
      </c>
      <c r="E59" s="32">
        <v>3563944</v>
      </c>
      <c r="F59" s="32">
        <v>124073</v>
      </c>
      <c r="G59" s="32">
        <v>3690366</v>
      </c>
      <c r="H59" s="32">
        <v>0</v>
      </c>
      <c r="I59" s="32">
        <v>3477655</v>
      </c>
      <c r="J59" s="32">
        <v>39783</v>
      </c>
      <c r="K59" s="32">
        <v>3519787</v>
      </c>
      <c r="L59" s="33">
        <f t="shared" si="4"/>
        <v>97.6</v>
      </c>
      <c r="M59" s="33">
        <f t="shared" si="5"/>
        <v>32.1</v>
      </c>
      <c r="N59" s="33">
        <f t="shared" si="6"/>
        <v>95.377721342544348</v>
      </c>
      <c r="O59" s="33">
        <v>95.955346795940585</v>
      </c>
      <c r="P59" s="34" t="s">
        <v>62</v>
      </c>
    </row>
    <row r="60" spans="3:16" s="4" customFormat="1" ht="15.95" customHeight="1">
      <c r="C60" s="30">
        <v>44</v>
      </c>
      <c r="D60" s="31" t="s">
        <v>63</v>
      </c>
      <c r="E60" s="32">
        <v>1345877</v>
      </c>
      <c r="F60" s="32">
        <v>28425</v>
      </c>
      <c r="G60" s="32">
        <v>1375697</v>
      </c>
      <c r="H60" s="32">
        <v>0</v>
      </c>
      <c r="I60" s="32">
        <v>1320841</v>
      </c>
      <c r="J60" s="32">
        <v>11171</v>
      </c>
      <c r="K60" s="32">
        <v>1333407</v>
      </c>
      <c r="L60" s="33">
        <f t="shared" si="4"/>
        <v>98.1</v>
      </c>
      <c r="M60" s="33">
        <f t="shared" si="5"/>
        <v>39.299999999999997</v>
      </c>
      <c r="N60" s="33">
        <f t="shared" si="6"/>
        <v>96.92592191449134</v>
      </c>
      <c r="O60" s="33">
        <v>97.878506772150615</v>
      </c>
      <c r="P60" s="34" t="s">
        <v>63</v>
      </c>
    </row>
    <row r="61" spans="3:16" s="4" customFormat="1" ht="15.95" customHeight="1">
      <c r="C61" s="35">
        <v>45</v>
      </c>
      <c r="D61" s="36" t="s">
        <v>64</v>
      </c>
      <c r="E61" s="37">
        <v>3083521</v>
      </c>
      <c r="F61" s="37">
        <v>67633</v>
      </c>
      <c r="G61" s="37">
        <v>3152776</v>
      </c>
      <c r="H61" s="37">
        <v>31603</v>
      </c>
      <c r="I61" s="37">
        <v>3049457</v>
      </c>
      <c r="J61" s="37">
        <v>21759</v>
      </c>
      <c r="K61" s="37">
        <v>3072838</v>
      </c>
      <c r="L61" s="38">
        <f t="shared" si="4"/>
        <v>98.9</v>
      </c>
      <c r="M61" s="38">
        <f t="shared" si="5"/>
        <v>32.200000000000003</v>
      </c>
      <c r="N61" s="38">
        <f t="shared" si="6"/>
        <v>97.464520156205197</v>
      </c>
      <c r="O61" s="38">
        <v>97.671133064387845</v>
      </c>
      <c r="P61" s="39" t="s">
        <v>64</v>
      </c>
    </row>
    <row r="62" spans="3:16" s="4" customFormat="1" ht="15.95" customHeight="1">
      <c r="C62" s="30">
        <v>46</v>
      </c>
      <c r="D62" s="31" t="s">
        <v>65</v>
      </c>
      <c r="E62" s="32">
        <v>2813163</v>
      </c>
      <c r="F62" s="32">
        <v>41879</v>
      </c>
      <c r="G62" s="32">
        <v>2856702</v>
      </c>
      <c r="H62" s="32">
        <v>0</v>
      </c>
      <c r="I62" s="32">
        <v>2794922</v>
      </c>
      <c r="J62" s="32">
        <v>17472</v>
      </c>
      <c r="K62" s="32">
        <v>2814054</v>
      </c>
      <c r="L62" s="33">
        <f t="shared" si="4"/>
        <v>99.4</v>
      </c>
      <c r="M62" s="33">
        <f t="shared" si="5"/>
        <v>41.7</v>
      </c>
      <c r="N62" s="33">
        <f t="shared" si="6"/>
        <v>98.507089643932062</v>
      </c>
      <c r="O62" s="33">
        <v>98.48668606499254</v>
      </c>
      <c r="P62" s="34" t="s">
        <v>65</v>
      </c>
    </row>
    <row r="63" spans="3:16" s="4" customFormat="1" ht="15.95" customHeight="1">
      <c r="C63" s="30">
        <v>47</v>
      </c>
      <c r="D63" s="31" t="s">
        <v>66</v>
      </c>
      <c r="E63" s="32">
        <v>3612982</v>
      </c>
      <c r="F63" s="32">
        <v>82143</v>
      </c>
      <c r="G63" s="32">
        <v>3698067</v>
      </c>
      <c r="H63" s="32">
        <v>0</v>
      </c>
      <c r="I63" s="32">
        <v>3565727</v>
      </c>
      <c r="J63" s="32">
        <v>33129</v>
      </c>
      <c r="K63" s="32">
        <v>3601798</v>
      </c>
      <c r="L63" s="33">
        <f t="shared" si="4"/>
        <v>98.7</v>
      </c>
      <c r="M63" s="33">
        <f t="shared" si="5"/>
        <v>40.299999999999997</v>
      </c>
      <c r="N63" s="33">
        <f t="shared" si="6"/>
        <v>97.396775126032068</v>
      </c>
      <c r="O63" s="33">
        <v>96.96954532058875</v>
      </c>
      <c r="P63" s="34" t="s">
        <v>66</v>
      </c>
    </row>
    <row r="64" spans="3:16" s="4" customFormat="1" ht="15.95" customHeight="1">
      <c r="C64" s="30">
        <v>48</v>
      </c>
      <c r="D64" s="31" t="s">
        <v>67</v>
      </c>
      <c r="E64" s="32">
        <v>3424289</v>
      </c>
      <c r="F64" s="32">
        <v>38172</v>
      </c>
      <c r="G64" s="32">
        <v>3464710</v>
      </c>
      <c r="H64" s="32">
        <v>0</v>
      </c>
      <c r="I64" s="32">
        <v>3408770</v>
      </c>
      <c r="J64" s="32">
        <v>12450</v>
      </c>
      <c r="K64" s="32">
        <v>3423469</v>
      </c>
      <c r="L64" s="33">
        <f t="shared" si="4"/>
        <v>99.5</v>
      </c>
      <c r="M64" s="33">
        <f t="shared" si="5"/>
        <v>32.6</v>
      </c>
      <c r="N64" s="33">
        <f t="shared" si="6"/>
        <v>98.809683927370543</v>
      </c>
      <c r="O64" s="33">
        <v>98.734794563558665</v>
      </c>
      <c r="P64" s="34" t="s">
        <v>67</v>
      </c>
    </row>
    <row r="65" spans="3:16" s="4" customFormat="1" ht="15.95" customHeight="1">
      <c r="C65" s="30">
        <v>49</v>
      </c>
      <c r="D65" s="31" t="s">
        <v>68</v>
      </c>
      <c r="E65" s="32">
        <v>2739442</v>
      </c>
      <c r="F65" s="32">
        <v>35992</v>
      </c>
      <c r="G65" s="32">
        <v>2777585</v>
      </c>
      <c r="H65" s="32">
        <v>0</v>
      </c>
      <c r="I65" s="32">
        <v>2683969</v>
      </c>
      <c r="J65" s="32">
        <v>12700</v>
      </c>
      <c r="K65" s="32">
        <v>2698820</v>
      </c>
      <c r="L65" s="33">
        <f t="shared" si="4"/>
        <v>98</v>
      </c>
      <c r="M65" s="33">
        <f t="shared" si="5"/>
        <v>35.299999999999997</v>
      </c>
      <c r="N65" s="33">
        <f t="shared" si="6"/>
        <v>97.16426319986607</v>
      </c>
      <c r="O65" s="33">
        <v>98.324219841574092</v>
      </c>
      <c r="P65" s="34" t="s">
        <v>68</v>
      </c>
    </row>
    <row r="66" spans="3:16" s="4" customFormat="1" ht="15.95" customHeight="1">
      <c r="C66" s="35">
        <v>50</v>
      </c>
      <c r="D66" s="36" t="s">
        <v>69</v>
      </c>
      <c r="E66" s="37">
        <v>1706621</v>
      </c>
      <c r="F66" s="37">
        <v>41527</v>
      </c>
      <c r="G66" s="37">
        <v>1749023</v>
      </c>
      <c r="H66" s="37">
        <v>0</v>
      </c>
      <c r="I66" s="37">
        <v>1679392</v>
      </c>
      <c r="J66" s="37">
        <v>12789</v>
      </c>
      <c r="K66" s="37">
        <v>1693056</v>
      </c>
      <c r="L66" s="38">
        <f t="shared" si="4"/>
        <v>98.4</v>
      </c>
      <c r="M66" s="38">
        <f t="shared" si="5"/>
        <v>30.8</v>
      </c>
      <c r="N66" s="38">
        <f t="shared" si="6"/>
        <v>96.800099255412874</v>
      </c>
      <c r="O66" s="38">
        <v>97.401459338758841</v>
      </c>
      <c r="P66" s="39" t="s">
        <v>69</v>
      </c>
    </row>
    <row r="67" spans="3:16" s="4" customFormat="1" ht="15.95" customHeight="1">
      <c r="C67" s="30">
        <v>51</v>
      </c>
      <c r="D67" s="31" t="s">
        <v>70</v>
      </c>
      <c r="E67" s="32">
        <v>1330965</v>
      </c>
      <c r="F67" s="32">
        <v>7818</v>
      </c>
      <c r="G67" s="32">
        <v>1340352</v>
      </c>
      <c r="H67" s="32">
        <v>0</v>
      </c>
      <c r="I67" s="32">
        <v>1322800</v>
      </c>
      <c r="J67" s="32">
        <v>4646</v>
      </c>
      <c r="K67" s="32">
        <v>1329015</v>
      </c>
      <c r="L67" s="33">
        <f t="shared" si="4"/>
        <v>99.4</v>
      </c>
      <c r="M67" s="33">
        <f t="shared" si="5"/>
        <v>59.4</v>
      </c>
      <c r="N67" s="33">
        <f t="shared" si="6"/>
        <v>99.154177410113164</v>
      </c>
      <c r="O67" s="33">
        <v>99.022633896575414</v>
      </c>
      <c r="P67" s="34" t="s">
        <v>70</v>
      </c>
    </row>
    <row r="68" spans="3:16" s="4" customFormat="1" ht="15.95" customHeight="1">
      <c r="C68" s="30">
        <v>52</v>
      </c>
      <c r="D68" s="31" t="s">
        <v>71</v>
      </c>
      <c r="E68" s="32">
        <v>1173400</v>
      </c>
      <c r="F68" s="32">
        <v>58521</v>
      </c>
      <c r="G68" s="32">
        <v>1232895</v>
      </c>
      <c r="H68" s="32">
        <v>0</v>
      </c>
      <c r="I68" s="32">
        <v>1165053</v>
      </c>
      <c r="J68" s="32">
        <v>10542</v>
      </c>
      <c r="K68" s="32">
        <v>1176569</v>
      </c>
      <c r="L68" s="33">
        <f t="shared" si="4"/>
        <v>99.3</v>
      </c>
      <c r="M68" s="33">
        <f t="shared" si="5"/>
        <v>18</v>
      </c>
      <c r="N68" s="33">
        <f t="shared" si="6"/>
        <v>95.431403323072928</v>
      </c>
      <c r="O68" s="33">
        <v>94.940993228249098</v>
      </c>
      <c r="P68" s="34" t="s">
        <v>71</v>
      </c>
    </row>
    <row r="69" spans="3:16" s="4" customFormat="1" ht="15.95" customHeight="1">
      <c r="C69" s="30">
        <v>53</v>
      </c>
      <c r="D69" s="31" t="s">
        <v>72</v>
      </c>
      <c r="E69" s="32">
        <v>1069562</v>
      </c>
      <c r="F69" s="32">
        <v>53379</v>
      </c>
      <c r="G69" s="32">
        <v>1124542</v>
      </c>
      <c r="H69" s="32">
        <v>0</v>
      </c>
      <c r="I69" s="32">
        <v>1043928</v>
      </c>
      <c r="J69" s="32">
        <v>7184</v>
      </c>
      <c r="K69" s="32">
        <v>1052713</v>
      </c>
      <c r="L69" s="33">
        <f t="shared" si="4"/>
        <v>97.6</v>
      </c>
      <c r="M69" s="33">
        <f t="shared" si="5"/>
        <v>13.5</v>
      </c>
      <c r="N69" s="33">
        <f t="shared" si="6"/>
        <v>93.612599618333505</v>
      </c>
      <c r="O69" s="33">
        <v>94.842451781150203</v>
      </c>
      <c r="P69" s="34" t="s">
        <v>72</v>
      </c>
    </row>
    <row r="70" spans="3:16" s="4" customFormat="1" ht="15.95" customHeight="1">
      <c r="C70" s="30">
        <v>54</v>
      </c>
      <c r="D70" s="31" t="s">
        <v>73</v>
      </c>
      <c r="E70" s="32">
        <v>825073</v>
      </c>
      <c r="F70" s="32">
        <v>102505</v>
      </c>
      <c r="G70" s="32">
        <v>928442</v>
      </c>
      <c r="H70" s="32">
        <v>0</v>
      </c>
      <c r="I70" s="32">
        <v>797570</v>
      </c>
      <c r="J70" s="32">
        <v>17426</v>
      </c>
      <c r="K70" s="32">
        <v>815860</v>
      </c>
      <c r="L70" s="33">
        <f t="shared" si="4"/>
        <v>96.7</v>
      </c>
      <c r="M70" s="33">
        <f t="shared" si="5"/>
        <v>17</v>
      </c>
      <c r="N70" s="33">
        <f t="shared" si="6"/>
        <v>87.874094450703438</v>
      </c>
      <c r="O70" s="33">
        <v>88.940298570529151</v>
      </c>
      <c r="P70" s="34" t="s">
        <v>73</v>
      </c>
    </row>
    <row r="71" spans="3:16" s="4" customFormat="1" ht="15.95" customHeight="1">
      <c r="C71" s="35">
        <v>55</v>
      </c>
      <c r="D71" s="36" t="s">
        <v>74</v>
      </c>
      <c r="E71" s="37">
        <v>1234626</v>
      </c>
      <c r="F71" s="37">
        <v>21452</v>
      </c>
      <c r="G71" s="37">
        <v>1257736</v>
      </c>
      <c r="H71" s="37">
        <v>0</v>
      </c>
      <c r="I71" s="37">
        <v>1228823</v>
      </c>
      <c r="J71" s="37">
        <v>7942</v>
      </c>
      <c r="K71" s="37">
        <v>1238423</v>
      </c>
      <c r="L71" s="38">
        <f t="shared" si="4"/>
        <v>99.5</v>
      </c>
      <c r="M71" s="38">
        <f t="shared" si="5"/>
        <v>37</v>
      </c>
      <c r="N71" s="38">
        <f t="shared" si="6"/>
        <v>98.464463130577485</v>
      </c>
      <c r="O71" s="38">
        <v>98.01831411161433</v>
      </c>
      <c r="P71" s="39" t="s">
        <v>74</v>
      </c>
    </row>
    <row r="72" spans="3:16" s="4" customFormat="1" ht="15.95" customHeight="1">
      <c r="C72" s="30">
        <v>56</v>
      </c>
      <c r="D72" s="31" t="s">
        <v>75</v>
      </c>
      <c r="E72" s="32">
        <v>255586</v>
      </c>
      <c r="F72" s="32">
        <v>32</v>
      </c>
      <c r="G72" s="32">
        <v>255942</v>
      </c>
      <c r="H72" s="32">
        <v>0</v>
      </c>
      <c r="I72" s="32">
        <v>255492</v>
      </c>
      <c r="J72" s="32">
        <v>32</v>
      </c>
      <c r="K72" s="32">
        <v>255848</v>
      </c>
      <c r="L72" s="33">
        <f t="shared" si="4"/>
        <v>100</v>
      </c>
      <c r="M72" s="33">
        <f t="shared" si="5"/>
        <v>100</v>
      </c>
      <c r="N72" s="33">
        <f t="shared" si="6"/>
        <v>99.963272929022978</v>
      </c>
      <c r="O72" s="33">
        <v>99.932458154756787</v>
      </c>
      <c r="P72" s="34" t="s">
        <v>75</v>
      </c>
    </row>
    <row r="73" spans="3:16" s="4" customFormat="1" ht="15.95" customHeight="1">
      <c r="C73" s="30">
        <v>57</v>
      </c>
      <c r="D73" s="31" t="s">
        <v>76</v>
      </c>
      <c r="E73" s="32">
        <v>1824587</v>
      </c>
      <c r="F73" s="32">
        <v>14615</v>
      </c>
      <c r="G73" s="32">
        <v>1840933</v>
      </c>
      <c r="H73" s="32">
        <v>0</v>
      </c>
      <c r="I73" s="32">
        <v>1777919</v>
      </c>
      <c r="J73" s="32">
        <v>5758</v>
      </c>
      <c r="K73" s="32">
        <v>1785408</v>
      </c>
      <c r="L73" s="33">
        <f t="shared" si="4"/>
        <v>97.4</v>
      </c>
      <c r="M73" s="33">
        <f t="shared" si="5"/>
        <v>39.4</v>
      </c>
      <c r="N73" s="33">
        <f t="shared" si="6"/>
        <v>96.983866332995277</v>
      </c>
      <c r="O73" s="33">
        <v>98.893999888893958</v>
      </c>
      <c r="P73" s="34" t="s">
        <v>76</v>
      </c>
    </row>
    <row r="74" spans="3:16" s="4" customFormat="1" ht="15.95" customHeight="1">
      <c r="C74" s="30">
        <v>58</v>
      </c>
      <c r="D74" s="31" t="s">
        <v>77</v>
      </c>
      <c r="E74" s="32">
        <v>1823701</v>
      </c>
      <c r="F74" s="32">
        <v>56659</v>
      </c>
      <c r="G74" s="32">
        <v>1881581</v>
      </c>
      <c r="H74" s="32">
        <v>0</v>
      </c>
      <c r="I74" s="32">
        <v>1803725</v>
      </c>
      <c r="J74" s="32">
        <v>19214</v>
      </c>
      <c r="K74" s="32">
        <v>1824160</v>
      </c>
      <c r="L74" s="33">
        <f t="shared" si="4"/>
        <v>98.9</v>
      </c>
      <c r="M74" s="33">
        <f t="shared" si="5"/>
        <v>33.9</v>
      </c>
      <c r="N74" s="33">
        <f t="shared" si="6"/>
        <v>96.948257874627771</v>
      </c>
      <c r="O74" s="33">
        <v>96.725393758786439</v>
      </c>
      <c r="P74" s="34" t="s">
        <v>77</v>
      </c>
    </row>
    <row r="75" spans="3:16" s="4" customFormat="1" ht="15.95" customHeight="1">
      <c r="C75" s="30">
        <v>59</v>
      </c>
      <c r="D75" s="31" t="s">
        <v>78</v>
      </c>
      <c r="E75" s="32">
        <v>3960959</v>
      </c>
      <c r="F75" s="32">
        <v>91665</v>
      </c>
      <c r="G75" s="32">
        <v>4055787</v>
      </c>
      <c r="H75" s="32">
        <v>0</v>
      </c>
      <c r="I75" s="32">
        <v>3924549</v>
      </c>
      <c r="J75" s="32">
        <v>28195</v>
      </c>
      <c r="K75" s="32">
        <v>3955907</v>
      </c>
      <c r="L75" s="33">
        <f t="shared" si="4"/>
        <v>99.1</v>
      </c>
      <c r="M75" s="33">
        <f t="shared" si="5"/>
        <v>30.8</v>
      </c>
      <c r="N75" s="33">
        <f t="shared" si="6"/>
        <v>97.537346019403884</v>
      </c>
      <c r="O75" s="33">
        <v>97.25464582192069</v>
      </c>
      <c r="P75" s="34" t="s">
        <v>78</v>
      </c>
    </row>
    <row r="76" spans="3:16" s="4" customFormat="1" ht="15.95" customHeight="1">
      <c r="C76" s="35">
        <v>60</v>
      </c>
      <c r="D76" s="36" t="s">
        <v>79</v>
      </c>
      <c r="E76" s="37">
        <v>4996637</v>
      </c>
      <c r="F76" s="37">
        <v>121596</v>
      </c>
      <c r="G76" s="37">
        <v>5122168</v>
      </c>
      <c r="H76" s="37">
        <v>0</v>
      </c>
      <c r="I76" s="37">
        <v>4936537</v>
      </c>
      <c r="J76" s="37">
        <v>37192</v>
      </c>
      <c r="K76" s="37">
        <v>4977664</v>
      </c>
      <c r="L76" s="38">
        <f t="shared" si="4"/>
        <v>98.8</v>
      </c>
      <c r="M76" s="38">
        <f t="shared" si="5"/>
        <v>30.6</v>
      </c>
      <c r="N76" s="38">
        <f t="shared" si="6"/>
        <v>97.178850830351521</v>
      </c>
      <c r="O76" s="38">
        <v>97.360189482881538</v>
      </c>
      <c r="P76" s="39" t="s">
        <v>79</v>
      </c>
    </row>
    <row r="77" spans="3:16" s="4" customFormat="1" ht="15.95" customHeight="1">
      <c r="C77" s="30">
        <v>61</v>
      </c>
      <c r="D77" s="31" t="s">
        <v>80</v>
      </c>
      <c r="E77" s="32">
        <v>3856452</v>
      </c>
      <c r="F77" s="32">
        <v>67099</v>
      </c>
      <c r="G77" s="32">
        <v>3925334</v>
      </c>
      <c r="H77" s="32">
        <v>0</v>
      </c>
      <c r="I77" s="32">
        <v>3832138</v>
      </c>
      <c r="J77" s="32">
        <v>26094</v>
      </c>
      <c r="K77" s="32">
        <v>3860015</v>
      </c>
      <c r="L77" s="33">
        <f t="shared" si="4"/>
        <v>99.4</v>
      </c>
      <c r="M77" s="33">
        <f t="shared" si="5"/>
        <v>38.9</v>
      </c>
      <c r="N77" s="33">
        <f t="shared" si="6"/>
        <v>98.335963258158415</v>
      </c>
      <c r="O77" s="33">
        <v>98.127900617235724</v>
      </c>
      <c r="P77" s="34" t="s">
        <v>80</v>
      </c>
    </row>
    <row r="78" spans="3:16" s="4" customFormat="1" ht="15.95" customHeight="1">
      <c r="C78" s="30">
        <v>62</v>
      </c>
      <c r="D78" s="31" t="s">
        <v>81</v>
      </c>
      <c r="E78" s="32">
        <v>5864928</v>
      </c>
      <c r="F78" s="32">
        <v>114593</v>
      </c>
      <c r="G78" s="32">
        <v>5983584</v>
      </c>
      <c r="H78" s="32">
        <v>0</v>
      </c>
      <c r="I78" s="32">
        <v>5823464</v>
      </c>
      <c r="J78" s="32">
        <v>44271</v>
      </c>
      <c r="K78" s="32">
        <v>5871798</v>
      </c>
      <c r="L78" s="33">
        <f t="shared" si="4"/>
        <v>99.3</v>
      </c>
      <c r="M78" s="33">
        <f t="shared" si="5"/>
        <v>38.6</v>
      </c>
      <c r="N78" s="33">
        <f t="shared" si="6"/>
        <v>98.131788573537193</v>
      </c>
      <c r="O78" s="33">
        <v>97.74214427704095</v>
      </c>
      <c r="P78" s="34" t="s">
        <v>81</v>
      </c>
    </row>
    <row r="79" spans="3:16" s="4" customFormat="1" ht="15.95" customHeight="1" thickBot="1">
      <c r="C79" s="30">
        <v>63</v>
      </c>
      <c r="D79" s="31" t="s">
        <v>82</v>
      </c>
      <c r="E79" s="32">
        <v>3245284</v>
      </c>
      <c r="F79" s="32">
        <v>82644</v>
      </c>
      <c r="G79" s="32">
        <v>3330626</v>
      </c>
      <c r="H79" s="32">
        <v>0</v>
      </c>
      <c r="I79" s="32">
        <v>3224789</v>
      </c>
      <c r="J79" s="32">
        <v>26350</v>
      </c>
      <c r="K79" s="32">
        <v>3253837</v>
      </c>
      <c r="L79" s="33">
        <f t="shared" si="4"/>
        <v>99.4</v>
      </c>
      <c r="M79" s="33">
        <f t="shared" si="5"/>
        <v>31.9</v>
      </c>
      <c r="N79" s="33">
        <f t="shared" si="6"/>
        <v>97.694457438331412</v>
      </c>
      <c r="O79" s="33">
        <v>96.945732979273743</v>
      </c>
      <c r="P79" s="34" t="s">
        <v>82</v>
      </c>
    </row>
    <row r="80" spans="3:16" s="4" customFormat="1" ht="15.95" customHeight="1" thickTop="1" thickBot="1">
      <c r="C80" s="64"/>
      <c r="D80" s="65" t="s">
        <v>83</v>
      </c>
      <c r="E80" s="66">
        <f t="shared" ref="E80:K80" si="7">SUM(E57:E79)</f>
        <v>67392016</v>
      </c>
      <c r="F80" s="66">
        <f t="shared" si="7"/>
        <v>1429032</v>
      </c>
      <c r="G80" s="66">
        <f t="shared" si="7"/>
        <v>68875273</v>
      </c>
      <c r="H80" s="66">
        <f t="shared" si="7"/>
        <v>31603</v>
      </c>
      <c r="I80" s="66">
        <f t="shared" si="7"/>
        <v>66653973</v>
      </c>
      <c r="J80" s="66">
        <f t="shared" si="7"/>
        <v>494266</v>
      </c>
      <c r="K80" s="66">
        <f t="shared" si="7"/>
        <v>67202464</v>
      </c>
      <c r="L80" s="67">
        <f t="shared" si="4"/>
        <v>98.9</v>
      </c>
      <c r="M80" s="67">
        <f t="shared" si="5"/>
        <v>34.6</v>
      </c>
      <c r="N80" s="67">
        <f t="shared" si="6"/>
        <v>97.57124882829865</v>
      </c>
      <c r="O80" s="67">
        <v>97.607371455331304</v>
      </c>
      <c r="P80" s="68" t="s">
        <v>83</v>
      </c>
    </row>
    <row r="81" spans="3:16" s="4" customFormat="1" ht="15.95" customHeight="1" thickTop="1" thickBot="1">
      <c r="C81" s="45"/>
      <c r="D81" s="46" t="s">
        <v>84</v>
      </c>
      <c r="E81" s="47">
        <f t="shared" ref="E81:K81" si="8">E48+E80</f>
        <v>1184004649</v>
      </c>
      <c r="F81" s="47">
        <f t="shared" si="8"/>
        <v>25855181</v>
      </c>
      <c r="G81" s="47">
        <f t="shared" si="8"/>
        <v>1210325580</v>
      </c>
      <c r="H81" s="47">
        <f t="shared" si="8"/>
        <v>41835</v>
      </c>
      <c r="I81" s="47">
        <f t="shared" si="8"/>
        <v>1172338166</v>
      </c>
      <c r="J81" s="47">
        <f t="shared" si="8"/>
        <v>9711000</v>
      </c>
      <c r="K81" s="47">
        <f t="shared" si="8"/>
        <v>1182514916</v>
      </c>
      <c r="L81" s="48">
        <f t="shared" si="4"/>
        <v>99</v>
      </c>
      <c r="M81" s="48">
        <f t="shared" si="5"/>
        <v>37.6</v>
      </c>
      <c r="N81" s="48">
        <f t="shared" si="6"/>
        <v>97.702216291256107</v>
      </c>
      <c r="O81" s="48">
        <v>97.626480061861983</v>
      </c>
      <c r="P81" s="49" t="s">
        <v>84</v>
      </c>
    </row>
    <row r="82" spans="3:16">
      <c r="C82" s="4" t="s">
        <v>88</v>
      </c>
    </row>
    <row r="83" spans="3:16">
      <c r="C83" s="4"/>
    </row>
  </sheetData>
  <mergeCells count="24">
    <mergeCell ref="P53:P56"/>
    <mergeCell ref="E54:E55"/>
    <mergeCell ref="F54:F55"/>
    <mergeCell ref="G54:G55"/>
    <mergeCell ref="I54:I55"/>
    <mergeCell ref="J54:J55"/>
    <mergeCell ref="K54:K55"/>
    <mergeCell ref="L54:N54"/>
    <mergeCell ref="C53:D56"/>
    <mergeCell ref="E53:H53"/>
    <mergeCell ref="I53:K53"/>
    <mergeCell ref="L53:O53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90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　市町村税（国保税を除く）（R02年度）</vt:lpstr>
      <vt:lpstr>'第20表　市町村税（国保税を除く）（R02年度）'!Print_Area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2022-03-02T00:15:30Z</cp:lastPrinted>
  <dcterms:created xsi:type="dcterms:W3CDTF">2010-03-17T01:42:04Z</dcterms:created>
  <dcterms:modified xsi:type="dcterms:W3CDTF">2022-03-02T00:16:03Z</dcterms:modified>
</cp:coreProperties>
</file>