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65E58BAA-C226-496B-8F6E-BA712643A9BE}" xr6:coauthVersionLast="36" xr6:coauthVersionMax="36" xr10:uidLastSave="{00000000-0000-0000-0000-000000000000}"/>
  <bookViews>
    <workbookView xWindow="10245" yWindow="0" windowWidth="10290" windowHeight="8295" tabRatio="792" xr2:uid="{00000000-000D-0000-FFFF-FFFF00000000}"/>
  </bookViews>
  <sheets>
    <sheet name="1(5)第11表-1" sheetId="2" r:id="rId1"/>
    <sheet name="1(5)第11表-2" sheetId="5" r:id="rId2"/>
    <sheet name="1(5)第11表-3" sheetId="6" r:id="rId3"/>
    <sheet name="1(5)第11表-4" sheetId="7" r:id="rId4"/>
    <sheet name="1(5)第11表-5" sheetId="8" r:id="rId5"/>
    <sheet name="1(5)第11表-6" sheetId="9" r:id="rId6"/>
    <sheet name="1(5)第11表-7" sheetId="11" r:id="rId7"/>
  </sheets>
  <definedNames>
    <definedName name="_xlnm.Print_Area" localSheetId="0">'1(5)第11表-1'!$A$1:$AU$74</definedName>
    <definedName name="_xlnm.Print_Area" localSheetId="1">'1(5)第11表-2'!$A$1:$AX$74</definedName>
    <definedName name="_xlnm.Print_Area" localSheetId="2">'1(5)第11表-3'!$A$1:$AR$74</definedName>
    <definedName name="_xlnm.Print_Area" localSheetId="3">'1(5)第11表-4'!$A$1:$AU$74</definedName>
    <definedName name="_xlnm.Print_Area" localSheetId="4">'1(5)第11表-5'!$A$1:$AR$74</definedName>
    <definedName name="_xlnm.Print_Area" localSheetId="5">'1(5)第11表-6'!$A$1:$AX$74</definedName>
    <definedName name="_xlnm.Print_Area" localSheetId="6">'1(5)第11表-7'!$A$1:$AU$74</definedName>
  </definedNames>
  <calcPr calcId="191029"/>
</workbook>
</file>

<file path=xl/calcChain.xml><?xml version="1.0" encoding="utf-8"?>
<calcChain xmlns="http://schemas.openxmlformats.org/spreadsheetml/2006/main">
  <c r="AB8" i="7" l="1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H73" i="5" l="1"/>
  <c r="K73" i="5"/>
  <c r="E73" i="5"/>
  <c r="AQ48" i="2" l="1"/>
  <c r="T48" i="2" l="1"/>
  <c r="E48" i="2"/>
  <c r="AN72" i="11" l="1"/>
  <c r="AK72" i="11"/>
  <c r="AH72" i="11"/>
  <c r="AE72" i="11"/>
  <c r="AB72" i="11"/>
  <c r="Y72" i="11"/>
  <c r="Q72" i="11"/>
  <c r="N72" i="11"/>
  <c r="K72" i="11"/>
  <c r="H72" i="11"/>
  <c r="E72" i="11"/>
  <c r="E73" i="11" s="1"/>
  <c r="AN48" i="11"/>
  <c r="AN73" i="11" s="1"/>
  <c r="AK48" i="11"/>
  <c r="AK73" i="11" s="1"/>
  <c r="AH48" i="11"/>
  <c r="AE48" i="11"/>
  <c r="AB48" i="11"/>
  <c r="Y48" i="11"/>
  <c r="Q48" i="11"/>
  <c r="N48" i="11"/>
  <c r="K48" i="11"/>
  <c r="H48" i="11"/>
  <c r="E48" i="11"/>
  <c r="AH73" i="11" l="1"/>
  <c r="AE73" i="11"/>
  <c r="AB73" i="11"/>
  <c r="Y73" i="11"/>
  <c r="Q73" i="11"/>
  <c r="N73" i="11"/>
  <c r="K73" i="11"/>
  <c r="H73" i="11"/>
  <c r="AQ72" i="9"/>
  <c r="AN72" i="9"/>
  <c r="AK72" i="9"/>
  <c r="AH72" i="9"/>
  <c r="AH73" i="9" s="1"/>
  <c r="AB72" i="9"/>
  <c r="AB73" i="9" s="1"/>
  <c r="Y72" i="9"/>
  <c r="Q72" i="9"/>
  <c r="N72" i="9"/>
  <c r="N73" i="9" s="1"/>
  <c r="K72" i="9"/>
  <c r="AQ48" i="9"/>
  <c r="AN48" i="9"/>
  <c r="AK48" i="9"/>
  <c r="AH48" i="9"/>
  <c r="AB48" i="9"/>
  <c r="Y48" i="9"/>
  <c r="Q48" i="9"/>
  <c r="N48" i="9"/>
  <c r="K48" i="9"/>
  <c r="E72" i="9"/>
  <c r="E48" i="9"/>
  <c r="AK72" i="8"/>
  <c r="AH72" i="8"/>
  <c r="AE72" i="8"/>
  <c r="AB72" i="8"/>
  <c r="T72" i="8"/>
  <c r="Q72" i="8"/>
  <c r="K72" i="8"/>
  <c r="H72" i="8"/>
  <c r="AK48" i="8"/>
  <c r="AH48" i="8"/>
  <c r="AH73" i="8" s="1"/>
  <c r="AE48" i="8"/>
  <c r="AB48" i="8"/>
  <c r="AB73" i="8" s="1"/>
  <c r="T48" i="8"/>
  <c r="T73" i="8" s="1"/>
  <c r="Q48" i="8"/>
  <c r="Q73" i="8" s="1"/>
  <c r="K48" i="8"/>
  <c r="H48" i="8"/>
  <c r="H73" i="8" s="1"/>
  <c r="E72" i="8"/>
  <c r="E48" i="8"/>
  <c r="E73" i="8" s="1"/>
  <c r="AN8" i="7"/>
  <c r="AK72" i="7"/>
  <c r="AH72" i="7"/>
  <c r="AE72" i="7"/>
  <c r="W72" i="7"/>
  <c r="T72" i="7"/>
  <c r="N72" i="7"/>
  <c r="K72" i="7"/>
  <c r="H72" i="7"/>
  <c r="E72" i="7"/>
  <c r="AK48" i="7"/>
  <c r="AH48" i="7"/>
  <c r="AE48" i="7"/>
  <c r="W48" i="7"/>
  <c r="T48" i="7"/>
  <c r="N48" i="7"/>
  <c r="K48" i="7"/>
  <c r="H48" i="7"/>
  <c r="E48" i="7"/>
  <c r="E73" i="7" s="1"/>
  <c r="AN72" i="6"/>
  <c r="AH72" i="6"/>
  <c r="AE72" i="6"/>
  <c r="AB72" i="6"/>
  <c r="Y72" i="6"/>
  <c r="N72" i="6"/>
  <c r="K72" i="6"/>
  <c r="K73" i="6" s="1"/>
  <c r="H72" i="6"/>
  <c r="E72" i="6"/>
  <c r="AN48" i="6"/>
  <c r="AH48" i="6"/>
  <c r="AE48" i="6"/>
  <c r="AB48" i="6"/>
  <c r="Y48" i="6"/>
  <c r="N48" i="6"/>
  <c r="K48" i="6"/>
  <c r="H48" i="6"/>
  <c r="E48" i="6"/>
  <c r="Q73" i="5"/>
  <c r="AT72" i="5"/>
  <c r="AQ72" i="5"/>
  <c r="AN72" i="5"/>
  <c r="AK72" i="5"/>
  <c r="AH72" i="5"/>
  <c r="AE72" i="5"/>
  <c r="W72" i="5"/>
  <c r="T72" i="5"/>
  <c r="Q72" i="5"/>
  <c r="N72" i="5"/>
  <c r="K72" i="5"/>
  <c r="H72" i="5"/>
  <c r="AT48" i="5"/>
  <c r="AT73" i="5" s="1"/>
  <c r="AQ48" i="5"/>
  <c r="AQ73" i="5" s="1"/>
  <c r="AN48" i="5"/>
  <c r="AN73" i="5" s="1"/>
  <c r="AK48" i="5"/>
  <c r="AH48" i="5"/>
  <c r="AE48" i="5"/>
  <c r="AE73" i="5" s="1"/>
  <c r="W48" i="5"/>
  <c r="W73" i="5" s="1"/>
  <c r="T48" i="5"/>
  <c r="T73" i="5" s="1"/>
  <c r="Q48" i="5"/>
  <c r="N48" i="5"/>
  <c r="N73" i="5" s="1"/>
  <c r="K48" i="5"/>
  <c r="H48" i="5"/>
  <c r="E72" i="5"/>
  <c r="E48" i="5"/>
  <c r="H48" i="2"/>
  <c r="AN73" i="9" l="1"/>
  <c r="E73" i="9"/>
  <c r="AK73" i="8"/>
  <c r="AH73" i="6"/>
  <c r="AB73" i="6"/>
  <c r="H73" i="6"/>
  <c r="E73" i="6"/>
  <c r="AH73" i="5"/>
  <c r="AQ73" i="9"/>
  <c r="AK73" i="9"/>
  <c r="Y73" i="9"/>
  <c r="Q73" i="9"/>
  <c r="K73" i="9"/>
  <c r="AE73" i="8"/>
  <c r="K73" i="8"/>
  <c r="AK73" i="7"/>
  <c r="AH73" i="7"/>
  <c r="AE73" i="7"/>
  <c r="W73" i="7"/>
  <c r="T73" i="7"/>
  <c r="N73" i="7"/>
  <c r="K73" i="7"/>
  <c r="H73" i="7"/>
  <c r="AN73" i="6"/>
  <c r="AE73" i="6"/>
  <c r="Y73" i="6"/>
  <c r="N73" i="6"/>
  <c r="AK73" i="5"/>
  <c r="AN72" i="2"/>
  <c r="AK72" i="2"/>
  <c r="AH72" i="2"/>
  <c r="AB72" i="2"/>
  <c r="W72" i="2"/>
  <c r="T72" i="2"/>
  <c r="Q72" i="2"/>
  <c r="N72" i="2"/>
  <c r="K72" i="2"/>
  <c r="H72" i="2"/>
  <c r="H73" i="2" s="1"/>
  <c r="E72" i="2"/>
  <c r="E73" i="2" s="1"/>
  <c r="AN48" i="2"/>
  <c r="AN73" i="2" s="1"/>
  <c r="AK48" i="2"/>
  <c r="AH48" i="2"/>
  <c r="AH73" i="2" s="1"/>
  <c r="AB48" i="2"/>
  <c r="W48" i="2"/>
  <c r="W73" i="2" s="1"/>
  <c r="Q48" i="2"/>
  <c r="Q73" i="2" s="1"/>
  <c r="N48" i="2"/>
  <c r="K48" i="2"/>
  <c r="K73" i="2" s="1"/>
  <c r="T73" i="2" l="1"/>
  <c r="AK73" i="2"/>
  <c r="AB73" i="2"/>
  <c r="N73" i="2"/>
  <c r="T49" i="6"/>
  <c r="Y71" i="8" l="1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0" i="8"/>
  <c r="Y11" i="8"/>
  <c r="Y12" i="8"/>
  <c r="Y9" i="8"/>
  <c r="Y8" i="8"/>
  <c r="Y72" i="8" l="1"/>
  <c r="T8" i="9"/>
  <c r="AE8" i="9"/>
  <c r="T9" i="9"/>
  <c r="AE9" i="9"/>
  <c r="T10" i="9"/>
  <c r="AE10" i="9"/>
  <c r="T11" i="9"/>
  <c r="AE11" i="9"/>
  <c r="T12" i="9"/>
  <c r="AE12" i="9"/>
  <c r="T13" i="9"/>
  <c r="AE13" i="9"/>
  <c r="T14" i="9"/>
  <c r="AE14" i="9"/>
  <c r="T15" i="9"/>
  <c r="AE15" i="9"/>
  <c r="T16" i="9"/>
  <c r="AE16" i="9"/>
  <c r="T17" i="9"/>
  <c r="AT17" i="9" s="1"/>
  <c r="AE17" i="9"/>
  <c r="T18" i="9"/>
  <c r="AT18" i="9" s="1"/>
  <c r="AE18" i="9"/>
  <c r="T19" i="9"/>
  <c r="AT19" i="9" s="1"/>
  <c r="AE19" i="9"/>
  <c r="T20" i="9"/>
  <c r="AT20" i="9" s="1"/>
  <c r="AE20" i="9"/>
  <c r="T21" i="9"/>
  <c r="AT21" i="9" s="1"/>
  <c r="AE21" i="9"/>
  <c r="T22" i="9"/>
  <c r="AT22" i="9" s="1"/>
  <c r="AE22" i="9"/>
  <c r="T23" i="9"/>
  <c r="AT23" i="9" s="1"/>
  <c r="AE23" i="9"/>
  <c r="T24" i="9"/>
  <c r="AT24" i="9" s="1"/>
  <c r="AE24" i="9"/>
  <c r="T25" i="9"/>
  <c r="AT25" i="9" s="1"/>
  <c r="AE25" i="9"/>
  <c r="T26" i="9"/>
  <c r="AT26" i="9" s="1"/>
  <c r="AE26" i="9"/>
  <c r="T27" i="9"/>
  <c r="AT27" i="9" s="1"/>
  <c r="AE27" i="9"/>
  <c r="T28" i="9"/>
  <c r="AT28" i="9" s="1"/>
  <c r="AE28" i="9"/>
  <c r="T29" i="9"/>
  <c r="AT29" i="9" s="1"/>
  <c r="AE29" i="9"/>
  <c r="T30" i="9"/>
  <c r="AT30" i="9" s="1"/>
  <c r="AE30" i="9"/>
  <c r="T31" i="9"/>
  <c r="AT31" i="9" s="1"/>
  <c r="AE31" i="9"/>
  <c r="T32" i="9"/>
  <c r="AT32" i="9" s="1"/>
  <c r="AE32" i="9"/>
  <c r="T33" i="9"/>
  <c r="AT33" i="9" s="1"/>
  <c r="AE33" i="9"/>
  <c r="T34" i="9"/>
  <c r="AT34" i="9" s="1"/>
  <c r="AE34" i="9"/>
  <c r="T35" i="9"/>
  <c r="AT35" i="9" s="1"/>
  <c r="AE35" i="9"/>
  <c r="T36" i="9"/>
  <c r="AT36" i="9" s="1"/>
  <c r="AE36" i="9"/>
  <c r="T37" i="9"/>
  <c r="AT37" i="9" s="1"/>
  <c r="AE37" i="9"/>
  <c r="T38" i="9"/>
  <c r="AT38" i="9" s="1"/>
  <c r="AE38" i="9"/>
  <c r="T39" i="9"/>
  <c r="AT39" i="9" s="1"/>
  <c r="AE39" i="9"/>
  <c r="T40" i="9"/>
  <c r="AT40" i="9" s="1"/>
  <c r="AE40" i="9"/>
  <c r="T41" i="9"/>
  <c r="AT41" i="9" s="1"/>
  <c r="AE41" i="9"/>
  <c r="T42" i="9"/>
  <c r="AT42" i="9" s="1"/>
  <c r="AE42" i="9"/>
  <c r="T43" i="9"/>
  <c r="AT43" i="9" s="1"/>
  <c r="AE43" i="9"/>
  <c r="T44" i="9"/>
  <c r="AT44" i="9" s="1"/>
  <c r="AE44" i="9"/>
  <c r="T45" i="9"/>
  <c r="AT45" i="9" s="1"/>
  <c r="AE45" i="9"/>
  <c r="T46" i="9"/>
  <c r="AT46" i="9" s="1"/>
  <c r="AE46" i="9"/>
  <c r="T47" i="9"/>
  <c r="AT47" i="9" s="1"/>
  <c r="AE47" i="9"/>
  <c r="T49" i="9"/>
  <c r="AE49" i="9"/>
  <c r="T50" i="9"/>
  <c r="AE50" i="9"/>
  <c r="T51" i="9"/>
  <c r="AE51" i="9"/>
  <c r="T52" i="9"/>
  <c r="AE52" i="9"/>
  <c r="T53" i="9"/>
  <c r="AE53" i="9"/>
  <c r="T54" i="9"/>
  <c r="AE54" i="9"/>
  <c r="T55" i="9"/>
  <c r="AE55" i="9"/>
  <c r="T56" i="9"/>
  <c r="AE56" i="9"/>
  <c r="T57" i="9"/>
  <c r="AE57" i="9"/>
  <c r="T58" i="9"/>
  <c r="AE58" i="9"/>
  <c r="T59" i="9"/>
  <c r="AE59" i="9"/>
  <c r="T60" i="9"/>
  <c r="AE60" i="9"/>
  <c r="T61" i="9"/>
  <c r="AE61" i="9"/>
  <c r="T62" i="9"/>
  <c r="AE62" i="9"/>
  <c r="T63" i="9"/>
  <c r="AE63" i="9"/>
  <c r="T64" i="9"/>
  <c r="AE64" i="9"/>
  <c r="T65" i="9"/>
  <c r="AE65" i="9"/>
  <c r="T66" i="9"/>
  <c r="AE66" i="9"/>
  <c r="T67" i="9"/>
  <c r="AE67" i="9"/>
  <c r="T68" i="9"/>
  <c r="AE68" i="9"/>
  <c r="T69" i="9"/>
  <c r="AE69" i="9"/>
  <c r="T70" i="9"/>
  <c r="AE70" i="9"/>
  <c r="T71" i="9"/>
  <c r="AE71" i="9"/>
  <c r="AE72" i="9"/>
  <c r="AT71" i="9" l="1"/>
  <c r="AT70" i="9"/>
  <c r="AT69" i="9"/>
  <c r="AT68" i="9"/>
  <c r="AT67" i="9"/>
  <c r="AT66" i="9"/>
  <c r="AT65" i="9"/>
  <c r="AT64" i="9"/>
  <c r="AT63" i="9"/>
  <c r="AT62" i="9"/>
  <c r="AT61" i="9"/>
  <c r="AT60" i="9"/>
  <c r="AT59" i="9"/>
  <c r="AT58" i="9"/>
  <c r="AT57" i="9"/>
  <c r="AT56" i="9"/>
  <c r="AT55" i="9"/>
  <c r="AT54" i="9"/>
  <c r="AT53" i="9"/>
  <c r="AT52" i="9"/>
  <c r="AT51" i="9"/>
  <c r="AT50" i="9"/>
  <c r="AT49" i="9"/>
  <c r="AT16" i="9"/>
  <c r="AT15" i="9"/>
  <c r="AT14" i="9"/>
  <c r="AT13" i="9"/>
  <c r="AT12" i="9"/>
  <c r="AT11" i="9"/>
  <c r="AT10" i="9"/>
  <c r="AT9" i="9"/>
  <c r="AT8" i="9"/>
  <c r="T48" i="9"/>
  <c r="Y48" i="8"/>
  <c r="Y73" i="8" s="1"/>
  <c r="T72" i="9"/>
  <c r="T73" i="9" s="1"/>
  <c r="AE48" i="9"/>
  <c r="AE73" i="9" s="1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Q48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AQ72" i="7"/>
  <c r="AQ73" i="7" s="1"/>
  <c r="AE72" i="2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AE48" i="2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48" i="5" l="1"/>
  <c r="AT72" i="9"/>
  <c r="AT48" i="9"/>
  <c r="AN48" i="7"/>
  <c r="AN72" i="7"/>
  <c r="AQ72" i="2"/>
  <c r="AE73" i="2"/>
  <c r="AN73" i="7" l="1"/>
  <c r="AT73" i="9"/>
  <c r="AQ73" i="2"/>
  <c r="AQ47" i="11"/>
  <c r="T47" i="11"/>
  <c r="H48" i="9"/>
  <c r="N47" i="8"/>
  <c r="AN47" i="8" s="1"/>
  <c r="Q47" i="7"/>
  <c r="AK47" i="6"/>
  <c r="T47" i="6"/>
  <c r="T22" i="11"/>
  <c r="N71" i="8"/>
  <c r="AN71" i="8" s="1"/>
  <c r="N70" i="8"/>
  <c r="AN70" i="8" s="1"/>
  <c r="N69" i="8"/>
  <c r="AN69" i="8" s="1"/>
  <c r="N68" i="8"/>
  <c r="AN68" i="8" s="1"/>
  <c r="N67" i="8"/>
  <c r="AN67" i="8" s="1"/>
  <c r="N66" i="8"/>
  <c r="AN66" i="8" s="1"/>
  <c r="N65" i="8"/>
  <c r="AN65" i="8" s="1"/>
  <c r="N64" i="8"/>
  <c r="AN64" i="8" s="1"/>
  <c r="N63" i="8"/>
  <c r="AN63" i="8" s="1"/>
  <c r="N62" i="8"/>
  <c r="AN62" i="8" s="1"/>
  <c r="N61" i="8"/>
  <c r="AN61" i="8" s="1"/>
  <c r="N60" i="8"/>
  <c r="AN60" i="8" s="1"/>
  <c r="N59" i="8"/>
  <c r="AN59" i="8" s="1"/>
  <c r="N58" i="8"/>
  <c r="AN58" i="8" s="1"/>
  <c r="N57" i="8"/>
  <c r="AN57" i="8" s="1"/>
  <c r="N56" i="8"/>
  <c r="AN56" i="8" s="1"/>
  <c r="N55" i="8"/>
  <c r="AN55" i="8" s="1"/>
  <c r="N54" i="8"/>
  <c r="AN54" i="8" s="1"/>
  <c r="N53" i="8"/>
  <c r="AN53" i="8" s="1"/>
  <c r="N52" i="8"/>
  <c r="AN52" i="8" s="1"/>
  <c r="N51" i="8"/>
  <c r="AN51" i="8" s="1"/>
  <c r="N50" i="8"/>
  <c r="AN50" i="8" s="1"/>
  <c r="N49" i="8"/>
  <c r="AN49" i="8" s="1"/>
  <c r="N46" i="8"/>
  <c r="AN46" i="8" s="1"/>
  <c r="N45" i="8"/>
  <c r="AN45" i="8" s="1"/>
  <c r="N44" i="8"/>
  <c r="AN44" i="8" s="1"/>
  <c r="N43" i="8"/>
  <c r="AN43" i="8" s="1"/>
  <c r="N42" i="8"/>
  <c r="AN42" i="8" s="1"/>
  <c r="N41" i="8"/>
  <c r="AN41" i="8" s="1"/>
  <c r="N40" i="8"/>
  <c r="AN40" i="8" s="1"/>
  <c r="N39" i="8"/>
  <c r="AN39" i="8" s="1"/>
  <c r="N38" i="8"/>
  <c r="AN38" i="8" s="1"/>
  <c r="N37" i="8"/>
  <c r="AN37" i="8" s="1"/>
  <c r="N36" i="8"/>
  <c r="AN36" i="8" s="1"/>
  <c r="N35" i="8"/>
  <c r="AN35" i="8" s="1"/>
  <c r="N34" i="8"/>
  <c r="AN34" i="8" s="1"/>
  <c r="N33" i="8"/>
  <c r="AN33" i="8" s="1"/>
  <c r="N32" i="8"/>
  <c r="AN32" i="8" s="1"/>
  <c r="N31" i="8"/>
  <c r="AN31" i="8" s="1"/>
  <c r="N30" i="8"/>
  <c r="AN30" i="8" s="1"/>
  <c r="N29" i="8"/>
  <c r="AN29" i="8" s="1"/>
  <c r="N28" i="8"/>
  <c r="AN28" i="8" s="1"/>
  <c r="N27" i="8"/>
  <c r="AN27" i="8" s="1"/>
  <c r="N26" i="8"/>
  <c r="AN26" i="8" s="1"/>
  <c r="N25" i="8"/>
  <c r="AN25" i="8" s="1"/>
  <c r="N24" i="8"/>
  <c r="AN24" i="8" s="1"/>
  <c r="N23" i="8"/>
  <c r="AN23" i="8" s="1"/>
  <c r="N22" i="8"/>
  <c r="AN22" i="8" s="1"/>
  <c r="N21" i="8"/>
  <c r="AN21" i="8" s="1"/>
  <c r="N20" i="8"/>
  <c r="AN20" i="8" s="1"/>
  <c r="N19" i="8"/>
  <c r="AN19" i="8" s="1"/>
  <c r="N18" i="8"/>
  <c r="AN18" i="8" s="1"/>
  <c r="N17" i="8"/>
  <c r="AN17" i="8" s="1"/>
  <c r="N16" i="8"/>
  <c r="AN16" i="8" s="1"/>
  <c r="N15" i="8"/>
  <c r="AN15" i="8" s="1"/>
  <c r="N14" i="8"/>
  <c r="AN14" i="8" s="1"/>
  <c r="N13" i="8"/>
  <c r="AN13" i="8" s="1"/>
  <c r="N12" i="8"/>
  <c r="AN12" i="8" s="1"/>
  <c r="N11" i="8"/>
  <c r="AN11" i="8" s="1"/>
  <c r="N10" i="8"/>
  <c r="AN10" i="8" s="1"/>
  <c r="N9" i="8"/>
  <c r="AN9" i="8" s="1"/>
  <c r="N8" i="8"/>
  <c r="AN8" i="8" s="1"/>
  <c r="AK8" i="6"/>
  <c r="T45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AK71" i="6"/>
  <c r="AK70" i="6"/>
  <c r="AK69" i="6"/>
  <c r="AK68" i="6"/>
  <c r="AK67" i="6"/>
  <c r="AK66" i="6"/>
  <c r="AK65" i="6"/>
  <c r="AK64" i="6"/>
  <c r="AK63" i="6"/>
  <c r="AK62" i="6"/>
  <c r="AK61" i="6"/>
  <c r="AK60" i="6"/>
  <c r="AK59" i="6"/>
  <c r="AK58" i="6"/>
  <c r="AK57" i="6"/>
  <c r="AK56" i="6"/>
  <c r="AK55" i="6"/>
  <c r="AK54" i="6"/>
  <c r="AK53" i="6"/>
  <c r="AK52" i="6"/>
  <c r="AK51" i="6"/>
  <c r="AK50" i="6"/>
  <c r="AK49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AQ71" i="11"/>
  <c r="AQ70" i="11"/>
  <c r="AQ69" i="11"/>
  <c r="AQ68" i="11"/>
  <c r="AQ67" i="11"/>
  <c r="AQ66" i="11"/>
  <c r="AQ65" i="11"/>
  <c r="AQ64" i="11"/>
  <c r="AQ63" i="11"/>
  <c r="AQ62" i="11"/>
  <c r="AQ61" i="11"/>
  <c r="AQ60" i="11"/>
  <c r="AQ59" i="11"/>
  <c r="AQ58" i="11"/>
  <c r="AQ57" i="11"/>
  <c r="AQ56" i="11"/>
  <c r="AQ55" i="11"/>
  <c r="AQ54" i="11"/>
  <c r="AQ53" i="11"/>
  <c r="AQ52" i="11"/>
  <c r="AQ51" i="11"/>
  <c r="AQ50" i="11"/>
  <c r="AQ49" i="11"/>
  <c r="AQ46" i="11"/>
  <c r="AQ45" i="11"/>
  <c r="AQ44" i="11"/>
  <c r="AQ43" i="11"/>
  <c r="AQ42" i="11"/>
  <c r="AQ41" i="11"/>
  <c r="AQ40" i="11"/>
  <c r="AQ39" i="11"/>
  <c r="AQ38" i="11"/>
  <c r="AQ37" i="11"/>
  <c r="AQ36" i="11"/>
  <c r="AQ35" i="11"/>
  <c r="AQ34" i="11"/>
  <c r="AQ33" i="11"/>
  <c r="AQ32" i="11"/>
  <c r="AQ31" i="11"/>
  <c r="AQ30" i="11"/>
  <c r="AQ29" i="11"/>
  <c r="AQ28" i="11"/>
  <c r="AQ27" i="11"/>
  <c r="AQ26" i="11"/>
  <c r="AQ25" i="11"/>
  <c r="AQ24" i="11"/>
  <c r="AQ23" i="11"/>
  <c r="AQ22" i="11"/>
  <c r="AQ21" i="11"/>
  <c r="AQ20" i="11"/>
  <c r="AQ19" i="11"/>
  <c r="AQ18" i="11"/>
  <c r="AQ17" i="11"/>
  <c r="AQ16" i="11"/>
  <c r="AQ15" i="11"/>
  <c r="AQ14" i="11"/>
  <c r="AQ13" i="11"/>
  <c r="AQ12" i="11"/>
  <c r="AQ11" i="11"/>
  <c r="AQ10" i="11"/>
  <c r="AQ9" i="11"/>
  <c r="AQ8" i="11"/>
  <c r="T49" i="11"/>
  <c r="T46" i="11"/>
  <c r="T44" i="11"/>
  <c r="T43" i="11"/>
  <c r="T42" i="11"/>
  <c r="T40" i="11"/>
  <c r="T38" i="11"/>
  <c r="T36" i="11"/>
  <c r="T34" i="11"/>
  <c r="T32" i="11"/>
  <c r="T30" i="11"/>
  <c r="T28" i="11"/>
  <c r="T26" i="11"/>
  <c r="T24" i="11"/>
  <c r="T20" i="11"/>
  <c r="T16" i="11"/>
  <c r="T12" i="11"/>
  <c r="H72" i="9"/>
  <c r="T9" i="11"/>
  <c r="T11" i="11"/>
  <c r="T13" i="11"/>
  <c r="T15" i="11"/>
  <c r="T17" i="11"/>
  <c r="T19" i="11"/>
  <c r="T21" i="11"/>
  <c r="T23" i="11"/>
  <c r="T25" i="11"/>
  <c r="T27" i="11"/>
  <c r="T29" i="11"/>
  <c r="T31" i="11"/>
  <c r="T33" i="11"/>
  <c r="T35" i="11"/>
  <c r="T37" i="11"/>
  <c r="T39" i="11"/>
  <c r="T41" i="11"/>
  <c r="T8" i="11"/>
  <c r="T8" i="6"/>
  <c r="Q8" i="7"/>
  <c r="T10" i="11"/>
  <c r="T14" i="11"/>
  <c r="T18" i="11"/>
  <c r="T48" i="11" l="1"/>
  <c r="AQ48" i="11"/>
  <c r="AQ73" i="11" s="1"/>
  <c r="AB50" i="7"/>
  <c r="AB70" i="7"/>
  <c r="AB51" i="7"/>
  <c r="T72" i="11"/>
  <c r="H73" i="9"/>
  <c r="N72" i="8"/>
  <c r="AN72" i="8"/>
  <c r="AB60" i="7"/>
  <c r="AB52" i="7"/>
  <c r="AB56" i="7"/>
  <c r="AB64" i="7"/>
  <c r="AB68" i="7"/>
  <c r="AB49" i="7"/>
  <c r="AB67" i="7"/>
  <c r="AK48" i="6"/>
  <c r="AK72" i="6"/>
  <c r="T48" i="6"/>
  <c r="T72" i="6"/>
  <c r="AB55" i="7"/>
  <c r="AB63" i="7"/>
  <c r="AB71" i="7"/>
  <c r="AB59" i="7"/>
  <c r="Q72" i="7"/>
  <c r="AB54" i="7"/>
  <c r="AB58" i="7"/>
  <c r="AB62" i="7"/>
  <c r="AB66" i="7"/>
  <c r="N48" i="8"/>
  <c r="AQ72" i="11"/>
  <c r="Q48" i="7"/>
  <c r="AB53" i="7"/>
  <c r="AB57" i="7"/>
  <c r="AB61" i="7"/>
  <c r="AB65" i="7"/>
  <c r="AB69" i="7"/>
  <c r="T73" i="11" l="1"/>
  <c r="N73" i="8"/>
  <c r="Q73" i="7"/>
  <c r="T73" i="6"/>
  <c r="Z72" i="5"/>
  <c r="AK73" i="6"/>
  <c r="AB72" i="7"/>
  <c r="AB48" i="7"/>
  <c r="Z73" i="5" l="1"/>
  <c r="AB73" i="7"/>
  <c r="AN48" i="8"/>
  <c r="AN73" i="8" s="1"/>
</calcChain>
</file>

<file path=xl/sharedStrings.xml><?xml version="1.0" encoding="utf-8"?>
<sst xmlns="http://schemas.openxmlformats.org/spreadsheetml/2006/main" count="1155" uniqueCount="191">
  <si>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</si>
  <si>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</si>
  <si>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</si>
  <si>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</si>
  <si>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</si>
  <si>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</si>
  <si>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</si>
  <si>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</si>
  <si>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</si>
  <si>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</si>
  <si>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</si>
  <si>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</si>
  <si>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</si>
  <si>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</si>
  <si>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</si>
  <si>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</si>
  <si>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</si>
  <si>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</si>
  <si>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</si>
  <si>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</si>
  <si>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</si>
  <si>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</si>
  <si>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</si>
  <si>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</si>
  <si>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</si>
  <si>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</si>
  <si>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</si>
  <si>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</si>
  <si>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</si>
  <si>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</si>
  <si>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</si>
  <si>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</si>
  <si>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</si>
  <si>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</si>
  <si>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</si>
  <si>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</si>
  <si>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</si>
  <si>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</si>
  <si>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</si>
  <si>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</si>
  <si>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</si>
  <si>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</si>
  <si>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</si>
  <si>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</si>
  <si>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</si>
  <si>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</si>
  <si>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</si>
  <si>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</si>
  <si>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</si>
  <si>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</si>
  <si>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</si>
  <si>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</si>
  <si>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</si>
  <si>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</si>
  <si>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配偶者特別</t>
    <rPh sb="0" eb="3">
      <t>ハイグウシャ</t>
    </rPh>
    <rPh sb="3" eb="5">
      <t>トクベツ</t>
    </rPh>
    <phoneticPr fontId="2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</si>
  <si>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</si>
  <si>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</si>
  <si>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</si>
  <si>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（単位：千円）</t>
    <rPh sb="1" eb="3">
      <t>タンイ</t>
    </rPh>
    <rPh sb="4" eb="6">
      <t>センエン</t>
    </rPh>
    <phoneticPr fontId="2"/>
  </si>
  <si>
    <t>所得税の納税義務</t>
    <rPh sb="0" eb="3">
      <t>ショトクゼイ</t>
    </rPh>
    <rPh sb="4" eb="6">
      <t>ノウゼイ</t>
    </rPh>
    <rPh sb="6" eb="8">
      <t>ギム</t>
    </rPh>
    <phoneticPr fontId="2"/>
  </si>
  <si>
    <t>あり</t>
    <phoneticPr fontId="2"/>
  </si>
  <si>
    <t>なし</t>
    <phoneticPr fontId="2"/>
  </si>
  <si>
    <t>地震保険料</t>
    <rPh sb="0" eb="2">
      <t>ジシン</t>
    </rPh>
    <rPh sb="2" eb="5">
      <t>ホケンリョウ</t>
    </rPh>
    <phoneticPr fontId="2"/>
  </si>
  <si>
    <t>株式等譲渡</t>
    <rPh sb="0" eb="2">
      <t>カブシキ</t>
    </rPh>
    <rPh sb="2" eb="3">
      <t>トウ</t>
    </rPh>
    <rPh sb="3" eb="5">
      <t>ジョウト</t>
    </rPh>
    <phoneticPr fontId="4"/>
  </si>
  <si>
    <t>所得割額の</t>
    <rPh sb="0" eb="3">
      <t>ショトクワリ</t>
    </rPh>
    <rPh sb="3" eb="4">
      <t>ガク</t>
    </rPh>
    <phoneticPr fontId="4"/>
  </si>
  <si>
    <t>所得税の納税義務</t>
    <rPh sb="0" eb="3">
      <t>ショトクゼイ</t>
    </rPh>
    <rPh sb="4" eb="6">
      <t>ノウゼイ</t>
    </rPh>
    <rPh sb="6" eb="8">
      <t>ギム</t>
    </rPh>
    <phoneticPr fontId="4"/>
  </si>
  <si>
    <t>税 額 控 除</t>
    <rPh sb="0" eb="1">
      <t>ゼイ</t>
    </rPh>
    <rPh sb="2" eb="3">
      <t>ガク</t>
    </rPh>
    <rPh sb="4" eb="5">
      <t>ヒカエ</t>
    </rPh>
    <rPh sb="6" eb="7">
      <t>ジョ</t>
    </rPh>
    <phoneticPr fontId="4"/>
  </si>
  <si>
    <t>算出税額</t>
    <rPh sb="0" eb="2">
      <t>サンシュツ</t>
    </rPh>
    <rPh sb="2" eb="4">
      <t>ゼイガク</t>
    </rPh>
    <phoneticPr fontId="4"/>
  </si>
  <si>
    <t>第11表  課税標準額、所得割額等に関する調</t>
    <rPh sb="0" eb="1">
      <t>ダイ</t>
    </rPh>
    <rPh sb="3" eb="4">
      <t>ヒョウ</t>
    </rPh>
    <rPh sb="6" eb="8">
      <t>カゼイ</t>
    </rPh>
    <rPh sb="8" eb="11">
      <t>ヒョウジュンガク</t>
    </rPh>
    <rPh sb="12" eb="14">
      <t>ショトク</t>
    </rPh>
    <rPh sb="14" eb="15">
      <t>ワリ</t>
    </rPh>
    <rPh sb="15" eb="16">
      <t>ガク</t>
    </rPh>
    <rPh sb="16" eb="17">
      <t>トウ</t>
    </rPh>
    <rPh sb="18" eb="19">
      <t>カン</t>
    </rPh>
    <rPh sb="21" eb="22">
      <t>チョウ</t>
    </rPh>
    <phoneticPr fontId="3"/>
  </si>
  <si>
    <t xml:space="preserve"> </t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</si>
  <si>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</si>
  <si>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</si>
  <si>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計</t>
    <rPh sb="0" eb="1">
      <t>ケイ</t>
    </rPh>
    <phoneticPr fontId="2"/>
  </si>
  <si>
    <t>総所得金額</t>
    <rPh sb="0" eb="3">
      <t>ソウショトク</t>
    </rPh>
    <rPh sb="3" eb="5">
      <t>キンガク</t>
    </rPh>
    <phoneticPr fontId="2"/>
  </si>
  <si>
    <t>小    計</t>
    <rPh sb="0" eb="6">
      <t>ショウケイ</t>
    </rPh>
    <phoneticPr fontId="2"/>
  </si>
  <si>
    <t>左のうち税額</t>
    <rPh sb="0" eb="1">
      <t>ヒダリ</t>
    </rPh>
    <rPh sb="4" eb="6">
      <t>ゼイガク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</si>
  <si>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</si>
  <si>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</si>
  <si>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</si>
  <si>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</si>
  <si>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</si>
  <si>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</si>
  <si>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</si>
  <si>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資料  「市町村税課税状況等の調」  第12表、第58表、第59表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rPh sb="24" eb="25">
      <t>ダイ</t>
    </rPh>
    <rPh sb="27" eb="28">
      <t>ヒョウ</t>
    </rPh>
    <rPh sb="29" eb="30">
      <t>ダイ</t>
    </rPh>
    <rPh sb="32" eb="33">
      <t>ヒョウ</t>
    </rPh>
    <phoneticPr fontId="2"/>
  </si>
  <si>
    <t>総所得金額等（つづき）</t>
    <rPh sb="0" eb="3">
      <t>ソウショトク</t>
    </rPh>
    <rPh sb="3" eb="5">
      <t>キンガク</t>
    </rPh>
    <rPh sb="5" eb="6">
      <t>トウ</t>
    </rPh>
    <phoneticPr fontId="2"/>
  </si>
  <si>
    <t>分離長期譲渡所得金額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phoneticPr fontId="2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</si>
  <si>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2"/>
  </si>
  <si>
    <t>合        計</t>
    <rPh sb="0" eb="10">
      <t>ゴウケイ</t>
    </rPh>
    <phoneticPr fontId="2"/>
  </si>
  <si>
    <t>小      計</t>
    <rPh sb="0" eb="8">
      <t>ショウケイ</t>
    </rPh>
    <phoneticPr fontId="2"/>
  </si>
  <si>
    <t>所得控除額</t>
    <rPh sb="0" eb="2">
      <t>ショトク</t>
    </rPh>
    <rPh sb="2" eb="5">
      <t>コウジョガク</t>
    </rPh>
    <phoneticPr fontId="2"/>
  </si>
  <si>
    <t>雑損</t>
    <rPh sb="0" eb="2">
      <t>ザッソン</t>
    </rPh>
    <phoneticPr fontId="2"/>
  </si>
  <si>
    <t>医療費</t>
    <rPh sb="0" eb="3">
      <t>イリョウヒ</t>
    </rPh>
    <phoneticPr fontId="2"/>
  </si>
  <si>
    <t>社会保険料</t>
    <rPh sb="0" eb="2">
      <t>シャカイ</t>
    </rPh>
    <rPh sb="2" eb="5">
      <t>ホケンリョウ</t>
    </rPh>
    <phoneticPr fontId="2"/>
  </si>
  <si>
    <t>生命保険料</t>
    <rPh sb="0" eb="2">
      <t>セイメイ</t>
    </rPh>
    <rPh sb="2" eb="5">
      <t>ホケンリョウ</t>
    </rPh>
    <phoneticPr fontId="2"/>
  </si>
  <si>
    <t>障害者</t>
    <rPh sb="0" eb="3">
      <t>ショウガイシャ</t>
    </rPh>
    <phoneticPr fontId="2"/>
  </si>
  <si>
    <t>小規模企業</t>
    <rPh sb="0" eb="3">
      <t>ショウキボ</t>
    </rPh>
    <rPh sb="3" eb="5">
      <t>キギョウ</t>
    </rPh>
    <phoneticPr fontId="2"/>
  </si>
  <si>
    <t>共済等掛金</t>
    <rPh sb="0" eb="2">
      <t>キョウサイ</t>
    </rPh>
    <rPh sb="2" eb="3">
      <t>トウ</t>
    </rPh>
    <rPh sb="3" eb="5">
      <t>カケキン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</si>
  <si>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</si>
  <si>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</si>
  <si>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小計</t>
    <rPh sb="0" eb="2">
      <t>ショウケイ</t>
    </rPh>
    <phoneticPr fontId="2"/>
  </si>
  <si>
    <t>所得控除額（つづき）</t>
    <rPh sb="0" eb="2">
      <t>ショトク</t>
    </rPh>
    <rPh sb="2" eb="5">
      <t>コウジョガク</t>
    </rPh>
    <phoneticPr fontId="2"/>
  </si>
  <si>
    <t>寡婦</t>
    <rPh sb="0" eb="2">
      <t>カフ</t>
    </rPh>
    <phoneticPr fontId="2"/>
  </si>
  <si>
    <t>配偶者</t>
    <rPh sb="0" eb="3">
      <t>ハイグウシャ</t>
    </rPh>
    <phoneticPr fontId="2"/>
  </si>
  <si>
    <t>勤労学生</t>
    <rPh sb="0" eb="2">
      <t>キンロウ</t>
    </rPh>
    <rPh sb="2" eb="4">
      <t>ガクセイ</t>
    </rPh>
    <phoneticPr fontId="2"/>
  </si>
  <si>
    <t>一般</t>
    <rPh sb="0" eb="2">
      <t>イッパン</t>
    </rPh>
    <phoneticPr fontId="2"/>
  </si>
  <si>
    <t>特別割増</t>
    <rPh sb="0" eb="2">
      <t>トクベツ</t>
    </rPh>
    <rPh sb="2" eb="4">
      <t>ワリマシ</t>
    </rPh>
    <phoneticPr fontId="2"/>
  </si>
  <si>
    <t>老人配偶者</t>
    <rPh sb="0" eb="2">
      <t>ロウジン</t>
    </rPh>
    <rPh sb="2" eb="5">
      <t>ハイグウシャ</t>
    </rPh>
    <phoneticPr fontId="2"/>
  </si>
  <si>
    <t>扶養</t>
    <rPh sb="0" eb="2">
      <t>フヨウ</t>
    </rPh>
    <phoneticPr fontId="2"/>
  </si>
  <si>
    <t>特定扶養親族</t>
    <rPh sb="0" eb="2">
      <t>トクテイ</t>
    </rPh>
    <rPh sb="2" eb="4">
      <t>フヨウ</t>
    </rPh>
    <rPh sb="4" eb="6">
      <t>シンゾク</t>
    </rPh>
    <phoneticPr fontId="2"/>
  </si>
  <si>
    <t>老人扶養親族</t>
    <rPh sb="0" eb="2">
      <t>ロウジン</t>
    </rPh>
    <rPh sb="2" eb="4">
      <t>フヨウ</t>
    </rPh>
    <rPh sb="4" eb="6">
      <t>シンゾク</t>
    </rPh>
    <phoneticPr fontId="2"/>
  </si>
  <si>
    <t>同居老親等</t>
    <rPh sb="0" eb="2">
      <t>ドウキョ</t>
    </rPh>
    <rPh sb="2" eb="3">
      <t>ロウ</t>
    </rPh>
    <rPh sb="3" eb="4">
      <t>オヤ</t>
    </rPh>
    <rPh sb="4" eb="5">
      <t>トウ</t>
    </rPh>
    <phoneticPr fontId="2"/>
  </si>
  <si>
    <t>基礎</t>
    <rPh sb="0" eb="2">
      <t>キソ</t>
    </rPh>
    <phoneticPr fontId="2"/>
  </si>
  <si>
    <t>合計</t>
    <rPh sb="0" eb="2">
      <t>ゴウケイ</t>
    </rPh>
    <phoneticPr fontId="2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</si>
  <si>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4"/>
  </si>
  <si>
    <t>小     計</t>
    <rPh sb="0" eb="7">
      <t>ショウケイ</t>
    </rPh>
    <phoneticPr fontId="4"/>
  </si>
  <si>
    <t>小計</t>
    <rPh sb="0" eb="2">
      <t>ショウケイ</t>
    </rPh>
    <phoneticPr fontId="4"/>
  </si>
  <si>
    <t>算出税額（つづき）</t>
    <rPh sb="0" eb="2">
      <t>サンシュツ</t>
    </rPh>
    <rPh sb="2" eb="4">
      <t>ゼイガク</t>
    </rPh>
    <phoneticPr fontId="4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</si>
  <si>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4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</si>
  <si>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4"/>
  </si>
  <si>
    <t>所得割額</t>
    <rPh sb="0" eb="3">
      <t>ショトクワリ</t>
    </rPh>
    <rPh sb="3" eb="4">
      <t>ガク</t>
    </rPh>
    <phoneticPr fontId="4"/>
  </si>
  <si>
    <t>優良住宅地</t>
    <rPh sb="0" eb="2">
      <t>ユウリョウ</t>
    </rPh>
    <rPh sb="2" eb="5">
      <t>ジュウタクチ</t>
    </rPh>
    <phoneticPr fontId="4"/>
  </si>
  <si>
    <t>鶴ヶ島市</t>
    <rPh sb="0" eb="4">
      <t>ツルガシマシ</t>
    </rPh>
    <phoneticPr fontId="2"/>
  </si>
  <si>
    <t>鶴ヶ島市</t>
    <rPh sb="0" eb="4">
      <t>ツルガシマシ</t>
    </rPh>
    <phoneticPr fontId="4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</si>
  <si>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</si>
  <si>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　　　　区分
市町村名</t>
    <rPh sb="4" eb="6">
      <t>クブン</t>
    </rPh>
    <rPh sb="11" eb="14">
      <t>シチョウソン</t>
    </rPh>
    <rPh sb="14" eb="15">
      <t>メイ</t>
    </rPh>
    <phoneticPr fontId="2"/>
  </si>
  <si>
    <t>区分
　　　市町村名</t>
    <rPh sb="0" eb="2">
      <t>クブン</t>
    </rPh>
    <rPh sb="10" eb="13">
      <t>シチョウソン</t>
    </rPh>
    <rPh sb="13" eb="14">
      <t>メイ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</si>
  <si>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</si>
  <si>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</si>
  <si>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白岡市</t>
    <rPh sb="0" eb="2">
      <t>シラオカ</t>
    </rPh>
    <rPh sb="2" eb="3">
      <t>シ</t>
    </rPh>
    <phoneticPr fontId="4"/>
  </si>
  <si>
    <t>としての</t>
    <phoneticPr fontId="4"/>
  </si>
  <si>
    <t>譲渡</t>
    <rPh sb="0" eb="2">
      <t>ジョウト</t>
    </rPh>
    <phoneticPr fontId="4"/>
  </si>
  <si>
    <t>優良住宅地
としての譲渡</t>
    <rPh sb="0" eb="2">
      <t>ユウリョウ</t>
    </rPh>
    <rPh sb="2" eb="5">
      <t>ジュウタクチ</t>
    </rPh>
    <rPh sb="10" eb="12">
      <t>ジョウト</t>
    </rPh>
    <phoneticPr fontId="2"/>
  </si>
  <si>
    <t>居住用財産
の譲渡</t>
    <rPh sb="0" eb="3">
      <t>キョジュウヨウ</t>
    </rPh>
    <rPh sb="3" eb="5">
      <t>ザイサン</t>
    </rPh>
    <rPh sb="7" eb="9">
      <t>ジョウト</t>
    </rPh>
    <phoneticPr fontId="2"/>
  </si>
  <si>
    <t>退職所得
金額に
係るもの</t>
    <rPh sb="0" eb="2">
      <t>タイショク</t>
    </rPh>
    <rPh sb="2" eb="4">
      <t>ショトク</t>
    </rPh>
    <rPh sb="5" eb="7">
      <t>キンガク</t>
    </rPh>
    <rPh sb="9" eb="10">
      <t>カカ</t>
    </rPh>
    <phoneticPr fontId="4"/>
  </si>
  <si>
    <t>国・地方公共</t>
    <rPh sb="0" eb="1">
      <t>クニ</t>
    </rPh>
    <rPh sb="2" eb="4">
      <t>チホウ</t>
    </rPh>
    <rPh sb="4" eb="6">
      <t>コウキョウ</t>
    </rPh>
    <phoneticPr fontId="4"/>
  </si>
  <si>
    <t>団体等に対</t>
    <rPh sb="0" eb="2">
      <t>ダンタイ</t>
    </rPh>
    <rPh sb="2" eb="3">
      <t>トウ</t>
    </rPh>
    <rPh sb="4" eb="5">
      <t>タイ</t>
    </rPh>
    <phoneticPr fontId="4"/>
  </si>
  <si>
    <t>先物取引に
係る雑所得
等の金額
に係るもの</t>
    <rPh sb="0" eb="2">
      <t>サキモノ</t>
    </rPh>
    <rPh sb="2" eb="4">
      <t>トリヒキ</t>
    </rPh>
    <rPh sb="6" eb="7">
      <t>カカ</t>
    </rPh>
    <rPh sb="8" eb="11">
      <t>ザツショトク</t>
    </rPh>
    <rPh sb="12" eb="13">
      <t>ナド</t>
    </rPh>
    <rPh sb="14" eb="16">
      <t>キンガク</t>
    </rPh>
    <rPh sb="18" eb="19">
      <t>カカ</t>
    </rPh>
    <phoneticPr fontId="4"/>
  </si>
  <si>
    <t>合　　　計</t>
    <rPh sb="0" eb="1">
      <t>ゴウ</t>
    </rPh>
    <rPh sb="4" eb="5">
      <t>ケイ</t>
    </rPh>
    <phoneticPr fontId="4"/>
  </si>
  <si>
    <t>土地等に
係る事業
所得等分</t>
    <rPh sb="0" eb="2">
      <t>トチ</t>
    </rPh>
    <rPh sb="2" eb="3">
      <t>トウ</t>
    </rPh>
    <rPh sb="5" eb="6">
      <t>カカ</t>
    </rPh>
    <rPh sb="7" eb="9">
      <t>ジギョウ</t>
    </rPh>
    <rPh sb="10" eb="12">
      <t>ショトク</t>
    </rPh>
    <rPh sb="12" eb="13">
      <t>ナド</t>
    </rPh>
    <rPh sb="13" eb="14">
      <t>ブン</t>
    </rPh>
    <phoneticPr fontId="4"/>
  </si>
  <si>
    <t>優良住宅地と
しての譲渡</t>
    <rPh sb="0" eb="2">
      <t>ユウリョウ</t>
    </rPh>
    <rPh sb="2" eb="5">
      <t>ジュウタクチ</t>
    </rPh>
    <rPh sb="10" eb="12">
      <t>ジョウト</t>
    </rPh>
    <phoneticPr fontId="4"/>
  </si>
  <si>
    <t>する譲渡</t>
    <rPh sb="2" eb="4">
      <t>ジョウト</t>
    </rPh>
    <phoneticPr fontId="4"/>
  </si>
  <si>
    <t>居住用財産
の譲渡</t>
    <rPh sb="0" eb="3">
      <t>キョジュウヨウ</t>
    </rPh>
    <rPh sb="3" eb="5">
      <t>ザイサン</t>
    </rPh>
    <rPh sb="7" eb="9">
      <t>ジョウト</t>
    </rPh>
    <phoneticPr fontId="4"/>
  </si>
  <si>
    <t>合　　計</t>
    <rPh sb="0" eb="1">
      <t>ゴウ</t>
    </rPh>
    <rPh sb="3" eb="4">
      <t>ケイ</t>
    </rPh>
    <phoneticPr fontId="2"/>
  </si>
  <si>
    <t>調整控除</t>
    <rPh sb="0" eb="2">
      <t>チョウセイ</t>
    </rPh>
    <rPh sb="2" eb="4">
      <t>コウジョ</t>
    </rPh>
    <phoneticPr fontId="4"/>
  </si>
  <si>
    <t>配当控除</t>
    <rPh sb="0" eb="1">
      <t>クバ</t>
    </rPh>
    <rPh sb="1" eb="2">
      <t>トウ</t>
    </rPh>
    <rPh sb="2" eb="4">
      <t>コウジョ</t>
    </rPh>
    <phoneticPr fontId="2"/>
  </si>
  <si>
    <t>住宅借入金等
特別税額
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2" eb="14">
      <t>コウジョ</t>
    </rPh>
    <phoneticPr fontId="4"/>
  </si>
  <si>
    <t>寄附金
税額控除</t>
    <rPh sb="4" eb="6">
      <t>ゼイガク</t>
    </rPh>
    <rPh sb="6" eb="8">
      <t>コウジョ</t>
    </rPh>
    <phoneticPr fontId="4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</si>
  <si>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</si>
  <si>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控除額</t>
    <rPh sb="0" eb="2">
      <t>コウジョ</t>
    </rPh>
    <rPh sb="2" eb="3">
      <t>ガク</t>
    </rPh>
    <phoneticPr fontId="4"/>
  </si>
  <si>
    <t>税額
調整額</t>
    <rPh sb="0" eb="2">
      <t>ゼイガク</t>
    </rPh>
    <rPh sb="3" eb="5">
      <t>チョウセイ</t>
    </rPh>
    <rPh sb="5" eb="6">
      <t>ガク</t>
    </rPh>
    <phoneticPr fontId="4"/>
  </si>
  <si>
    <t>配当割額
の控除額</t>
    <rPh sb="6" eb="8">
      <t>コウジョ</t>
    </rPh>
    <rPh sb="8" eb="9">
      <t>ガク</t>
    </rPh>
    <phoneticPr fontId="4"/>
  </si>
  <si>
    <t>先物取引に
係る雑所得
等の金額</t>
    <rPh sb="0" eb="2">
      <t>サキモノ</t>
    </rPh>
    <rPh sb="2" eb="4">
      <t>トリヒキ</t>
    </rPh>
    <rPh sb="6" eb="7">
      <t>カカ</t>
    </rPh>
    <rPh sb="8" eb="11">
      <t>ザッショトク</t>
    </rPh>
    <rPh sb="12" eb="13">
      <t>トウ</t>
    </rPh>
    <rPh sb="14" eb="16">
      <t>キンガク</t>
    </rPh>
    <phoneticPr fontId="2"/>
  </si>
  <si>
    <t>特別障害者</t>
    <rPh sb="0" eb="2">
      <t>トクベツ</t>
    </rPh>
    <rPh sb="2" eb="5">
      <t>ショウガイシャ</t>
    </rPh>
    <phoneticPr fontId="2"/>
  </si>
  <si>
    <t>のうち</t>
    <phoneticPr fontId="2"/>
  </si>
  <si>
    <t>同居特障</t>
    <rPh sb="0" eb="2">
      <t>ドウキョ</t>
    </rPh>
    <rPh sb="2" eb="3">
      <t>トク</t>
    </rPh>
    <rPh sb="3" eb="4">
      <t>ショウ</t>
    </rPh>
    <phoneticPr fontId="2"/>
  </si>
  <si>
    <t>加算分</t>
    <rPh sb="0" eb="2">
      <t>カサン</t>
    </rPh>
    <rPh sb="2" eb="3">
      <t>ブン</t>
    </rPh>
    <phoneticPr fontId="2"/>
  </si>
  <si>
    <t>一般の譲渡</t>
    <rPh sb="0" eb="2">
      <t>イッパン</t>
    </rPh>
    <rPh sb="3" eb="5">
      <t>ジョウト</t>
    </rPh>
    <phoneticPr fontId="4"/>
  </si>
  <si>
    <t>一般の譲渡</t>
    <rPh sb="0" eb="2">
      <t>イッパン</t>
    </rPh>
    <rPh sb="3" eb="5">
      <t>ジョウト</t>
    </rPh>
    <phoneticPr fontId="2"/>
  </si>
  <si>
    <t>調整措置</t>
    <rPh sb="0" eb="2">
      <t>チョウセイ</t>
    </rPh>
    <rPh sb="2" eb="4">
      <t>ソチ</t>
    </rPh>
    <phoneticPr fontId="2"/>
  </si>
  <si>
    <t>に係る者</t>
    <rPh sb="1" eb="2">
      <t>カカ</t>
    </rPh>
    <rPh sb="3" eb="4">
      <t>モノ</t>
    </rPh>
    <phoneticPr fontId="2"/>
  </si>
  <si>
    <t>課税標準額（つづき）</t>
    <rPh sb="0" eb="2">
      <t>カゼイ</t>
    </rPh>
    <rPh sb="2" eb="5">
      <t>ヒョウジュンガク</t>
    </rPh>
    <phoneticPr fontId="4"/>
  </si>
  <si>
    <t>課税標準額</t>
    <rPh sb="0" eb="2">
      <t>カゼイ</t>
    </rPh>
    <rPh sb="2" eb="5">
      <t>ヒョウジュンガク</t>
    </rPh>
    <phoneticPr fontId="2"/>
  </si>
  <si>
    <t>土地等に係る
事業所得等
の金額
に係るもの</t>
    <rPh sb="0" eb="2">
      <t>トチ</t>
    </rPh>
    <rPh sb="2" eb="3">
      <t>トウ</t>
    </rPh>
    <rPh sb="4" eb="5">
      <t>カカ</t>
    </rPh>
    <rPh sb="7" eb="9">
      <t>ジギョウ</t>
    </rPh>
    <rPh sb="9" eb="11">
      <t>ショトク</t>
    </rPh>
    <rPh sb="11" eb="12">
      <t>ナド</t>
    </rPh>
    <rPh sb="14" eb="16">
      <t>キンガク</t>
    </rPh>
    <rPh sb="18" eb="19">
      <t>カカ</t>
    </rPh>
    <phoneticPr fontId="4"/>
  </si>
  <si>
    <t>総所得金額
山林所得金額
退職所得金額
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ブン</t>
    </rPh>
    <phoneticPr fontId="4"/>
  </si>
  <si>
    <t>山林所得
金額</t>
    <rPh sb="0" eb="2">
      <t>サンリン</t>
    </rPh>
    <rPh sb="2" eb="4">
      <t>ショトク</t>
    </rPh>
    <rPh sb="5" eb="7">
      <t>キンガク</t>
    </rPh>
    <phoneticPr fontId="2"/>
  </si>
  <si>
    <t>退職所得
金額</t>
    <rPh sb="0" eb="2">
      <t>タイショク</t>
    </rPh>
    <rPh sb="2" eb="4">
      <t>ショトク</t>
    </rPh>
    <rPh sb="5" eb="7">
      <t>キンガク</t>
    </rPh>
    <phoneticPr fontId="2"/>
  </si>
  <si>
    <t>土地等に
係る事業所得
等の金額</t>
    <rPh sb="0" eb="2">
      <t>トチ</t>
    </rPh>
    <rPh sb="2" eb="3">
      <t>トウ</t>
    </rPh>
    <rPh sb="5" eb="6">
      <t>カカ</t>
    </rPh>
    <rPh sb="7" eb="9">
      <t>ジギョウ</t>
    </rPh>
    <rPh sb="9" eb="11">
      <t>ショトク</t>
    </rPh>
    <rPh sb="12" eb="13">
      <t>トウ</t>
    </rPh>
    <rPh sb="14" eb="16">
      <t>キンガク</t>
    </rPh>
    <phoneticPr fontId="2"/>
  </si>
  <si>
    <t>所得控除額（つづき）</t>
    <phoneticPr fontId="2"/>
  </si>
  <si>
    <t>所得控除額（つづき）</t>
    <phoneticPr fontId="2"/>
  </si>
  <si>
    <t>山林所得
金額に
係るもの</t>
    <rPh sb="0" eb="2">
      <t>サンリン</t>
    </rPh>
    <rPh sb="2" eb="4">
      <t>ショトク</t>
    </rPh>
    <rPh sb="5" eb="7">
      <t>キンガク</t>
    </rPh>
    <rPh sb="9" eb="10">
      <t>カカ</t>
    </rPh>
    <phoneticPr fontId="2"/>
  </si>
  <si>
    <t>総所得金額
に係るもの</t>
    <rPh sb="0" eb="3">
      <t>ソウショトク</t>
    </rPh>
    <rPh sb="3" eb="5">
      <t>キンガク</t>
    </rPh>
    <rPh sb="7" eb="8">
      <t>カカ</t>
    </rPh>
    <phoneticPr fontId="2"/>
  </si>
  <si>
    <t>総所得金額、山林所得金額、退職所得金額に係るもの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3" eb="15">
      <t>タイショク</t>
    </rPh>
    <rPh sb="15" eb="17">
      <t>ショトク</t>
    </rPh>
    <rPh sb="17" eb="19">
      <t>キンガク</t>
    </rPh>
    <rPh sb="20" eb="21">
      <t>カカ</t>
    </rPh>
    <phoneticPr fontId="4"/>
  </si>
  <si>
    <t>分離短期譲渡所得金額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phoneticPr fontId="4"/>
  </si>
  <si>
    <t>に係るもの</t>
    <phoneticPr fontId="4"/>
  </si>
  <si>
    <t>減免
税額</t>
    <rPh sb="0" eb="1">
      <t>ゲン</t>
    </rPh>
    <rPh sb="1" eb="2">
      <t>メン</t>
    </rPh>
    <rPh sb="3" eb="4">
      <t>ゼイ</t>
    </rPh>
    <rPh sb="4" eb="5">
      <t>ガク</t>
    </rPh>
    <phoneticPr fontId="4"/>
  </si>
  <si>
    <t>国・地方公
共団体等に
対する譲渡</t>
    <rPh sb="0" eb="1">
      <t>クニ</t>
    </rPh>
    <rPh sb="2" eb="4">
      <t>チホウ</t>
    </rPh>
    <rPh sb="4" eb="5">
      <t>コウ</t>
    </rPh>
    <rPh sb="6" eb="7">
      <t>キョウ</t>
    </rPh>
    <rPh sb="7" eb="9">
      <t>ダンタイ</t>
    </rPh>
    <rPh sb="9" eb="10">
      <t>ナド</t>
    </rPh>
    <rPh sb="12" eb="13">
      <t>タイ</t>
    </rPh>
    <rPh sb="15" eb="17">
      <t>ジョウト</t>
    </rPh>
    <phoneticPr fontId="2"/>
  </si>
  <si>
    <t>上場株式等に係る譲渡所得等の金額</t>
    <rPh sb="0" eb="2">
      <t>ジョウジョウ</t>
    </rPh>
    <rPh sb="2" eb="5">
      <t>カブシキトウ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2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</si>
  <si>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ショトクナド</t>
    </rPh>
    <rPh sb="14" eb="16">
      <t>キンガク</t>
    </rPh>
    <phoneticPr fontId="2"/>
  </si>
  <si>
    <t>上場株式等に係る配当所得等の金額</t>
    <rPh sb="0" eb="2">
      <t>ジョウジョウ</t>
    </rPh>
    <rPh sb="2" eb="5">
      <t>カブシキトウ</t>
    </rPh>
    <rPh sb="6" eb="7">
      <t>カカ</t>
    </rPh>
    <rPh sb="8" eb="10">
      <t>ハイトウ</t>
    </rPh>
    <rPh sb="10" eb="12">
      <t>ショトク</t>
    </rPh>
    <rPh sb="11" eb="12">
      <t>エ</t>
    </rPh>
    <rPh sb="12" eb="13">
      <t>トウ</t>
    </rPh>
    <rPh sb="14" eb="16">
      <t>キンガク</t>
    </rPh>
    <phoneticPr fontId="2"/>
  </si>
  <si>
    <t>上場株式等に
係る譲渡所得
等の金額
に係るもの</t>
    <rPh sb="0" eb="2">
      <t>ジョウジョウ</t>
    </rPh>
    <rPh sb="2" eb="5">
      <t>カブシキトウ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2"/>
  </si>
  <si>
    <t>上場株式等に
係る配当所得等の金額
に係るもの</t>
    <rPh sb="0" eb="2">
      <t>ジョウジョウ</t>
    </rPh>
    <rPh sb="2" eb="5">
      <t>カブシキトウ</t>
    </rPh>
    <rPh sb="7" eb="8">
      <t>カカ</t>
    </rPh>
    <rPh sb="9" eb="11">
      <t>ハイトウ</t>
    </rPh>
    <rPh sb="11" eb="13">
      <t>ショトク</t>
    </rPh>
    <rPh sb="13" eb="14">
      <t>トウ</t>
    </rPh>
    <rPh sb="15" eb="17">
      <t>キンガク</t>
    </rPh>
    <rPh sb="19" eb="20">
      <t>カカ</t>
    </rPh>
    <phoneticPr fontId="2"/>
  </si>
  <si>
    <t>一般株式等
に係る譲渡
所得等分</t>
    <rPh sb="0" eb="2">
      <t>イッパン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</si>
  <si>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上場株式等
に係る譲渡
所得等分</t>
    <rPh sb="0" eb="2">
      <t>ジョウジョウ</t>
    </rPh>
    <rPh sb="2" eb="4">
      <t>カブシキ</t>
    </rPh>
    <rPh sb="4" eb="5">
      <t>トウ</t>
    </rPh>
    <rPh sb="7" eb="8">
      <t>カカ</t>
    </rPh>
    <rPh sb="9" eb="11">
      <t>ジョウト</t>
    </rPh>
    <rPh sb="12" eb="14">
      <t>ショトク</t>
    </rPh>
    <rPh sb="14" eb="15">
      <t>トウ</t>
    </rPh>
    <rPh sb="15" eb="16">
      <t>ブン</t>
    </rPh>
    <phoneticPr fontId="4"/>
  </si>
  <si>
    <t>上場株式
等の配当
所得等分</t>
    <rPh sb="0" eb="2">
      <t>ジョウジョウ</t>
    </rPh>
    <rPh sb="2" eb="4">
      <t>カブシキ</t>
    </rPh>
    <rPh sb="5" eb="6">
      <t>トウ</t>
    </rPh>
    <rPh sb="7" eb="9">
      <t>ハイトウ</t>
    </rPh>
    <rPh sb="10" eb="12">
      <t>ショトク</t>
    </rPh>
    <rPh sb="12" eb="13">
      <t>トウ</t>
    </rPh>
    <rPh sb="13" eb="14">
      <t>ブン</t>
    </rPh>
    <phoneticPr fontId="4"/>
  </si>
  <si>
    <t>先物取引
に係る
雑所得等分</t>
    <rPh sb="0" eb="2">
      <t>サキモノ</t>
    </rPh>
    <rPh sb="2" eb="4">
      <t>トリヒキ</t>
    </rPh>
    <rPh sb="6" eb="7">
      <t>カカ</t>
    </rPh>
    <rPh sb="9" eb="12">
      <t>ザツショトク</t>
    </rPh>
    <rPh sb="12" eb="13">
      <t>ナド</t>
    </rPh>
    <rPh sb="13" eb="14">
      <t>ブン</t>
    </rPh>
    <phoneticPr fontId="4"/>
  </si>
  <si>
    <t>国・地方公</t>
    <rPh sb="0" eb="1">
      <t>クニ</t>
    </rPh>
    <rPh sb="2" eb="4">
      <t>チホウ</t>
    </rPh>
    <rPh sb="4" eb="5">
      <t>コウ</t>
    </rPh>
    <phoneticPr fontId="2"/>
  </si>
  <si>
    <t>共団体等に</t>
    <rPh sb="0" eb="1">
      <t>キョウ</t>
    </rPh>
    <phoneticPr fontId="4"/>
  </si>
  <si>
    <t>対する譲渡</t>
    <rPh sb="0" eb="1">
      <t>タイ</t>
    </rPh>
    <phoneticPr fontId="4"/>
  </si>
  <si>
    <t>一般株式等に
係る譲渡所得
等の金額
に係るもの</t>
    <rPh sb="0" eb="2">
      <t>イッパン</t>
    </rPh>
    <rPh sb="2" eb="5">
      <t>カブシキナド</t>
    </rPh>
    <rPh sb="7" eb="8">
      <t>カカ</t>
    </rPh>
    <rPh sb="9" eb="11">
      <t>ジョウト</t>
    </rPh>
    <rPh sb="11" eb="13">
      <t>ショトク</t>
    </rPh>
    <rPh sb="14" eb="15">
      <t>トウ</t>
    </rPh>
    <rPh sb="16" eb="18">
      <t>キンガク</t>
    </rPh>
    <rPh sb="20" eb="21">
      <t>カカ</t>
    </rPh>
    <phoneticPr fontId="4"/>
  </si>
  <si>
    <t>-</t>
    <phoneticPr fontId="2"/>
  </si>
  <si>
    <t>ひとり親</t>
    <rPh sb="3" eb="4">
      <t>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</si>
</sst>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);[Red]\(#,##0\)"/>
  </numFmts>
  <fonts count="12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0">
    <xf numFmtId="0" fontId="0" fillId="0" borderId="0" xfId="0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177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8" fillId="0" borderId="3" xfId="0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distributed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1" xfId="0" applyFont="1" applyFill="1" applyBorder="1"/>
    <xf numFmtId="0" fontId="8" fillId="0" borderId="12" xfId="0" applyFont="1" applyFill="1" applyBorder="1"/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14" xfId="0" applyFont="1" applyBorder="1" applyAlignment="1"/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/>
    <xf numFmtId="38" fontId="8" fillId="0" borderId="1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vertical="distributed"/>
    </xf>
    <xf numFmtId="0" fontId="8" fillId="0" borderId="10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9" fillId="0" borderId="22" xfId="0" applyFont="1" applyFill="1" applyBorder="1" applyAlignment="1">
      <alignment horizontal="distributed"/>
    </xf>
    <xf numFmtId="0" fontId="9" fillId="0" borderId="6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/>
    <xf numFmtId="177" fontId="8" fillId="0" borderId="1" xfId="0" applyNumberFormat="1" applyFont="1" applyFill="1" applyBorder="1" applyAlignment="1">
      <alignment horizontal="distributed" vertical="center"/>
    </xf>
    <xf numFmtId="177" fontId="8" fillId="0" borderId="22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/>
    </xf>
    <xf numFmtId="177" fontId="8" fillId="0" borderId="1" xfId="0" applyNumberFormat="1" applyFont="1" applyFill="1" applyBorder="1" applyAlignment="1">
      <alignment horizontal="distributed"/>
    </xf>
    <xf numFmtId="177" fontId="8" fillId="0" borderId="6" xfId="0" applyNumberFormat="1" applyFont="1" applyFill="1" applyBorder="1" applyAlignment="1">
      <alignment horizontal="distributed"/>
    </xf>
    <xf numFmtId="177" fontId="8" fillId="0" borderId="22" xfId="0" applyNumberFormat="1" applyFont="1" applyFill="1" applyBorder="1" applyAlignment="1">
      <alignment horizontal="distributed"/>
    </xf>
    <xf numFmtId="177" fontId="9" fillId="0" borderId="5" xfId="0" applyNumberFormat="1" applyFont="1" applyFill="1" applyBorder="1" applyAlignment="1">
      <alignment horizontal="distributed"/>
    </xf>
    <xf numFmtId="177" fontId="9" fillId="0" borderId="3" xfId="0" applyNumberFormat="1" applyFont="1" applyFill="1" applyBorder="1" applyAlignment="1">
      <alignment horizontal="distributed"/>
    </xf>
    <xf numFmtId="177" fontId="8" fillId="0" borderId="4" xfId="0" applyNumberFormat="1" applyFont="1" applyFill="1" applyBorder="1" applyAlignment="1">
      <alignment horizontal="distributed" vertical="center"/>
    </xf>
    <xf numFmtId="177" fontId="8" fillId="0" borderId="10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/>
    </xf>
    <xf numFmtId="177" fontId="8" fillId="0" borderId="10" xfId="0" applyNumberFormat="1" applyFont="1" applyFill="1" applyBorder="1" applyAlignment="1">
      <alignment horizontal="distributed"/>
    </xf>
    <xf numFmtId="177" fontId="8" fillId="0" borderId="8" xfId="0" applyNumberFormat="1" applyFont="1" applyFill="1" applyBorder="1" applyAlignment="1">
      <alignment horizontal="distributed" vertical="center"/>
    </xf>
    <xf numFmtId="177" fontId="8" fillId="0" borderId="9" xfId="0" applyNumberFormat="1" applyFont="1" applyFill="1" applyBorder="1" applyAlignment="1">
      <alignment horizontal="distributed" vertical="center"/>
    </xf>
    <xf numFmtId="0" fontId="8" fillId="0" borderId="18" xfId="0" applyFont="1" applyFill="1" applyBorder="1"/>
    <xf numFmtId="177" fontId="8" fillId="0" borderId="12" xfId="0" applyNumberFormat="1" applyFont="1" applyFill="1" applyBorder="1" applyAlignment="1">
      <alignment horizontal="distributed" vertical="center"/>
    </xf>
    <xf numFmtId="177" fontId="8" fillId="0" borderId="23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/>
    </xf>
    <xf numFmtId="177" fontId="8" fillId="0" borderId="12" xfId="0" applyNumberFormat="1" applyFont="1" applyFill="1" applyBorder="1" applyAlignment="1">
      <alignment horizontal="distributed"/>
    </xf>
    <xf numFmtId="177" fontId="8" fillId="0" borderId="23" xfId="0" applyNumberFormat="1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 vertical="center"/>
    </xf>
    <xf numFmtId="177" fontId="8" fillId="0" borderId="14" xfId="0" applyNumberFormat="1" applyFont="1" applyFill="1" applyBorder="1" applyAlignment="1">
      <alignment horizontal="distributed" vertical="center"/>
    </xf>
    <xf numFmtId="177" fontId="8" fillId="0" borderId="15" xfId="0" applyNumberFormat="1" applyFont="1" applyFill="1" applyBorder="1" applyAlignment="1">
      <alignment horizontal="distributed" vertical="center"/>
    </xf>
    <xf numFmtId="177" fontId="8" fillId="0" borderId="17" xfId="0" applyNumberFormat="1" applyFont="1" applyFill="1" applyBorder="1" applyAlignment="1">
      <alignment horizontal="distributed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19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13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2" xfId="0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/>
    <xf numFmtId="0" fontId="9" fillId="0" borderId="3" xfId="0" applyFont="1" applyFill="1" applyBorder="1" applyAlignment="1">
      <alignment horizontal="distributed"/>
    </xf>
    <xf numFmtId="0" fontId="8" fillId="0" borderId="22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5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/>
    </xf>
    <xf numFmtId="0" fontId="8" fillId="0" borderId="12" xfId="0" applyFont="1" applyFill="1" applyBorder="1" applyAlignment="1">
      <alignment horizontal="distributed"/>
    </xf>
    <xf numFmtId="0" fontId="8" fillId="0" borderId="23" xfId="0" applyFont="1" applyFill="1" applyBorder="1" applyAlignment="1">
      <alignment horizontal="distributed"/>
    </xf>
    <xf numFmtId="0" fontId="8" fillId="0" borderId="13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vertical="center"/>
    </xf>
    <xf numFmtId="177" fontId="8" fillId="0" borderId="21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77" fontId="8" fillId="0" borderId="19" xfId="0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177" fontId="8" fillId="0" borderId="14" xfId="0" applyNumberFormat="1" applyFont="1" applyFill="1" applyBorder="1" applyAlignment="1">
      <alignment vertical="center"/>
    </xf>
    <xf numFmtId="177" fontId="8" fillId="0" borderId="11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2" xfId="0" applyNumberFormat="1" applyFont="1" applyFill="1" applyBorder="1" applyAlignment="1">
      <alignment vertical="center"/>
    </xf>
    <xf numFmtId="177" fontId="8" fillId="0" borderId="6" xfId="1" applyNumberFormat="1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distributed" vertical="center"/>
    </xf>
    <xf numFmtId="177" fontId="8" fillId="0" borderId="20" xfId="1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77" fontId="8" fillId="0" borderId="11" xfId="0" applyNumberFormat="1" applyFont="1" applyFill="1" applyBorder="1" applyAlignment="1">
      <alignment horizontal="distributed"/>
    </xf>
    <xf numFmtId="177" fontId="8" fillId="0" borderId="13" xfId="0" applyNumberFormat="1" applyFont="1" applyFill="1" applyBorder="1" applyAlignment="1">
      <alignment horizontal="distributed" vertical="center"/>
    </xf>
    <xf numFmtId="177" fontId="8" fillId="0" borderId="5" xfId="0" applyNumberFormat="1" applyFont="1" applyFill="1" applyBorder="1" applyAlignment="1">
      <alignment horizontal="distributed"/>
    </xf>
    <xf numFmtId="0" fontId="9" fillId="0" borderId="1" xfId="0" applyFont="1" applyFill="1" applyBorder="1" applyAlignment="1">
      <alignment horizontal="distributed"/>
    </xf>
    <xf numFmtId="0" fontId="8" fillId="2" borderId="0" xfId="0" applyFont="1" applyFill="1"/>
    <xf numFmtId="0" fontId="8" fillId="0" borderId="0" xfId="0" applyFont="1"/>
    <xf numFmtId="177" fontId="8" fillId="0" borderId="0" xfId="0" applyNumberFormat="1" applyFont="1"/>
    <xf numFmtId="0" fontId="8" fillId="0" borderId="0" xfId="0" applyFont="1" applyAlignment="1">
      <alignment horizontal="right"/>
    </xf>
    <xf numFmtId="0" fontId="8" fillId="2" borderId="1" xfId="0" applyFont="1" applyFill="1" applyBorder="1"/>
    <xf numFmtId="177" fontId="8" fillId="0" borderId="3" xfId="0" applyNumberFormat="1" applyFont="1" applyBorder="1" applyAlignment="1">
      <alignment horizontal="distributed"/>
    </xf>
    <xf numFmtId="177" fontId="9" fillId="0" borderId="6" xfId="0" applyNumberFormat="1" applyFont="1" applyBorder="1" applyAlignment="1">
      <alignment horizontal="distributed"/>
    </xf>
    <xf numFmtId="0" fontId="8" fillId="2" borderId="4" xfId="0" applyFont="1" applyFill="1" applyBorder="1"/>
    <xf numFmtId="0" fontId="8" fillId="0" borderId="0" xfId="0" applyFont="1" applyBorder="1"/>
    <xf numFmtId="177" fontId="8" fillId="0" borderId="1" xfId="0" applyNumberFormat="1" applyFont="1" applyBorder="1" applyAlignment="1">
      <alignment horizontal="distributed"/>
    </xf>
    <xf numFmtId="177" fontId="8" fillId="0" borderId="6" xfId="0" applyNumberFormat="1" applyFont="1" applyBorder="1" applyAlignment="1">
      <alignment horizontal="distributed"/>
    </xf>
    <xf numFmtId="177" fontId="8" fillId="0" borderId="22" xfId="0" applyNumberFormat="1" applyFont="1" applyBorder="1" applyAlignment="1">
      <alignment horizontal="distributed"/>
    </xf>
    <xf numFmtId="177" fontId="8" fillId="0" borderId="4" xfId="0" applyNumberFormat="1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/>
    </xf>
    <xf numFmtId="177" fontId="9" fillId="0" borderId="0" xfId="0" applyNumberFormat="1" applyFont="1" applyBorder="1" applyAlignment="1">
      <alignment horizontal="distributed"/>
    </xf>
    <xf numFmtId="177" fontId="9" fillId="0" borderId="10" xfId="0" applyNumberFormat="1" applyFont="1" applyBorder="1" applyAlignment="1">
      <alignment horizontal="distributed"/>
    </xf>
    <xf numFmtId="177" fontId="8" fillId="0" borderId="5" xfId="0" applyNumberFormat="1" applyFont="1" applyBorder="1" applyAlignment="1">
      <alignment horizontal="distributed"/>
    </xf>
    <xf numFmtId="0" fontId="9" fillId="0" borderId="22" xfId="0" applyFont="1" applyBorder="1" applyAlignment="1">
      <alignment horizontal="distributed"/>
    </xf>
    <xf numFmtId="177" fontId="8" fillId="0" borderId="10" xfId="0" applyNumberFormat="1" applyFont="1" applyBorder="1" applyAlignment="1">
      <alignment horizontal="distributed" vertical="center"/>
    </xf>
    <xf numFmtId="177" fontId="8" fillId="0" borderId="4" xfId="0" applyNumberFormat="1" applyFont="1" applyBorder="1" applyAlignment="1">
      <alignment horizontal="distributed" vertical="center"/>
    </xf>
    <xf numFmtId="177" fontId="8" fillId="0" borderId="8" xfId="0" applyNumberFormat="1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177" fontId="8" fillId="0" borderId="12" xfId="0" applyNumberFormat="1" applyFont="1" applyBorder="1" applyAlignment="1">
      <alignment horizontal="distributed"/>
    </xf>
    <xf numFmtId="177" fontId="8" fillId="0" borderId="23" xfId="0" applyNumberFormat="1" applyFont="1" applyBorder="1" applyAlignment="1">
      <alignment horizontal="distributed"/>
    </xf>
    <xf numFmtId="177" fontId="8" fillId="0" borderId="18" xfId="0" applyNumberFormat="1" applyFont="1" applyBorder="1" applyAlignment="1">
      <alignment horizontal="distributed"/>
    </xf>
    <xf numFmtId="177" fontId="8" fillId="0" borderId="13" xfId="0" applyNumberFormat="1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distributed" vertical="center"/>
    </xf>
    <xf numFmtId="177" fontId="8" fillId="0" borderId="17" xfId="0" applyNumberFormat="1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2" borderId="11" xfId="0" applyFont="1" applyFill="1" applyBorder="1"/>
    <xf numFmtId="0" fontId="8" fillId="0" borderId="19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10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/>
    <xf numFmtId="177" fontId="8" fillId="0" borderId="4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3" xfId="0" applyNumberFormat="1" applyFont="1" applyBorder="1" applyAlignment="1">
      <alignment vertical="center"/>
    </xf>
    <xf numFmtId="177" fontId="8" fillId="0" borderId="13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7" fontId="8" fillId="0" borderId="22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0" fontId="8" fillId="2" borderId="0" xfId="0" applyFont="1" applyFill="1" applyBorder="1"/>
    <xf numFmtId="177" fontId="8" fillId="2" borderId="0" xfId="0" applyNumberFormat="1" applyFont="1" applyFill="1" applyBorder="1"/>
    <xf numFmtId="177" fontId="8" fillId="2" borderId="0" xfId="0" applyNumberFormat="1" applyFont="1" applyFill="1"/>
    <xf numFmtId="0" fontId="8" fillId="0" borderId="24" xfId="0" applyFont="1" applyBorder="1" applyAlignment="1">
      <alignment horizontal="distributed" vertical="center"/>
    </xf>
    <xf numFmtId="0" fontId="8" fillId="0" borderId="25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vertical="center"/>
    </xf>
    <xf numFmtId="177" fontId="8" fillId="0" borderId="25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vertical="center"/>
    </xf>
    <xf numFmtId="177" fontId="8" fillId="0" borderId="25" xfId="1" applyNumberFormat="1" applyFont="1" applyBorder="1" applyAlignment="1">
      <alignment vertical="center"/>
    </xf>
    <xf numFmtId="177" fontId="8" fillId="0" borderId="26" xfId="1" applyNumberFormat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 vertical="center"/>
    </xf>
    <xf numFmtId="0" fontId="8" fillId="0" borderId="28" xfId="0" applyFont="1" applyBorder="1" applyAlignment="1">
      <alignment horizontal="center" vertical="center"/>
    </xf>
    <xf numFmtId="177" fontId="8" fillId="0" borderId="29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177" fontId="8" fillId="0" borderId="28" xfId="1" applyNumberFormat="1" applyFont="1" applyBorder="1" applyAlignment="1">
      <alignment vertical="center"/>
    </xf>
    <xf numFmtId="177" fontId="8" fillId="0" borderId="29" xfId="1" applyNumberFormat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8" fillId="2" borderId="29" xfId="0" applyFont="1" applyFill="1" applyBorder="1"/>
    <xf numFmtId="0" fontId="8" fillId="0" borderId="29" xfId="0" applyFont="1" applyFill="1" applyBorder="1"/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177" fontId="8" fillId="0" borderId="27" xfId="1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>
      <alignment vertical="center"/>
    </xf>
    <xf numFmtId="177" fontId="8" fillId="0" borderId="29" xfId="0" applyNumberFormat="1" applyFont="1" applyFill="1" applyBorder="1" applyAlignment="1">
      <alignment vertical="center"/>
    </xf>
    <xf numFmtId="177" fontId="8" fillId="0" borderId="28" xfId="0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  <xf numFmtId="177" fontId="8" fillId="0" borderId="29" xfId="1" applyNumberFormat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0" fontId="8" fillId="0" borderId="26" xfId="0" applyFont="1" applyFill="1" applyBorder="1"/>
    <xf numFmtId="0" fontId="8" fillId="0" borderId="24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vertical="center"/>
    </xf>
    <xf numFmtId="177" fontId="8" fillId="0" borderId="26" xfId="0" applyNumberFormat="1" applyFont="1" applyFill="1" applyBorder="1" applyAlignment="1">
      <alignment vertical="center"/>
    </xf>
    <xf numFmtId="177" fontId="8" fillId="0" borderId="25" xfId="0" applyNumberFormat="1" applyFont="1" applyFill="1" applyBorder="1" applyAlignment="1">
      <alignment vertical="center"/>
    </xf>
    <xf numFmtId="177" fontId="8" fillId="0" borderId="25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6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27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28" xfId="0" applyNumberFormat="1" applyFont="1" applyFill="1" applyBorder="1" applyAlignment="1">
      <alignment horizontal="right" vertical="center"/>
    </xf>
    <xf numFmtId="177" fontId="8" fillId="0" borderId="29" xfId="1" applyNumberFormat="1" applyFont="1" applyFill="1" applyBorder="1" applyAlignment="1">
      <alignment horizontal="right" vertical="center"/>
    </xf>
    <xf numFmtId="177" fontId="8" fillId="0" borderId="28" xfId="1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8" xfId="0" applyFont="1" applyBorder="1" applyAlignment="1">
      <alignment vertical="center"/>
    </xf>
    <xf numFmtId="177" fontId="10" fillId="0" borderId="18" xfId="0" applyNumberFormat="1" applyFont="1" applyBorder="1" applyAlignment="1">
      <alignment horizontal="center" vertical="center"/>
    </xf>
    <xf numFmtId="0" fontId="8" fillId="0" borderId="30" xfId="0" applyFont="1" applyFill="1" applyBorder="1" applyAlignment="1">
      <alignment horizontal="right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8" fillId="0" borderId="33" xfId="0" applyFont="1" applyFill="1" applyBorder="1"/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/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/>
    <xf numFmtId="0" fontId="8" fillId="0" borderId="44" xfId="0" applyFont="1" applyFill="1" applyBorder="1" applyAlignment="1">
      <alignment horizontal="distributed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0" fontId="8" fillId="0" borderId="46" xfId="0" applyFont="1" applyFill="1" applyBorder="1"/>
    <xf numFmtId="0" fontId="8" fillId="0" borderId="47" xfId="0" applyFont="1" applyFill="1" applyBorder="1" applyAlignment="1">
      <alignment horizontal="center" vertical="center"/>
    </xf>
    <xf numFmtId="177" fontId="8" fillId="0" borderId="44" xfId="0" applyNumberFormat="1" applyFont="1" applyFill="1" applyBorder="1" applyAlignment="1">
      <alignment horizontal="right" vertical="center"/>
    </xf>
    <xf numFmtId="177" fontId="8" fillId="0" borderId="46" xfId="0" applyNumberFormat="1" applyFont="1" applyFill="1" applyBorder="1" applyAlignment="1">
      <alignment horizontal="right" vertical="center"/>
    </xf>
    <xf numFmtId="177" fontId="8" fillId="0" borderId="45" xfId="0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77" fontId="8" fillId="0" borderId="45" xfId="1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/>
    </xf>
    <xf numFmtId="0" fontId="9" fillId="0" borderId="31" xfId="0" applyFont="1" applyFill="1" applyBorder="1" applyAlignment="1"/>
    <xf numFmtId="0" fontId="8" fillId="0" borderId="32" xfId="0" applyFont="1" applyFill="1" applyBorder="1" applyAlignment="1">
      <alignment horizontal="distributed" vertical="center"/>
    </xf>
    <xf numFmtId="0" fontId="8" fillId="0" borderId="44" xfId="0" applyFont="1" applyFill="1" applyBorder="1" applyAlignment="1">
      <alignment vertical="center"/>
    </xf>
    <xf numFmtId="177" fontId="8" fillId="0" borderId="44" xfId="1" applyNumberFormat="1" applyFont="1" applyFill="1" applyBorder="1" applyAlignment="1">
      <alignment vertical="center"/>
    </xf>
    <xf numFmtId="177" fontId="8" fillId="0" borderId="44" xfId="0" applyNumberFormat="1" applyFont="1" applyFill="1" applyBorder="1" applyAlignment="1">
      <alignment vertical="center"/>
    </xf>
    <xf numFmtId="177" fontId="8" fillId="0" borderId="46" xfId="0" applyNumberFormat="1" applyFont="1" applyFill="1" applyBorder="1" applyAlignment="1">
      <alignment vertical="center"/>
    </xf>
    <xf numFmtId="177" fontId="8" fillId="0" borderId="45" xfId="0" applyNumberFormat="1" applyFont="1" applyFill="1" applyBorder="1" applyAlignment="1">
      <alignment vertical="center"/>
    </xf>
    <xf numFmtId="177" fontId="8" fillId="0" borderId="45" xfId="1" applyNumberFormat="1" applyFont="1" applyFill="1" applyBorder="1" applyAlignment="1">
      <alignment vertical="center"/>
    </xf>
    <xf numFmtId="177" fontId="8" fillId="0" borderId="46" xfId="1" applyNumberFormat="1" applyFont="1" applyFill="1" applyBorder="1" applyAlignment="1">
      <alignment vertical="center"/>
    </xf>
    <xf numFmtId="0" fontId="9" fillId="0" borderId="32" xfId="0" applyFont="1" applyFill="1" applyBorder="1" applyAlignment="1">
      <alignment horizontal="distributed"/>
    </xf>
    <xf numFmtId="0" fontId="8" fillId="0" borderId="46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horizontal="distributed"/>
    </xf>
    <xf numFmtId="177" fontId="8" fillId="0" borderId="32" xfId="0" applyNumberFormat="1" applyFont="1" applyBorder="1" applyAlignment="1">
      <alignment horizontal="distributed"/>
    </xf>
    <xf numFmtId="177" fontId="9" fillId="0" borderId="32" xfId="0" applyNumberFormat="1" applyFont="1" applyBorder="1" applyAlignment="1">
      <alignment horizontal="distributed"/>
    </xf>
    <xf numFmtId="177" fontId="9" fillId="0" borderId="48" xfId="0" applyNumberFormat="1" applyFont="1" applyBorder="1" applyAlignment="1">
      <alignment horizontal="distributed"/>
    </xf>
    <xf numFmtId="177" fontId="9" fillId="0" borderId="49" xfId="0" applyNumberFormat="1" applyFont="1" applyBorder="1" applyAlignment="1">
      <alignment horizontal="distributed"/>
    </xf>
    <xf numFmtId="177" fontId="9" fillId="0" borderId="50" xfId="0" applyNumberFormat="1" applyFont="1" applyBorder="1" applyAlignment="1">
      <alignment horizontal="distributed"/>
    </xf>
    <xf numFmtId="177" fontId="9" fillId="0" borderId="31" xfId="0" applyNumberFormat="1" applyFont="1" applyBorder="1" applyAlignment="1">
      <alignment horizontal="distributed"/>
    </xf>
    <xf numFmtId="0" fontId="8" fillId="0" borderId="32" xfId="0" applyFont="1" applyBorder="1" applyAlignment="1">
      <alignment horizontal="distributed" vertical="center"/>
    </xf>
    <xf numFmtId="0" fontId="8" fillId="2" borderId="37" xfId="0" applyFont="1" applyFill="1" applyBorder="1"/>
    <xf numFmtId="0" fontId="8" fillId="0" borderId="38" xfId="0" applyFont="1" applyBorder="1" applyAlignment="1">
      <alignment horizontal="center" vertical="center"/>
    </xf>
    <xf numFmtId="0" fontId="8" fillId="2" borderId="33" xfId="0" applyFont="1" applyFill="1" applyBorder="1"/>
    <xf numFmtId="0" fontId="8" fillId="0" borderId="34" xfId="0" applyFont="1" applyBorder="1" applyAlignment="1">
      <alignment horizontal="center" vertical="center"/>
    </xf>
    <xf numFmtId="0" fontId="8" fillId="2" borderId="35" xfId="0" applyFont="1" applyFill="1" applyBorder="1"/>
    <xf numFmtId="0" fontId="8" fillId="0" borderId="36" xfId="0" applyFont="1" applyBorder="1" applyAlignment="1">
      <alignment horizontal="center" vertical="center"/>
    </xf>
    <xf numFmtId="0" fontId="8" fillId="2" borderId="39" xfId="0" applyFont="1" applyFill="1" applyBorder="1"/>
    <xf numFmtId="0" fontId="8" fillId="0" borderId="40" xfId="0" applyFont="1" applyBorder="1" applyAlignment="1">
      <alignment horizontal="center" vertical="center"/>
    </xf>
    <xf numFmtId="0" fontId="8" fillId="2" borderId="41" xfId="0" applyFont="1" applyFill="1" applyBorder="1"/>
    <xf numFmtId="0" fontId="8" fillId="0" borderId="42" xfId="0" applyFont="1" applyBorder="1" applyAlignment="1">
      <alignment horizontal="center" vertical="center"/>
    </xf>
    <xf numFmtId="0" fontId="8" fillId="2" borderId="43" xfId="0" applyFont="1" applyFill="1" applyBorder="1"/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center" vertical="center"/>
    </xf>
    <xf numFmtId="177" fontId="8" fillId="0" borderId="46" xfId="0" applyNumberFormat="1" applyFont="1" applyBorder="1" applyAlignment="1">
      <alignment vertical="center"/>
    </xf>
    <xf numFmtId="177" fontId="8" fillId="0" borderId="44" xfId="1" applyNumberFormat="1" applyFont="1" applyBorder="1" applyAlignment="1">
      <alignment vertical="center"/>
    </xf>
    <xf numFmtId="177" fontId="8" fillId="0" borderId="45" xfId="0" applyNumberFormat="1" applyFont="1" applyBorder="1" applyAlignment="1">
      <alignment vertical="center"/>
    </xf>
    <xf numFmtId="177" fontId="8" fillId="0" borderId="44" xfId="0" applyNumberFormat="1" applyFont="1" applyBorder="1" applyAlignment="1">
      <alignment vertical="center"/>
    </xf>
    <xf numFmtId="177" fontId="8" fillId="0" borderId="45" xfId="1" applyNumberFormat="1" applyFont="1" applyBorder="1" applyAlignment="1">
      <alignment vertical="center"/>
    </xf>
    <xf numFmtId="177" fontId="8" fillId="0" borderId="46" xfId="1" applyNumberFormat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0" fontId="8" fillId="2" borderId="46" xfId="0" applyFont="1" applyFill="1" applyBorder="1"/>
    <xf numFmtId="0" fontId="8" fillId="0" borderId="47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distributed" vertical="center" shrinkToFit="1"/>
    </xf>
    <xf numFmtId="177" fontId="8" fillId="0" borderId="18" xfId="0" applyNumberFormat="1" applyFont="1" applyFill="1" applyBorder="1" applyAlignment="1">
      <alignment horizontal="distributed" vertical="top"/>
    </xf>
    <xf numFmtId="177" fontId="9" fillId="0" borderId="31" xfId="0" applyNumberFormat="1" applyFont="1" applyFill="1" applyBorder="1" applyAlignment="1">
      <alignment horizontal="distributed"/>
    </xf>
    <xf numFmtId="0" fontId="8" fillId="0" borderId="1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8" xfId="0" applyFont="1" applyFill="1" applyBorder="1" applyAlignment="1">
      <alignment horizontal="distributed" vertical="center" shrinkToFit="1"/>
    </xf>
    <xf numFmtId="177" fontId="8" fillId="0" borderId="48" xfId="0" applyNumberFormat="1" applyFont="1" applyBorder="1" applyAlignment="1"/>
    <xf numFmtId="177" fontId="10" fillId="0" borderId="6" xfId="0" applyNumberFormat="1" applyFont="1" applyFill="1" applyBorder="1" applyAlignment="1">
      <alignment horizontal="distributed" vertical="center" shrinkToFit="1"/>
    </xf>
    <xf numFmtId="177" fontId="10" fillId="0" borderId="0" xfId="0" applyNumberFormat="1" applyFont="1" applyFill="1" applyBorder="1" applyAlignment="1">
      <alignment horizontal="distributed" vertical="center" shrinkToFit="1"/>
    </xf>
    <xf numFmtId="177" fontId="10" fillId="0" borderId="18" xfId="0" applyNumberFormat="1" applyFont="1" applyFill="1" applyBorder="1" applyAlignment="1">
      <alignment horizontal="distributed" vertical="center" shrinkToFit="1"/>
    </xf>
    <xf numFmtId="38" fontId="8" fillId="0" borderId="21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vertical="center"/>
    </xf>
    <xf numFmtId="38" fontId="8" fillId="0" borderId="14" xfId="0" applyNumberFormat="1" applyFont="1" applyFill="1" applyBorder="1" applyAlignment="1">
      <alignment vertical="center"/>
    </xf>
    <xf numFmtId="38" fontId="8" fillId="0" borderId="6" xfId="0" applyNumberFormat="1" applyFont="1" applyFill="1" applyBorder="1" applyAlignment="1">
      <alignment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/>
    </xf>
    <xf numFmtId="0" fontId="9" fillId="0" borderId="2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0" fontId="9" fillId="0" borderId="31" xfId="0" applyFont="1" applyFill="1" applyBorder="1" applyAlignment="1">
      <alignment horizontal="distributed"/>
    </xf>
    <xf numFmtId="177" fontId="8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18" xfId="0" applyNumberFormat="1" applyFont="1" applyBorder="1" applyAlignment="1">
      <alignment horizontal="distributed" vertical="center"/>
    </xf>
    <xf numFmtId="177" fontId="8" fillId="0" borderId="27" xfId="1" applyNumberFormat="1" applyFont="1" applyBorder="1" applyAlignment="1">
      <alignment vertical="center"/>
    </xf>
    <xf numFmtId="177" fontId="8" fillId="0" borderId="24" xfId="1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vertical="center" shrinkToFit="1"/>
    </xf>
    <xf numFmtId="0" fontId="0" fillId="0" borderId="0" xfId="0" applyFont="1"/>
    <xf numFmtId="177" fontId="8" fillId="0" borderId="6" xfId="0" quotePrefix="1" applyNumberFormat="1" applyFont="1" applyBorder="1" applyAlignment="1">
      <alignment vertical="center"/>
    </xf>
    <xf numFmtId="177" fontId="8" fillId="0" borderId="0" xfId="0" quotePrefix="1" applyNumberFormat="1" applyFont="1" applyBorder="1" applyAlignment="1">
      <alignment vertical="center"/>
    </xf>
    <xf numFmtId="177" fontId="8" fillId="0" borderId="14" xfId="0" quotePrefix="1" applyNumberFormat="1" applyFont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21" xfId="0" applyNumberFormat="1" applyFont="1" applyFill="1" applyBorder="1" applyAlignment="1">
      <alignment horizontal="center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center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center" vertical="center"/>
    </xf>
    <xf numFmtId="177" fontId="8" fillId="0" borderId="44" xfId="1" applyNumberFormat="1" applyFont="1" applyFill="1" applyBorder="1" applyAlignment="1">
      <alignment horizontal="right" vertical="center"/>
    </xf>
    <xf numFmtId="177" fontId="8" fillId="0" borderId="44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vertical="center"/>
    </xf>
    <xf numFmtId="0" fontId="11" fillId="0" borderId="0" xfId="0" applyFont="1" applyFill="1" applyBorder="1"/>
    <xf numFmtId="177" fontId="8" fillId="0" borderId="0" xfId="1" applyNumberFormat="1" applyFont="1" applyBorder="1" applyAlignment="1">
      <alignment vertical="center"/>
    </xf>
    <xf numFmtId="177" fontId="8" fillId="0" borderId="14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  <xf numFmtId="0" fontId="8" fillId="0" borderId="30" xfId="0" applyFont="1" applyFill="1" applyBorder="1" applyAlignment="1">
      <alignment horizontal="center" vertical="center"/>
    </xf>
    <xf numFmtId="177" fontId="9" fillId="0" borderId="32" xfId="0" applyNumberFormat="1" applyFont="1" applyFill="1" applyBorder="1" applyAlignment="1"/>
    <xf numFmtId="177" fontId="9" fillId="0" borderId="30" xfId="0" applyNumberFormat="1" applyFont="1" applyFill="1" applyBorder="1" applyAlignment="1"/>
    <xf numFmtId="0" fontId="9" fillId="0" borderId="30" xfId="0" applyFont="1" applyFill="1" applyBorder="1" applyAlignment="1">
      <alignment horizontal="distributed"/>
    </xf>
    <xf numFmtId="0" fontId="9" fillId="0" borderId="32" xfId="0" applyFont="1" applyFill="1" applyBorder="1" applyAlignment="1"/>
    <xf numFmtId="177" fontId="9" fillId="0" borderId="3" xfId="0" applyNumberFormat="1" applyFont="1" applyFill="1" applyBorder="1" applyAlignment="1"/>
    <xf numFmtId="0" fontId="9" fillId="0" borderId="30" xfId="0" applyFont="1" applyFill="1" applyBorder="1" applyAlignment="1"/>
    <xf numFmtId="0" fontId="9" fillId="0" borderId="32" xfId="0" applyFont="1" applyBorder="1" applyAlignment="1"/>
    <xf numFmtId="0" fontId="9" fillId="0" borderId="30" xfId="0" applyFont="1" applyBorder="1" applyAlignment="1"/>
    <xf numFmtId="0" fontId="8" fillId="0" borderId="60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/>
    </xf>
    <xf numFmtId="0" fontId="8" fillId="0" borderId="62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66" xfId="0" applyFont="1" applyFill="1" applyBorder="1" applyAlignment="1">
      <alignment vertical="center"/>
    </xf>
    <xf numFmtId="0" fontId="8" fillId="0" borderId="67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vertical="center" indent="2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18" xfId="0" applyFont="1" applyFill="1" applyBorder="1" applyAlignment="1">
      <alignment horizontal="distributed" vertical="center" wrapText="1" shrinkToFit="1"/>
    </xf>
    <xf numFmtId="0" fontId="8" fillId="0" borderId="6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14" xfId="0" applyFont="1" applyBorder="1"/>
    <xf numFmtId="0" fontId="8" fillId="0" borderId="2" xfId="0" applyFont="1" applyFill="1" applyBorder="1" applyAlignment="1">
      <alignment horizontal="distributed" vertical="center"/>
    </xf>
    <xf numFmtId="0" fontId="10" fillId="0" borderId="69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distributed" vertical="center"/>
    </xf>
    <xf numFmtId="177" fontId="8" fillId="0" borderId="0" xfId="0" applyNumberFormat="1" applyFont="1" applyFill="1" applyBorder="1" applyAlignment="1">
      <alignment horizontal="distributed" vertical="center"/>
    </xf>
    <xf numFmtId="177" fontId="8" fillId="0" borderId="18" xfId="0" applyNumberFormat="1" applyFont="1" applyFill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3"/>
    </xf>
    <xf numFmtId="0" fontId="9" fillId="0" borderId="2" xfId="0" applyFont="1" applyFill="1" applyBorder="1" applyAlignment="1">
      <alignment horizontal="distributed"/>
    </xf>
    <xf numFmtId="177" fontId="8" fillId="0" borderId="2" xfId="0" applyNumberFormat="1" applyFont="1" applyFill="1" applyBorder="1" applyAlignment="1">
      <alignment horizontal="distributed" indent="2"/>
    </xf>
    <xf numFmtId="177" fontId="8" fillId="0" borderId="31" xfId="0" applyNumberFormat="1" applyFont="1" applyFill="1" applyBorder="1" applyAlignment="1">
      <alignment horizontal="distributed" indent="4"/>
    </xf>
    <xf numFmtId="177" fontId="8" fillId="0" borderId="31" xfId="0" applyNumberFormat="1" applyFont="1" applyFill="1" applyBorder="1" applyAlignment="1">
      <alignment horizontal="distributed" indent="2"/>
    </xf>
    <xf numFmtId="0" fontId="8" fillId="0" borderId="31" xfId="0" applyFont="1" applyFill="1" applyBorder="1" applyAlignment="1">
      <alignment horizontal="distributed"/>
    </xf>
    <xf numFmtId="0" fontId="9" fillId="0" borderId="31" xfId="0" applyFont="1" applyFill="1" applyBorder="1" applyAlignment="1">
      <alignment horizontal="distributed"/>
    </xf>
    <xf numFmtId="0" fontId="8" fillId="0" borderId="31" xfId="0" applyFont="1" applyFill="1" applyBorder="1" applyAlignment="1">
      <alignment horizontal="distributed" indent="4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distributed" vertical="center" wrapText="1"/>
    </xf>
    <xf numFmtId="177" fontId="8" fillId="0" borderId="18" xfId="0" applyNumberFormat="1" applyFont="1" applyFill="1" applyBorder="1" applyAlignment="1">
      <alignment horizontal="distributed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distributed" indent="3"/>
    </xf>
    <xf numFmtId="177" fontId="8" fillId="0" borderId="2" xfId="0" applyNumberFormat="1" applyFont="1" applyFill="1" applyBorder="1" applyAlignment="1">
      <alignment horizontal="distributed"/>
    </xf>
    <xf numFmtId="177" fontId="8" fillId="0" borderId="5" xfId="0" applyNumberFormat="1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 indent="3"/>
    </xf>
    <xf numFmtId="0" fontId="8" fillId="0" borderId="6" xfId="0" applyNumberFormat="1" applyFont="1" applyFill="1" applyBorder="1" applyAlignment="1">
      <alignment horizontal="distributed" vertical="center" wrapText="1"/>
    </xf>
    <xf numFmtId="0" fontId="8" fillId="0" borderId="0" xfId="0" applyNumberFormat="1" applyFont="1" applyFill="1" applyBorder="1" applyAlignment="1">
      <alignment horizontal="distributed" vertical="center"/>
    </xf>
    <xf numFmtId="0" fontId="8" fillId="0" borderId="18" xfId="0" applyNumberFormat="1" applyFont="1" applyFill="1" applyBorder="1" applyAlignment="1">
      <alignment horizontal="distributed" vertical="center"/>
    </xf>
    <xf numFmtId="177" fontId="9" fillId="0" borderId="2" xfId="0" applyNumberFormat="1" applyFont="1" applyFill="1" applyBorder="1" applyAlignment="1">
      <alignment horizontal="distributed"/>
    </xf>
    <xf numFmtId="177" fontId="9" fillId="0" borderId="2" xfId="0" applyNumberFormat="1" applyFont="1" applyFill="1" applyBorder="1" applyAlignment="1"/>
    <xf numFmtId="177" fontId="10" fillId="0" borderId="6" xfId="0" applyNumberFormat="1" applyFont="1" applyBorder="1" applyAlignment="1">
      <alignment horizontal="distributed" vertical="center" wrapText="1"/>
    </xf>
    <xf numFmtId="177" fontId="10" fillId="0" borderId="0" xfId="0" applyNumberFormat="1" applyFont="1" applyBorder="1" applyAlignment="1">
      <alignment horizontal="distributed" vertical="center"/>
    </xf>
    <xf numFmtId="177" fontId="10" fillId="0" borderId="18" xfId="0" applyNumberFormat="1" applyFont="1" applyBorder="1" applyAlignment="1">
      <alignment horizontal="distributed" vertical="center"/>
    </xf>
    <xf numFmtId="177" fontId="8" fillId="0" borderId="31" xfId="0" applyNumberFormat="1" applyFont="1" applyFill="1" applyBorder="1" applyAlignment="1">
      <alignment horizontal="distributed" indent="5"/>
    </xf>
    <xf numFmtId="177" fontId="10" fillId="0" borderId="0" xfId="0" applyNumberFormat="1" applyFont="1" applyBorder="1" applyAlignment="1">
      <alignment horizontal="distributed" vertical="center" wrapText="1"/>
    </xf>
    <xf numFmtId="177" fontId="10" fillId="0" borderId="18" xfId="0" applyNumberFormat="1" applyFont="1" applyBorder="1" applyAlignment="1">
      <alignment horizontal="distributed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center" vertical="center" shrinkToFit="1"/>
    </xf>
    <xf numFmtId="177" fontId="8" fillId="0" borderId="31" xfId="0" applyNumberFormat="1" applyFont="1" applyBorder="1" applyAlignment="1">
      <alignment horizontal="distributed"/>
    </xf>
    <xf numFmtId="177" fontId="8" fillId="0" borderId="2" xfId="0" applyNumberFormat="1" applyFont="1" applyBorder="1" applyAlignment="1">
      <alignment horizontal="distributed"/>
    </xf>
    <xf numFmtId="177" fontId="8" fillId="0" borderId="0" xfId="0" applyNumberFormat="1" applyFont="1" applyBorder="1" applyAlignment="1">
      <alignment horizontal="distributed" vertical="center"/>
    </xf>
    <xf numFmtId="177" fontId="8" fillId="0" borderId="6" xfId="0" applyNumberFormat="1" applyFont="1" applyBorder="1" applyAlignment="1">
      <alignment horizontal="distributed" vertical="center" wrapText="1"/>
    </xf>
    <xf numFmtId="177" fontId="8" fillId="0" borderId="18" xfId="0" applyNumberFormat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distributed" indent="6"/>
    </xf>
    <xf numFmtId="177" fontId="8" fillId="0" borderId="0" xfId="0" applyNumberFormat="1" applyFont="1" applyBorder="1" applyAlignment="1">
      <alignment horizontal="distributed" vertical="center" wrapText="1"/>
    </xf>
    <xf numFmtId="177" fontId="8" fillId="0" borderId="0" xfId="0" applyNumberFormat="1" applyFont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2"/>
  <sheetViews>
    <sheetView showGridLines="0" tabSelected="1" view="pageBreakPreview" zoomScale="75" zoomScaleNormal="75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1.25" style="5" customWidth="1"/>
    <col min="3" max="4" width="1.75" style="5" customWidth="1"/>
    <col min="5" max="5" width="13.125" style="286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9.875" style="5" customWidth="1"/>
    <col min="15" max="15" width="1.75" style="5" customWidth="1"/>
    <col min="16" max="16" width="1.625" style="5" customWidth="1"/>
    <col min="17" max="17" width="15" style="5" customWidth="1"/>
    <col min="18" max="19" width="1.625" style="5" customWidth="1"/>
    <col min="20" max="20" width="15" style="5" customWidth="1"/>
    <col min="21" max="22" width="1.625" style="5" customWidth="1"/>
    <col min="23" max="23" width="15" style="5" customWidth="1"/>
    <col min="24" max="25" width="1.625" style="5" customWidth="1"/>
    <col min="26" max="26" width="1.75" style="5" customWidth="1"/>
    <col min="27" max="27" width="1.625" style="5" customWidth="1"/>
    <col min="28" max="28" width="15" style="5" customWidth="1"/>
    <col min="29" max="29" width="1.625" style="5" customWidth="1"/>
    <col min="30" max="30" width="2.125" style="5" customWidth="1"/>
    <col min="31" max="31" width="15" style="5" customWidth="1"/>
    <col min="32" max="33" width="2.125" style="5" customWidth="1"/>
    <col min="34" max="34" width="15" style="5" customWidth="1"/>
    <col min="35" max="36" width="2" style="5" customWidth="1"/>
    <col min="37" max="37" width="15" style="5" customWidth="1"/>
    <col min="38" max="39" width="2.125" style="5" customWidth="1"/>
    <col min="40" max="40" width="15" style="5" customWidth="1"/>
    <col min="41" max="42" width="2.125" style="5" customWidth="1"/>
    <col min="43" max="43" width="15" style="5" customWidth="1"/>
    <col min="44" max="44" width="2.125" style="5" customWidth="1"/>
    <col min="45" max="45" width="2.25" style="5" customWidth="1"/>
    <col min="46" max="46" width="12.125" style="5" customWidth="1"/>
    <col min="47" max="47" width="2.125" style="5" customWidth="1"/>
    <col min="48" max="16384" width="12.5" style="5"/>
  </cols>
  <sheetData>
    <row r="1" spans="1:47" ht="21.75" customHeight="1" x14ac:dyDescent="0.2">
      <c r="A1" s="5" t="s">
        <v>69</v>
      </c>
      <c r="B1" s="1" t="s">
        <v>68</v>
      </c>
      <c r="C1" s="2"/>
      <c r="D1" s="2"/>
      <c r="Y1" s="2"/>
    </row>
    <row r="2" spans="1:47" ht="17.25" customHeight="1" thickBot="1" x14ac:dyDescent="0.2">
      <c r="X2" s="6"/>
      <c r="Y2" s="6"/>
      <c r="AC2" s="6"/>
      <c r="AU2" s="6" t="s">
        <v>58</v>
      </c>
    </row>
    <row r="3" spans="1:47" ht="17.25" customHeight="1" x14ac:dyDescent="0.15">
      <c r="A3" s="450" t="s">
        <v>123</v>
      </c>
      <c r="B3" s="451"/>
      <c r="C3" s="452"/>
      <c r="D3" s="289"/>
      <c r="E3" s="290"/>
      <c r="F3" s="290"/>
      <c r="G3" s="290"/>
      <c r="H3" s="459" t="s">
        <v>70</v>
      </c>
      <c r="I3" s="459"/>
      <c r="J3" s="459"/>
      <c r="K3" s="459"/>
      <c r="L3" s="290"/>
      <c r="M3" s="290"/>
      <c r="N3" s="290"/>
      <c r="O3" s="291"/>
      <c r="P3" s="290"/>
      <c r="Q3" s="459" t="s">
        <v>71</v>
      </c>
      <c r="R3" s="459"/>
      <c r="S3" s="459"/>
      <c r="T3" s="459"/>
      <c r="U3" s="459"/>
      <c r="V3" s="459"/>
      <c r="W3" s="459"/>
      <c r="X3" s="291"/>
      <c r="Y3" s="129"/>
      <c r="AA3" s="427"/>
      <c r="AB3" s="449" t="s">
        <v>84</v>
      </c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380"/>
      <c r="AS3" s="436" t="s">
        <v>125</v>
      </c>
      <c r="AT3" s="437"/>
      <c r="AU3" s="438"/>
    </row>
    <row r="4" spans="1:47" ht="17.25" customHeight="1" x14ac:dyDescent="0.15">
      <c r="A4" s="453"/>
      <c r="B4" s="454"/>
      <c r="C4" s="455"/>
      <c r="D4" s="12"/>
      <c r="E4" s="471" t="s">
        <v>59</v>
      </c>
      <c r="F4" s="471"/>
      <c r="G4" s="471"/>
      <c r="H4" s="471"/>
      <c r="I4" s="13"/>
      <c r="J4" s="14"/>
      <c r="K4" s="460" t="s">
        <v>72</v>
      </c>
      <c r="L4" s="381"/>
      <c r="M4" s="8"/>
      <c r="N4" s="8"/>
      <c r="O4" s="9"/>
      <c r="P4" s="381"/>
      <c r="Q4" s="466" t="s">
        <v>73</v>
      </c>
      <c r="R4" s="15"/>
      <c r="S4" s="382"/>
      <c r="T4" s="463" t="s">
        <v>164</v>
      </c>
      <c r="U4" s="16"/>
      <c r="V4" s="17"/>
      <c r="W4" s="463" t="s">
        <v>165</v>
      </c>
      <c r="X4" s="19"/>
      <c r="Y4" s="129"/>
      <c r="AA4" s="18"/>
      <c r="AB4" s="460" t="s">
        <v>74</v>
      </c>
      <c r="AC4" s="19"/>
      <c r="AD4" s="7"/>
      <c r="AE4" s="445" t="s">
        <v>166</v>
      </c>
      <c r="AF4" s="46"/>
      <c r="AG4" s="50"/>
      <c r="AH4" s="52"/>
      <c r="AI4" s="387"/>
      <c r="AJ4" s="387"/>
      <c r="AK4" s="448" t="s">
        <v>85</v>
      </c>
      <c r="AL4" s="448"/>
      <c r="AM4" s="448"/>
      <c r="AN4" s="448"/>
      <c r="AO4" s="387"/>
      <c r="AP4" s="387"/>
      <c r="AQ4" s="387"/>
      <c r="AR4" s="9"/>
      <c r="AS4" s="439"/>
      <c r="AT4" s="440"/>
      <c r="AU4" s="441"/>
    </row>
    <row r="5" spans="1:47" ht="17.25" customHeight="1" x14ac:dyDescent="0.15">
      <c r="A5" s="453"/>
      <c r="B5" s="454"/>
      <c r="C5" s="455"/>
      <c r="D5" s="10"/>
      <c r="E5" s="292"/>
      <c r="F5" s="19"/>
      <c r="G5" s="18"/>
      <c r="H5" s="293"/>
      <c r="I5" s="16"/>
      <c r="J5" s="20"/>
      <c r="K5" s="469"/>
      <c r="L5" s="16"/>
      <c r="M5" s="472" t="s">
        <v>75</v>
      </c>
      <c r="N5" s="473"/>
      <c r="O5" s="474"/>
      <c r="P5" s="382"/>
      <c r="Q5" s="467"/>
      <c r="R5" s="19"/>
      <c r="S5" s="382"/>
      <c r="T5" s="464"/>
      <c r="U5" s="16"/>
      <c r="V5" s="17"/>
      <c r="W5" s="464"/>
      <c r="X5" s="19"/>
      <c r="Y5" s="129"/>
      <c r="AA5" s="18"/>
      <c r="AB5" s="461"/>
      <c r="AC5" s="19"/>
      <c r="AD5" s="10"/>
      <c r="AE5" s="446"/>
      <c r="AF5" s="19"/>
      <c r="AG5" s="18"/>
      <c r="AH5" s="382"/>
      <c r="AI5" s="16"/>
      <c r="AJ5" s="17"/>
      <c r="AK5" s="445" t="s">
        <v>131</v>
      </c>
      <c r="AL5" s="53"/>
      <c r="AM5" s="384"/>
      <c r="AN5" s="445" t="s">
        <v>132</v>
      </c>
      <c r="AO5" s="19"/>
      <c r="AP5" s="382"/>
      <c r="AQ5" s="384"/>
      <c r="AR5" s="16"/>
      <c r="AS5" s="439"/>
      <c r="AT5" s="440"/>
      <c r="AU5" s="441"/>
    </row>
    <row r="6" spans="1:47" ht="17.25" customHeight="1" x14ac:dyDescent="0.15">
      <c r="A6" s="453"/>
      <c r="B6" s="454"/>
      <c r="C6" s="455"/>
      <c r="D6" s="10"/>
      <c r="E6" s="294" t="s">
        <v>60</v>
      </c>
      <c r="F6" s="19"/>
      <c r="G6" s="18"/>
      <c r="H6" s="294" t="s">
        <v>61</v>
      </c>
      <c r="I6" s="16"/>
      <c r="J6" s="17"/>
      <c r="K6" s="469"/>
      <c r="L6" s="16"/>
      <c r="M6" s="366"/>
      <c r="N6" s="370" t="s">
        <v>158</v>
      </c>
      <c r="O6" s="367"/>
      <c r="P6" s="382"/>
      <c r="Q6" s="467"/>
      <c r="R6" s="16"/>
      <c r="S6" s="382"/>
      <c r="T6" s="464"/>
      <c r="U6" s="16"/>
      <c r="V6" s="17"/>
      <c r="W6" s="464"/>
      <c r="X6" s="19"/>
      <c r="Y6" s="129"/>
      <c r="AA6" s="18"/>
      <c r="AB6" s="461"/>
      <c r="AC6" s="19"/>
      <c r="AD6" s="10"/>
      <c r="AE6" s="446"/>
      <c r="AF6" s="19"/>
      <c r="AG6" s="18"/>
      <c r="AH6" s="384" t="s">
        <v>157</v>
      </c>
      <c r="AI6" s="16"/>
      <c r="AJ6" s="382"/>
      <c r="AK6" s="446"/>
      <c r="AL6" s="53"/>
      <c r="AM6" s="384"/>
      <c r="AN6" s="446"/>
      <c r="AO6" s="16"/>
      <c r="AP6" s="382"/>
      <c r="AQ6" s="382" t="s">
        <v>74</v>
      </c>
      <c r="AR6" s="16"/>
      <c r="AS6" s="439"/>
      <c r="AT6" s="440"/>
      <c r="AU6" s="441"/>
    </row>
    <row r="7" spans="1:47" ht="17.25" customHeight="1" x14ac:dyDescent="0.15">
      <c r="A7" s="456"/>
      <c r="B7" s="457"/>
      <c r="C7" s="458"/>
      <c r="D7" s="22"/>
      <c r="E7" s="287"/>
      <c r="F7" s="23"/>
      <c r="G7" s="24"/>
      <c r="H7" s="25"/>
      <c r="I7" s="26"/>
      <c r="J7" s="27"/>
      <c r="K7" s="470"/>
      <c r="L7" s="28"/>
      <c r="M7" s="368"/>
      <c r="N7" s="371" t="s">
        <v>159</v>
      </c>
      <c r="O7" s="369"/>
      <c r="P7" s="29"/>
      <c r="Q7" s="468"/>
      <c r="R7" s="28"/>
      <c r="S7" s="29"/>
      <c r="T7" s="465"/>
      <c r="U7" s="28"/>
      <c r="V7" s="29"/>
      <c r="W7" s="465"/>
      <c r="X7" s="59"/>
      <c r="Y7" s="129"/>
      <c r="AA7" s="30"/>
      <c r="AB7" s="462"/>
      <c r="AC7" s="31"/>
      <c r="AD7" s="22"/>
      <c r="AE7" s="447"/>
      <c r="AF7" s="23"/>
      <c r="AG7" s="24"/>
      <c r="AH7" s="54"/>
      <c r="AI7" s="26"/>
      <c r="AJ7" s="29"/>
      <c r="AK7" s="447"/>
      <c r="AL7" s="28"/>
      <c r="AM7" s="29"/>
      <c r="AN7" s="447"/>
      <c r="AO7" s="28"/>
      <c r="AP7" s="29"/>
      <c r="AQ7" s="29"/>
      <c r="AR7" s="28"/>
      <c r="AS7" s="442"/>
      <c r="AT7" s="443"/>
      <c r="AU7" s="444"/>
    </row>
    <row r="8" spans="1:47" ht="17.25" customHeight="1" x14ac:dyDescent="0.15">
      <c r="A8" s="295"/>
      <c r="B8" s="384" t="s">
        <v>53</v>
      </c>
      <c r="C8" s="19"/>
      <c r="D8" s="33"/>
      <c r="E8" s="397">
        <v>611753</v>
      </c>
      <c r="F8" s="35"/>
      <c r="G8" s="36"/>
      <c r="H8" s="397">
        <v>51838</v>
      </c>
      <c r="I8" s="35"/>
      <c r="J8" s="36"/>
      <c r="K8" s="37">
        <v>663591</v>
      </c>
      <c r="L8" s="38"/>
      <c r="M8" s="39"/>
      <c r="N8" s="397">
        <v>499</v>
      </c>
      <c r="O8" s="35"/>
      <c r="P8" s="36"/>
      <c r="Q8" s="397">
        <v>2562453723</v>
      </c>
      <c r="R8" s="35"/>
      <c r="S8" s="36"/>
      <c r="T8" s="37">
        <v>691</v>
      </c>
      <c r="U8" s="38"/>
      <c r="V8" s="39"/>
      <c r="W8" s="37">
        <v>101430</v>
      </c>
      <c r="X8" s="35"/>
      <c r="Y8" s="382"/>
      <c r="Z8" s="34"/>
      <c r="AA8" s="36"/>
      <c r="AB8" s="37">
        <v>2562555844</v>
      </c>
      <c r="AC8" s="35"/>
      <c r="AD8" s="33"/>
      <c r="AE8" s="40">
        <v>0</v>
      </c>
      <c r="AF8" s="35"/>
      <c r="AG8" s="36"/>
      <c r="AH8" s="37">
        <v>64387514</v>
      </c>
      <c r="AI8" s="35"/>
      <c r="AJ8" s="39"/>
      <c r="AK8" s="37">
        <v>3418823</v>
      </c>
      <c r="AL8" s="35"/>
      <c r="AM8" s="36"/>
      <c r="AN8" s="37">
        <v>2922620</v>
      </c>
      <c r="AO8" s="35"/>
      <c r="AP8" s="36"/>
      <c r="AQ8" s="40">
        <v>70728957</v>
      </c>
      <c r="AR8" s="38"/>
      <c r="AS8" s="10"/>
      <c r="AT8" s="384" t="s">
        <v>53</v>
      </c>
      <c r="AU8" s="296"/>
    </row>
    <row r="9" spans="1:47" ht="17.25" customHeight="1" x14ac:dyDescent="0.15">
      <c r="A9" s="295"/>
      <c r="B9" s="384" t="s">
        <v>52</v>
      </c>
      <c r="C9" s="19"/>
      <c r="D9" s="18"/>
      <c r="E9" s="397">
        <v>155880</v>
      </c>
      <c r="F9" s="35"/>
      <c r="G9" s="36"/>
      <c r="H9" s="37">
        <v>15211</v>
      </c>
      <c r="I9" s="35"/>
      <c r="J9" s="36"/>
      <c r="K9" s="37">
        <v>171091</v>
      </c>
      <c r="L9" s="35"/>
      <c r="M9" s="36"/>
      <c r="N9" s="37">
        <v>153</v>
      </c>
      <c r="O9" s="35"/>
      <c r="P9" s="36"/>
      <c r="Q9" s="37">
        <v>570724990</v>
      </c>
      <c r="R9" s="35"/>
      <c r="S9" s="36"/>
      <c r="T9" s="37">
        <v>0</v>
      </c>
      <c r="U9" s="35"/>
      <c r="V9" s="36"/>
      <c r="W9" s="37">
        <v>0</v>
      </c>
      <c r="X9" s="35"/>
      <c r="Y9" s="382"/>
      <c r="Z9" s="34"/>
      <c r="AA9" s="36"/>
      <c r="AB9" s="37">
        <v>570724990</v>
      </c>
      <c r="AC9" s="35"/>
      <c r="AD9" s="18"/>
      <c r="AE9" s="37">
        <v>0</v>
      </c>
      <c r="AF9" s="35"/>
      <c r="AG9" s="36"/>
      <c r="AH9" s="37">
        <v>10615665</v>
      </c>
      <c r="AI9" s="35"/>
      <c r="AJ9" s="36"/>
      <c r="AK9" s="37">
        <v>970343</v>
      </c>
      <c r="AL9" s="35"/>
      <c r="AM9" s="36"/>
      <c r="AN9" s="37">
        <v>338014</v>
      </c>
      <c r="AO9" s="35"/>
      <c r="AP9" s="36"/>
      <c r="AQ9" s="37">
        <v>11924022</v>
      </c>
      <c r="AR9" s="35"/>
      <c r="AS9" s="10"/>
      <c r="AT9" s="384" t="s">
        <v>52</v>
      </c>
      <c r="AU9" s="296"/>
    </row>
    <row r="10" spans="1:47" ht="17.25" customHeight="1" x14ac:dyDescent="0.15">
      <c r="A10" s="295"/>
      <c r="B10" s="384" t="s">
        <v>51</v>
      </c>
      <c r="C10" s="19"/>
      <c r="D10" s="18"/>
      <c r="E10" s="397">
        <v>85387</v>
      </c>
      <c r="F10" s="35"/>
      <c r="G10" s="36"/>
      <c r="H10" s="37">
        <v>7507</v>
      </c>
      <c r="I10" s="35"/>
      <c r="J10" s="36"/>
      <c r="K10" s="37">
        <v>92894</v>
      </c>
      <c r="L10" s="35"/>
      <c r="M10" s="36"/>
      <c r="N10" s="37">
        <v>104</v>
      </c>
      <c r="O10" s="35"/>
      <c r="P10" s="36"/>
      <c r="Q10" s="37">
        <v>297673762</v>
      </c>
      <c r="R10" s="35"/>
      <c r="S10" s="36"/>
      <c r="T10" s="37">
        <v>0</v>
      </c>
      <c r="U10" s="35"/>
      <c r="V10" s="36"/>
      <c r="W10" s="37">
        <v>0</v>
      </c>
      <c r="X10" s="35"/>
      <c r="Y10" s="382"/>
      <c r="Z10" s="34"/>
      <c r="AA10" s="36"/>
      <c r="AB10" s="37">
        <v>297673762</v>
      </c>
      <c r="AC10" s="35"/>
      <c r="AD10" s="18"/>
      <c r="AE10" s="37">
        <v>0</v>
      </c>
      <c r="AF10" s="35"/>
      <c r="AG10" s="36"/>
      <c r="AH10" s="37">
        <v>3421091</v>
      </c>
      <c r="AI10" s="35"/>
      <c r="AJ10" s="36"/>
      <c r="AK10" s="37">
        <v>208974</v>
      </c>
      <c r="AL10" s="35"/>
      <c r="AM10" s="36"/>
      <c r="AN10" s="37">
        <v>9949</v>
      </c>
      <c r="AO10" s="35"/>
      <c r="AP10" s="36"/>
      <c r="AQ10" s="37">
        <v>3640014</v>
      </c>
      <c r="AR10" s="35"/>
      <c r="AS10" s="10"/>
      <c r="AT10" s="384" t="s">
        <v>51</v>
      </c>
      <c r="AU10" s="296"/>
    </row>
    <row r="11" spans="1:47" ht="17.25" customHeight="1" x14ac:dyDescent="0.15">
      <c r="A11" s="295"/>
      <c r="B11" s="384" t="s">
        <v>50</v>
      </c>
      <c r="C11" s="19"/>
      <c r="D11" s="18"/>
      <c r="E11" s="397">
        <v>278377</v>
      </c>
      <c r="F11" s="35"/>
      <c r="G11" s="36"/>
      <c r="H11" s="37">
        <v>25081</v>
      </c>
      <c r="I11" s="35"/>
      <c r="J11" s="36"/>
      <c r="K11" s="37">
        <v>303458</v>
      </c>
      <c r="L11" s="35"/>
      <c r="M11" s="36"/>
      <c r="N11" s="37">
        <v>268</v>
      </c>
      <c r="O11" s="35"/>
      <c r="P11" s="36"/>
      <c r="Q11" s="37">
        <v>1048466373</v>
      </c>
      <c r="R11" s="35"/>
      <c r="S11" s="36"/>
      <c r="T11" s="37">
        <v>0</v>
      </c>
      <c r="U11" s="35"/>
      <c r="V11" s="36"/>
      <c r="W11" s="37">
        <v>0</v>
      </c>
      <c r="X11" s="35"/>
      <c r="Y11" s="382"/>
      <c r="Z11" s="34"/>
      <c r="AA11" s="36"/>
      <c r="AB11" s="37">
        <v>1048466373</v>
      </c>
      <c r="AC11" s="35"/>
      <c r="AD11" s="18"/>
      <c r="AE11" s="37">
        <v>0</v>
      </c>
      <c r="AF11" s="35"/>
      <c r="AG11" s="36"/>
      <c r="AH11" s="37">
        <v>23186312</v>
      </c>
      <c r="AI11" s="35"/>
      <c r="AJ11" s="36"/>
      <c r="AK11" s="37">
        <v>138366</v>
      </c>
      <c r="AL11" s="35"/>
      <c r="AM11" s="36"/>
      <c r="AN11" s="37">
        <v>730348</v>
      </c>
      <c r="AO11" s="35"/>
      <c r="AP11" s="36"/>
      <c r="AQ11" s="37">
        <v>24055026</v>
      </c>
      <c r="AR11" s="35"/>
      <c r="AS11" s="10"/>
      <c r="AT11" s="384" t="s">
        <v>50</v>
      </c>
      <c r="AU11" s="296"/>
    </row>
    <row r="12" spans="1:47" ht="17.25" customHeight="1" x14ac:dyDescent="0.15">
      <c r="A12" s="297"/>
      <c r="B12" s="384" t="s">
        <v>76</v>
      </c>
      <c r="C12" s="23"/>
      <c r="D12" s="24"/>
      <c r="E12" s="398">
        <v>34519</v>
      </c>
      <c r="F12" s="41"/>
      <c r="G12" s="42"/>
      <c r="H12" s="43">
        <v>3343</v>
      </c>
      <c r="I12" s="41"/>
      <c r="J12" s="42"/>
      <c r="K12" s="37">
        <v>37862</v>
      </c>
      <c r="L12" s="41"/>
      <c r="M12" s="42"/>
      <c r="N12" s="43">
        <v>28</v>
      </c>
      <c r="O12" s="41"/>
      <c r="P12" s="42"/>
      <c r="Q12" s="43">
        <v>113251467</v>
      </c>
      <c r="R12" s="41"/>
      <c r="S12" s="42"/>
      <c r="T12" s="43">
        <v>0</v>
      </c>
      <c r="U12" s="41"/>
      <c r="V12" s="42"/>
      <c r="W12" s="37">
        <v>0</v>
      </c>
      <c r="X12" s="41"/>
      <c r="Y12" s="382"/>
      <c r="Z12" s="34"/>
      <c r="AA12" s="42"/>
      <c r="AB12" s="37">
        <v>113251467</v>
      </c>
      <c r="AC12" s="41"/>
      <c r="AD12" s="24"/>
      <c r="AE12" s="43">
        <v>0</v>
      </c>
      <c r="AF12" s="41"/>
      <c r="AG12" s="42"/>
      <c r="AH12" s="43">
        <v>1068540</v>
      </c>
      <c r="AI12" s="41"/>
      <c r="AJ12" s="42"/>
      <c r="AK12" s="43">
        <v>83521</v>
      </c>
      <c r="AL12" s="41"/>
      <c r="AM12" s="42"/>
      <c r="AN12" s="43">
        <v>9471</v>
      </c>
      <c r="AO12" s="41"/>
      <c r="AP12" s="42"/>
      <c r="AQ12" s="399">
        <v>1161532</v>
      </c>
      <c r="AR12" s="41"/>
      <c r="AS12" s="21"/>
      <c r="AT12" s="384" t="s">
        <v>76</v>
      </c>
      <c r="AU12" s="298"/>
    </row>
    <row r="13" spans="1:47" ht="17.25" customHeight="1" x14ac:dyDescent="0.15">
      <c r="A13" s="295"/>
      <c r="B13" s="383" t="s">
        <v>77</v>
      </c>
      <c r="C13" s="19"/>
      <c r="D13" s="18"/>
      <c r="E13" s="397">
        <v>26184</v>
      </c>
      <c r="F13" s="35"/>
      <c r="G13" s="36"/>
      <c r="H13" s="37">
        <v>1127</v>
      </c>
      <c r="I13" s="35"/>
      <c r="J13" s="36"/>
      <c r="K13" s="44">
        <v>27311</v>
      </c>
      <c r="L13" s="35"/>
      <c r="M13" s="36"/>
      <c r="N13" s="37">
        <v>37</v>
      </c>
      <c r="O13" s="35"/>
      <c r="P13" s="36"/>
      <c r="Q13" s="37">
        <v>77250149</v>
      </c>
      <c r="R13" s="35"/>
      <c r="S13" s="36"/>
      <c r="T13" s="37">
        <v>932</v>
      </c>
      <c r="U13" s="35"/>
      <c r="V13" s="36"/>
      <c r="W13" s="40">
        <v>0</v>
      </c>
      <c r="X13" s="35"/>
      <c r="Y13" s="382"/>
      <c r="Z13" s="34"/>
      <c r="AA13" s="36"/>
      <c r="AB13" s="44">
        <v>77251081</v>
      </c>
      <c r="AC13" s="35"/>
      <c r="AD13" s="18"/>
      <c r="AE13" s="37">
        <v>0</v>
      </c>
      <c r="AF13" s="35"/>
      <c r="AG13" s="36"/>
      <c r="AH13" s="37">
        <v>876088</v>
      </c>
      <c r="AI13" s="35"/>
      <c r="AJ13" s="36"/>
      <c r="AK13" s="37">
        <v>31367</v>
      </c>
      <c r="AL13" s="35"/>
      <c r="AM13" s="36"/>
      <c r="AN13" s="37">
        <v>9436</v>
      </c>
      <c r="AO13" s="35"/>
      <c r="AP13" s="36"/>
      <c r="AQ13" s="40">
        <v>916891</v>
      </c>
      <c r="AR13" s="35"/>
      <c r="AS13" s="10"/>
      <c r="AT13" s="383" t="s">
        <v>77</v>
      </c>
      <c r="AU13" s="296"/>
    </row>
    <row r="14" spans="1:47" ht="17.25" customHeight="1" x14ac:dyDescent="0.15">
      <c r="A14" s="295"/>
      <c r="B14" s="384" t="s">
        <v>78</v>
      </c>
      <c r="C14" s="19"/>
      <c r="D14" s="18"/>
      <c r="E14" s="397">
        <v>157453</v>
      </c>
      <c r="F14" s="35"/>
      <c r="G14" s="36"/>
      <c r="H14" s="37">
        <v>13456</v>
      </c>
      <c r="I14" s="35"/>
      <c r="J14" s="36"/>
      <c r="K14" s="37">
        <v>170909</v>
      </c>
      <c r="L14" s="35"/>
      <c r="M14" s="36"/>
      <c r="N14" s="37">
        <v>154</v>
      </c>
      <c r="O14" s="35"/>
      <c r="P14" s="36"/>
      <c r="Q14" s="37">
        <v>591398023</v>
      </c>
      <c r="R14" s="35"/>
      <c r="S14" s="36"/>
      <c r="T14" s="37">
        <v>0</v>
      </c>
      <c r="U14" s="35"/>
      <c r="V14" s="36"/>
      <c r="W14" s="37">
        <v>1334</v>
      </c>
      <c r="X14" s="35"/>
      <c r="Y14" s="382"/>
      <c r="Z14" s="34"/>
      <c r="AA14" s="36"/>
      <c r="AB14" s="37">
        <v>591399357</v>
      </c>
      <c r="AC14" s="35"/>
      <c r="AD14" s="18"/>
      <c r="AE14" s="37">
        <v>0</v>
      </c>
      <c r="AF14" s="35"/>
      <c r="AG14" s="36"/>
      <c r="AH14" s="37">
        <v>11980975</v>
      </c>
      <c r="AI14" s="35"/>
      <c r="AJ14" s="36"/>
      <c r="AK14" s="37">
        <v>716807</v>
      </c>
      <c r="AL14" s="35"/>
      <c r="AM14" s="36"/>
      <c r="AN14" s="37">
        <v>412535</v>
      </c>
      <c r="AO14" s="35"/>
      <c r="AP14" s="36"/>
      <c r="AQ14" s="37">
        <v>13110317</v>
      </c>
      <c r="AR14" s="35"/>
      <c r="AS14" s="10"/>
      <c r="AT14" s="384" t="s">
        <v>78</v>
      </c>
      <c r="AU14" s="296"/>
    </row>
    <row r="15" spans="1:47" ht="17.25" customHeight="1" x14ac:dyDescent="0.15">
      <c r="A15" s="295"/>
      <c r="B15" s="384" t="s">
        <v>79</v>
      </c>
      <c r="C15" s="19"/>
      <c r="D15" s="18"/>
      <c r="E15" s="397">
        <v>34593</v>
      </c>
      <c r="F15" s="35"/>
      <c r="G15" s="36"/>
      <c r="H15" s="37">
        <v>3244</v>
      </c>
      <c r="I15" s="35"/>
      <c r="J15" s="36"/>
      <c r="K15" s="37">
        <v>37837</v>
      </c>
      <c r="L15" s="35"/>
      <c r="M15" s="36"/>
      <c r="N15" s="37">
        <v>40</v>
      </c>
      <c r="O15" s="35"/>
      <c r="P15" s="36"/>
      <c r="Q15" s="37">
        <v>118541379</v>
      </c>
      <c r="R15" s="35"/>
      <c r="S15" s="36"/>
      <c r="T15" s="37">
        <v>500</v>
      </c>
      <c r="U15" s="35"/>
      <c r="V15" s="36"/>
      <c r="W15" s="37">
        <v>0</v>
      </c>
      <c r="X15" s="35"/>
      <c r="Y15" s="382"/>
      <c r="Z15" s="34"/>
      <c r="AA15" s="36"/>
      <c r="AB15" s="37">
        <v>118541879</v>
      </c>
      <c r="AC15" s="35"/>
      <c r="AD15" s="18"/>
      <c r="AE15" s="37">
        <v>0</v>
      </c>
      <c r="AF15" s="35"/>
      <c r="AG15" s="36"/>
      <c r="AH15" s="37">
        <v>1965182</v>
      </c>
      <c r="AI15" s="35"/>
      <c r="AJ15" s="36"/>
      <c r="AK15" s="37">
        <v>117989</v>
      </c>
      <c r="AL15" s="35"/>
      <c r="AM15" s="36"/>
      <c r="AN15" s="37">
        <v>159709</v>
      </c>
      <c r="AO15" s="35"/>
      <c r="AP15" s="36"/>
      <c r="AQ15" s="37">
        <v>2242880</v>
      </c>
      <c r="AR15" s="35"/>
      <c r="AS15" s="10"/>
      <c r="AT15" s="384" t="s">
        <v>79</v>
      </c>
      <c r="AU15" s="296"/>
    </row>
    <row r="16" spans="1:47" ht="17.25" customHeight="1" x14ac:dyDescent="0.15">
      <c r="A16" s="295"/>
      <c r="B16" s="384" t="s">
        <v>80</v>
      </c>
      <c r="C16" s="19"/>
      <c r="D16" s="18"/>
      <c r="E16" s="397">
        <v>47131</v>
      </c>
      <c r="F16" s="35"/>
      <c r="G16" s="36"/>
      <c r="H16" s="37">
        <v>5468</v>
      </c>
      <c r="I16" s="35"/>
      <c r="J16" s="36"/>
      <c r="K16" s="37">
        <v>52599</v>
      </c>
      <c r="L16" s="35"/>
      <c r="M16" s="36"/>
      <c r="N16" s="37">
        <v>57</v>
      </c>
      <c r="O16" s="35"/>
      <c r="P16" s="36"/>
      <c r="Q16" s="37">
        <v>156404493</v>
      </c>
      <c r="R16" s="35"/>
      <c r="S16" s="36"/>
      <c r="T16" s="37">
        <v>0</v>
      </c>
      <c r="U16" s="35"/>
      <c r="V16" s="36"/>
      <c r="W16" s="37">
        <v>0</v>
      </c>
      <c r="X16" s="35"/>
      <c r="Y16" s="382"/>
      <c r="Z16" s="34"/>
      <c r="AA16" s="36"/>
      <c r="AB16" s="37">
        <v>156404493</v>
      </c>
      <c r="AC16" s="35"/>
      <c r="AD16" s="18"/>
      <c r="AE16" s="37">
        <v>0</v>
      </c>
      <c r="AF16" s="35"/>
      <c r="AG16" s="36"/>
      <c r="AH16" s="37">
        <v>2190467</v>
      </c>
      <c r="AI16" s="35"/>
      <c r="AJ16" s="36"/>
      <c r="AK16" s="37">
        <v>106981</v>
      </c>
      <c r="AL16" s="35"/>
      <c r="AM16" s="36"/>
      <c r="AN16" s="37">
        <v>31558</v>
      </c>
      <c r="AO16" s="35"/>
      <c r="AP16" s="36"/>
      <c r="AQ16" s="37">
        <v>2329006</v>
      </c>
      <c r="AR16" s="35"/>
      <c r="AS16" s="10"/>
      <c r="AT16" s="384" t="s">
        <v>80</v>
      </c>
      <c r="AU16" s="296"/>
    </row>
    <row r="17" spans="1:47" ht="17.25" customHeight="1" x14ac:dyDescent="0.15">
      <c r="A17" s="295"/>
      <c r="B17" s="45" t="s">
        <v>81</v>
      </c>
      <c r="C17" s="19"/>
      <c r="D17" s="18"/>
      <c r="E17" s="398">
        <v>33308</v>
      </c>
      <c r="F17" s="35"/>
      <c r="G17" s="36"/>
      <c r="H17" s="37">
        <v>3268</v>
      </c>
      <c r="I17" s="35"/>
      <c r="J17" s="36"/>
      <c r="K17" s="43">
        <v>36576</v>
      </c>
      <c r="L17" s="35"/>
      <c r="M17" s="36"/>
      <c r="N17" s="37">
        <v>55</v>
      </c>
      <c r="O17" s="35"/>
      <c r="P17" s="36"/>
      <c r="Q17" s="37">
        <v>110491407</v>
      </c>
      <c r="R17" s="35"/>
      <c r="S17" s="36"/>
      <c r="T17" s="37">
        <v>0</v>
      </c>
      <c r="U17" s="35"/>
      <c r="V17" s="36"/>
      <c r="W17" s="37">
        <v>0</v>
      </c>
      <c r="X17" s="35"/>
      <c r="Y17" s="382"/>
      <c r="Z17" s="34"/>
      <c r="AA17" s="36"/>
      <c r="AB17" s="43">
        <v>110491407</v>
      </c>
      <c r="AC17" s="35"/>
      <c r="AD17" s="18"/>
      <c r="AE17" s="43">
        <v>0</v>
      </c>
      <c r="AF17" s="35"/>
      <c r="AG17" s="36"/>
      <c r="AH17" s="37">
        <v>1483706</v>
      </c>
      <c r="AI17" s="35"/>
      <c r="AJ17" s="36"/>
      <c r="AK17" s="37">
        <v>56865</v>
      </c>
      <c r="AL17" s="35"/>
      <c r="AM17" s="36"/>
      <c r="AN17" s="37">
        <v>0</v>
      </c>
      <c r="AO17" s="35"/>
      <c r="AP17" s="36"/>
      <c r="AQ17" s="399">
        <v>1540571</v>
      </c>
      <c r="AR17" s="35"/>
      <c r="AS17" s="10"/>
      <c r="AT17" s="45" t="s">
        <v>81</v>
      </c>
      <c r="AU17" s="296"/>
    </row>
    <row r="18" spans="1:47" ht="17.25" customHeight="1" x14ac:dyDescent="0.15">
      <c r="A18" s="299"/>
      <c r="B18" s="384" t="s">
        <v>82</v>
      </c>
      <c r="C18" s="46"/>
      <c r="D18" s="47"/>
      <c r="E18" s="397">
        <v>38689</v>
      </c>
      <c r="F18" s="48"/>
      <c r="G18" s="49"/>
      <c r="H18" s="44">
        <v>3877</v>
      </c>
      <c r="I18" s="48"/>
      <c r="J18" s="49"/>
      <c r="K18" s="37">
        <v>42566</v>
      </c>
      <c r="L18" s="48"/>
      <c r="M18" s="49"/>
      <c r="N18" s="44">
        <v>50</v>
      </c>
      <c r="O18" s="48"/>
      <c r="P18" s="49"/>
      <c r="Q18" s="44">
        <v>132974738</v>
      </c>
      <c r="R18" s="48"/>
      <c r="S18" s="49"/>
      <c r="T18" s="44">
        <v>0</v>
      </c>
      <c r="U18" s="48"/>
      <c r="V18" s="49"/>
      <c r="W18" s="40">
        <v>0</v>
      </c>
      <c r="X18" s="48"/>
      <c r="Y18" s="382"/>
      <c r="Z18" s="34"/>
      <c r="AA18" s="49"/>
      <c r="AB18" s="37">
        <v>132974738</v>
      </c>
      <c r="AC18" s="48"/>
      <c r="AD18" s="47"/>
      <c r="AE18" s="37">
        <v>0</v>
      </c>
      <c r="AF18" s="48"/>
      <c r="AG18" s="49"/>
      <c r="AH18" s="44">
        <v>3011982</v>
      </c>
      <c r="AI18" s="48"/>
      <c r="AJ18" s="49"/>
      <c r="AK18" s="44">
        <v>0</v>
      </c>
      <c r="AL18" s="48"/>
      <c r="AM18" s="49"/>
      <c r="AN18" s="44">
        <v>0</v>
      </c>
      <c r="AO18" s="48"/>
      <c r="AP18" s="49"/>
      <c r="AQ18" s="40">
        <v>3011982</v>
      </c>
      <c r="AR18" s="48"/>
      <c r="AS18" s="7"/>
      <c r="AT18" s="384" t="s">
        <v>82</v>
      </c>
      <c r="AU18" s="300"/>
    </row>
    <row r="19" spans="1:47" ht="17.25" customHeight="1" x14ac:dyDescent="0.15">
      <c r="A19" s="295"/>
      <c r="B19" s="384" t="s">
        <v>0</v>
      </c>
      <c r="C19" s="19"/>
      <c r="D19" s="18"/>
      <c r="E19" s="397">
        <v>100890</v>
      </c>
      <c r="F19" s="35"/>
      <c r="G19" s="36"/>
      <c r="H19" s="37">
        <v>9664</v>
      </c>
      <c r="I19" s="35"/>
      <c r="J19" s="36"/>
      <c r="K19" s="37">
        <v>110554</v>
      </c>
      <c r="L19" s="35"/>
      <c r="M19" s="36"/>
      <c r="N19" s="37">
        <v>124</v>
      </c>
      <c r="O19" s="35"/>
      <c r="P19" s="36"/>
      <c r="Q19" s="37">
        <v>342497245</v>
      </c>
      <c r="R19" s="35"/>
      <c r="S19" s="36"/>
      <c r="T19" s="37">
        <v>0</v>
      </c>
      <c r="U19" s="35"/>
      <c r="V19" s="36"/>
      <c r="W19" s="37">
        <v>0</v>
      </c>
      <c r="X19" s="35"/>
      <c r="Y19" s="382"/>
      <c r="Z19" s="34"/>
      <c r="AA19" s="36"/>
      <c r="AB19" s="37">
        <v>342497245</v>
      </c>
      <c r="AC19" s="35"/>
      <c r="AD19" s="18"/>
      <c r="AE19" s="37">
        <v>0</v>
      </c>
      <c r="AF19" s="35"/>
      <c r="AG19" s="36"/>
      <c r="AH19" s="37">
        <v>5964809</v>
      </c>
      <c r="AI19" s="35"/>
      <c r="AJ19" s="36"/>
      <c r="AK19" s="37">
        <v>265703</v>
      </c>
      <c r="AL19" s="35"/>
      <c r="AM19" s="36"/>
      <c r="AN19" s="37">
        <v>157868</v>
      </c>
      <c r="AO19" s="35"/>
      <c r="AP19" s="36"/>
      <c r="AQ19" s="37">
        <v>6388380</v>
      </c>
      <c r="AR19" s="35"/>
      <c r="AS19" s="10"/>
      <c r="AT19" s="384" t="s">
        <v>0</v>
      </c>
      <c r="AU19" s="296"/>
    </row>
    <row r="20" spans="1:47" ht="17.25" customHeight="1" x14ac:dyDescent="0.15">
      <c r="A20" s="295"/>
      <c r="B20" s="384" t="s">
        <v>2</v>
      </c>
      <c r="C20" s="19"/>
      <c r="D20" s="18"/>
      <c r="E20" s="397">
        <v>67523</v>
      </c>
      <c r="F20" s="35"/>
      <c r="G20" s="36"/>
      <c r="H20" s="37">
        <v>5952</v>
      </c>
      <c r="I20" s="35"/>
      <c r="J20" s="36"/>
      <c r="K20" s="37">
        <v>73475</v>
      </c>
      <c r="L20" s="35"/>
      <c r="M20" s="36"/>
      <c r="N20" s="37">
        <v>75</v>
      </c>
      <c r="O20" s="35"/>
      <c r="P20" s="36"/>
      <c r="Q20" s="37">
        <v>228448116</v>
      </c>
      <c r="R20" s="35"/>
      <c r="S20" s="36"/>
      <c r="T20" s="37">
        <v>0</v>
      </c>
      <c r="U20" s="35"/>
      <c r="V20" s="36"/>
      <c r="W20" s="37">
        <v>0</v>
      </c>
      <c r="X20" s="35"/>
      <c r="Y20" s="382"/>
      <c r="Z20" s="34"/>
      <c r="AA20" s="36"/>
      <c r="AB20" s="37">
        <v>228448116</v>
      </c>
      <c r="AC20" s="35"/>
      <c r="AD20" s="18"/>
      <c r="AE20" s="37">
        <v>0</v>
      </c>
      <c r="AF20" s="35"/>
      <c r="AG20" s="36"/>
      <c r="AH20" s="37">
        <v>3767221</v>
      </c>
      <c r="AI20" s="35"/>
      <c r="AJ20" s="36"/>
      <c r="AK20" s="37">
        <v>15554</v>
      </c>
      <c r="AL20" s="35"/>
      <c r="AM20" s="36"/>
      <c r="AN20" s="37">
        <v>143820</v>
      </c>
      <c r="AO20" s="35"/>
      <c r="AP20" s="36"/>
      <c r="AQ20" s="37">
        <v>3926595</v>
      </c>
      <c r="AR20" s="35"/>
      <c r="AS20" s="10"/>
      <c r="AT20" s="384" t="s">
        <v>2</v>
      </c>
      <c r="AU20" s="296"/>
    </row>
    <row r="21" spans="1:47" ht="17.25" customHeight="1" x14ac:dyDescent="0.15">
      <c r="A21" s="295"/>
      <c r="B21" s="384" t="s">
        <v>3</v>
      </c>
      <c r="C21" s="19"/>
      <c r="D21" s="18"/>
      <c r="E21" s="397">
        <v>22647</v>
      </c>
      <c r="F21" s="35"/>
      <c r="G21" s="36"/>
      <c r="H21" s="37">
        <v>2386</v>
      </c>
      <c r="I21" s="35"/>
      <c r="J21" s="36"/>
      <c r="K21" s="37">
        <v>25033</v>
      </c>
      <c r="L21" s="35"/>
      <c r="M21" s="36"/>
      <c r="N21" s="37">
        <v>29</v>
      </c>
      <c r="O21" s="35"/>
      <c r="P21" s="36"/>
      <c r="Q21" s="37">
        <v>74761956</v>
      </c>
      <c r="R21" s="35"/>
      <c r="S21" s="36"/>
      <c r="T21" s="37">
        <v>0</v>
      </c>
      <c r="U21" s="35"/>
      <c r="V21" s="36"/>
      <c r="W21" s="37">
        <v>0</v>
      </c>
      <c r="X21" s="35"/>
      <c r="Y21" s="382"/>
      <c r="Z21" s="34"/>
      <c r="AA21" s="36"/>
      <c r="AB21" s="37">
        <v>74761956</v>
      </c>
      <c r="AC21" s="35"/>
      <c r="AD21" s="18"/>
      <c r="AE21" s="37">
        <v>0</v>
      </c>
      <c r="AF21" s="35"/>
      <c r="AG21" s="36"/>
      <c r="AH21" s="37">
        <v>1964458</v>
      </c>
      <c r="AI21" s="35"/>
      <c r="AJ21" s="36"/>
      <c r="AK21" s="37">
        <v>29027</v>
      </c>
      <c r="AL21" s="35"/>
      <c r="AM21" s="36"/>
      <c r="AN21" s="37">
        <v>76556</v>
      </c>
      <c r="AO21" s="35"/>
      <c r="AP21" s="36"/>
      <c r="AQ21" s="37">
        <v>2070041</v>
      </c>
      <c r="AR21" s="35"/>
      <c r="AS21" s="10"/>
      <c r="AT21" s="384" t="s">
        <v>3</v>
      </c>
      <c r="AU21" s="296"/>
    </row>
    <row r="22" spans="1:47" ht="17.25" customHeight="1" x14ac:dyDescent="0.15">
      <c r="A22" s="297"/>
      <c r="B22" s="45" t="s">
        <v>4</v>
      </c>
      <c r="C22" s="23"/>
      <c r="D22" s="24"/>
      <c r="E22" s="400">
        <v>54335</v>
      </c>
      <c r="F22" s="41"/>
      <c r="G22" s="42"/>
      <c r="H22" s="43">
        <v>2058</v>
      </c>
      <c r="I22" s="41"/>
      <c r="J22" s="42"/>
      <c r="K22" s="37">
        <v>56393</v>
      </c>
      <c r="L22" s="41"/>
      <c r="M22" s="42"/>
      <c r="N22" s="43">
        <v>56</v>
      </c>
      <c r="O22" s="41"/>
      <c r="P22" s="42"/>
      <c r="Q22" s="43">
        <v>179539407</v>
      </c>
      <c r="R22" s="41"/>
      <c r="S22" s="42"/>
      <c r="T22" s="43">
        <v>0</v>
      </c>
      <c r="U22" s="41"/>
      <c r="V22" s="42"/>
      <c r="W22" s="43">
        <v>0</v>
      </c>
      <c r="X22" s="41"/>
      <c r="Y22" s="382"/>
      <c r="Z22" s="34"/>
      <c r="AA22" s="42"/>
      <c r="AB22" s="37">
        <v>179539407</v>
      </c>
      <c r="AC22" s="41"/>
      <c r="AD22" s="24"/>
      <c r="AE22" s="43">
        <v>0</v>
      </c>
      <c r="AF22" s="41"/>
      <c r="AG22" s="42"/>
      <c r="AH22" s="43">
        <v>2364391</v>
      </c>
      <c r="AI22" s="41"/>
      <c r="AJ22" s="42"/>
      <c r="AK22" s="43">
        <v>285815</v>
      </c>
      <c r="AL22" s="41"/>
      <c r="AM22" s="42"/>
      <c r="AN22" s="43">
        <v>51626</v>
      </c>
      <c r="AO22" s="41"/>
      <c r="AP22" s="42"/>
      <c r="AQ22" s="399">
        <v>2701832</v>
      </c>
      <c r="AR22" s="41"/>
      <c r="AS22" s="21"/>
      <c r="AT22" s="45" t="s">
        <v>4</v>
      </c>
      <c r="AU22" s="298"/>
    </row>
    <row r="23" spans="1:47" s="11" customFormat="1" ht="17.25" customHeight="1" x14ac:dyDescent="0.15">
      <c r="A23" s="295"/>
      <c r="B23" s="384" t="s">
        <v>5</v>
      </c>
      <c r="C23" s="19"/>
      <c r="D23" s="18"/>
      <c r="E23" s="401">
        <v>60079</v>
      </c>
      <c r="F23" s="35"/>
      <c r="G23" s="36"/>
      <c r="H23" s="37">
        <v>6249</v>
      </c>
      <c r="I23" s="35"/>
      <c r="J23" s="36"/>
      <c r="K23" s="44">
        <v>66328</v>
      </c>
      <c r="L23" s="35"/>
      <c r="M23" s="36"/>
      <c r="N23" s="37">
        <v>84</v>
      </c>
      <c r="O23" s="35"/>
      <c r="P23" s="36"/>
      <c r="Q23" s="37">
        <v>203326348</v>
      </c>
      <c r="R23" s="35"/>
      <c r="S23" s="36"/>
      <c r="T23" s="37">
        <v>1500</v>
      </c>
      <c r="U23" s="35"/>
      <c r="V23" s="36"/>
      <c r="W23" s="37">
        <v>0</v>
      </c>
      <c r="X23" s="35"/>
      <c r="Y23" s="382"/>
      <c r="AA23" s="36"/>
      <c r="AB23" s="44">
        <v>203327848</v>
      </c>
      <c r="AC23" s="35"/>
      <c r="AD23" s="18"/>
      <c r="AE23" s="37">
        <v>0</v>
      </c>
      <c r="AF23" s="35"/>
      <c r="AG23" s="36"/>
      <c r="AH23" s="37">
        <v>4243942</v>
      </c>
      <c r="AI23" s="35"/>
      <c r="AJ23" s="36"/>
      <c r="AK23" s="37">
        <v>29059</v>
      </c>
      <c r="AL23" s="35"/>
      <c r="AM23" s="36"/>
      <c r="AN23" s="37">
        <v>27401</v>
      </c>
      <c r="AO23" s="35"/>
      <c r="AP23" s="36"/>
      <c r="AQ23" s="40">
        <v>4300402</v>
      </c>
      <c r="AR23" s="35"/>
      <c r="AS23" s="10"/>
      <c r="AT23" s="384" t="s">
        <v>5</v>
      </c>
      <c r="AU23" s="296"/>
    </row>
    <row r="24" spans="1:47" ht="17.25" customHeight="1" x14ac:dyDescent="0.15">
      <c r="A24" s="295"/>
      <c r="B24" s="384" t="s">
        <v>6</v>
      </c>
      <c r="C24" s="19"/>
      <c r="D24" s="18"/>
      <c r="E24" s="401">
        <v>101044</v>
      </c>
      <c r="F24" s="35"/>
      <c r="G24" s="36"/>
      <c r="H24" s="37">
        <v>9975</v>
      </c>
      <c r="I24" s="35"/>
      <c r="J24" s="36"/>
      <c r="K24" s="37">
        <v>111019</v>
      </c>
      <c r="L24" s="35"/>
      <c r="M24" s="36"/>
      <c r="N24" s="37">
        <v>115</v>
      </c>
      <c r="O24" s="35"/>
      <c r="P24" s="36"/>
      <c r="Q24" s="37">
        <v>368857276</v>
      </c>
      <c r="R24" s="35"/>
      <c r="S24" s="36"/>
      <c r="T24" s="37">
        <v>0</v>
      </c>
      <c r="U24" s="35"/>
      <c r="V24" s="36"/>
      <c r="W24" s="37">
        <v>0</v>
      </c>
      <c r="X24" s="35"/>
      <c r="Y24" s="382"/>
      <c r="AA24" s="36"/>
      <c r="AB24" s="37">
        <v>368857276</v>
      </c>
      <c r="AC24" s="35"/>
      <c r="AD24" s="18"/>
      <c r="AE24" s="37">
        <v>0</v>
      </c>
      <c r="AF24" s="35"/>
      <c r="AG24" s="36"/>
      <c r="AH24" s="37">
        <v>7355078</v>
      </c>
      <c r="AI24" s="35"/>
      <c r="AJ24" s="36"/>
      <c r="AK24" s="37">
        <v>1314827</v>
      </c>
      <c r="AL24" s="35"/>
      <c r="AM24" s="36"/>
      <c r="AN24" s="37">
        <v>50847</v>
      </c>
      <c r="AO24" s="35"/>
      <c r="AP24" s="36"/>
      <c r="AQ24" s="37">
        <v>8720752</v>
      </c>
      <c r="AR24" s="35"/>
      <c r="AS24" s="10"/>
      <c r="AT24" s="384" t="s">
        <v>6</v>
      </c>
      <c r="AU24" s="296"/>
    </row>
    <row r="25" spans="1:47" ht="17.25" customHeight="1" x14ac:dyDescent="0.15">
      <c r="A25" s="295"/>
      <c r="B25" s="384" t="s">
        <v>7</v>
      </c>
      <c r="C25" s="19"/>
      <c r="D25" s="18"/>
      <c r="E25" s="401">
        <v>116157</v>
      </c>
      <c r="F25" s="35"/>
      <c r="G25" s="36"/>
      <c r="H25" s="37">
        <v>9797</v>
      </c>
      <c r="I25" s="35"/>
      <c r="J25" s="36"/>
      <c r="K25" s="37">
        <v>125954</v>
      </c>
      <c r="L25" s="35"/>
      <c r="M25" s="36"/>
      <c r="N25" s="37">
        <v>126</v>
      </c>
      <c r="O25" s="35"/>
      <c r="P25" s="36"/>
      <c r="Q25" s="37">
        <v>419943311</v>
      </c>
      <c r="R25" s="35"/>
      <c r="S25" s="36"/>
      <c r="T25" s="37">
        <v>736</v>
      </c>
      <c r="U25" s="35"/>
      <c r="V25" s="36"/>
      <c r="W25" s="37">
        <v>0</v>
      </c>
      <c r="X25" s="35"/>
      <c r="Y25" s="382"/>
      <c r="AA25" s="36"/>
      <c r="AB25" s="37">
        <v>419944047</v>
      </c>
      <c r="AC25" s="35"/>
      <c r="AD25" s="18"/>
      <c r="AE25" s="37">
        <v>0</v>
      </c>
      <c r="AF25" s="35"/>
      <c r="AG25" s="36"/>
      <c r="AH25" s="37">
        <v>8549597</v>
      </c>
      <c r="AI25" s="35"/>
      <c r="AJ25" s="36"/>
      <c r="AK25" s="37">
        <v>585657</v>
      </c>
      <c r="AL25" s="35"/>
      <c r="AM25" s="36"/>
      <c r="AN25" s="37">
        <v>253751</v>
      </c>
      <c r="AO25" s="35"/>
      <c r="AP25" s="36"/>
      <c r="AQ25" s="37">
        <v>9389005</v>
      </c>
      <c r="AR25" s="35"/>
      <c r="AS25" s="10"/>
      <c r="AT25" s="384" t="s">
        <v>7</v>
      </c>
      <c r="AU25" s="296"/>
    </row>
    <row r="26" spans="1:47" ht="17.25" customHeight="1" x14ac:dyDescent="0.15">
      <c r="A26" s="295"/>
      <c r="B26" s="384" t="s">
        <v>8</v>
      </c>
      <c r="C26" s="19"/>
      <c r="D26" s="18"/>
      <c r="E26" s="401">
        <v>153119</v>
      </c>
      <c r="F26" s="35"/>
      <c r="G26" s="36"/>
      <c r="H26" s="37">
        <v>15070</v>
      </c>
      <c r="I26" s="35"/>
      <c r="J26" s="36"/>
      <c r="K26" s="37">
        <v>168189</v>
      </c>
      <c r="L26" s="35"/>
      <c r="M26" s="36"/>
      <c r="N26" s="37">
        <v>155</v>
      </c>
      <c r="O26" s="35"/>
      <c r="P26" s="36"/>
      <c r="Q26" s="37">
        <v>577845885</v>
      </c>
      <c r="R26" s="35"/>
      <c r="S26" s="36"/>
      <c r="T26" s="37">
        <v>0</v>
      </c>
      <c r="U26" s="35"/>
      <c r="V26" s="36"/>
      <c r="W26" s="37">
        <v>0</v>
      </c>
      <c r="X26" s="35"/>
      <c r="Y26" s="382"/>
      <c r="AA26" s="36"/>
      <c r="AB26" s="37">
        <v>577845885</v>
      </c>
      <c r="AC26" s="35"/>
      <c r="AD26" s="18"/>
      <c r="AE26" s="37">
        <v>0</v>
      </c>
      <c r="AF26" s="35"/>
      <c r="AG26" s="36"/>
      <c r="AH26" s="37">
        <v>9795565</v>
      </c>
      <c r="AI26" s="35"/>
      <c r="AJ26" s="36"/>
      <c r="AK26" s="37">
        <v>864252</v>
      </c>
      <c r="AL26" s="35"/>
      <c r="AM26" s="36"/>
      <c r="AN26" s="37">
        <v>294892</v>
      </c>
      <c r="AO26" s="35"/>
      <c r="AP26" s="36"/>
      <c r="AQ26" s="37">
        <v>10954709</v>
      </c>
      <c r="AR26" s="35"/>
      <c r="AS26" s="10"/>
      <c r="AT26" s="384" t="s">
        <v>8</v>
      </c>
      <c r="AU26" s="296"/>
    </row>
    <row r="27" spans="1:47" ht="17.25" customHeight="1" x14ac:dyDescent="0.15">
      <c r="A27" s="297"/>
      <c r="B27" s="45" t="s">
        <v>9</v>
      </c>
      <c r="C27" s="23"/>
      <c r="D27" s="24"/>
      <c r="E27" s="400">
        <v>36714</v>
      </c>
      <c r="F27" s="41"/>
      <c r="G27" s="42"/>
      <c r="H27" s="43">
        <v>2604</v>
      </c>
      <c r="I27" s="41"/>
      <c r="J27" s="42"/>
      <c r="K27" s="43">
        <v>39318</v>
      </c>
      <c r="L27" s="41"/>
      <c r="M27" s="42"/>
      <c r="N27" s="43">
        <v>39</v>
      </c>
      <c r="O27" s="41"/>
      <c r="P27" s="42"/>
      <c r="Q27" s="43">
        <v>132554861</v>
      </c>
      <c r="R27" s="41"/>
      <c r="S27" s="42"/>
      <c r="T27" s="43">
        <v>0</v>
      </c>
      <c r="U27" s="41"/>
      <c r="V27" s="42"/>
      <c r="W27" s="43">
        <v>0</v>
      </c>
      <c r="X27" s="41"/>
      <c r="Y27" s="382"/>
      <c r="AA27" s="42"/>
      <c r="AB27" s="43">
        <v>132554861</v>
      </c>
      <c r="AC27" s="41"/>
      <c r="AD27" s="24"/>
      <c r="AE27" s="43">
        <v>0</v>
      </c>
      <c r="AF27" s="41"/>
      <c r="AG27" s="42"/>
      <c r="AH27" s="43">
        <v>2228179</v>
      </c>
      <c r="AI27" s="41"/>
      <c r="AJ27" s="42"/>
      <c r="AK27" s="43">
        <v>41040</v>
      </c>
      <c r="AL27" s="41"/>
      <c r="AM27" s="42"/>
      <c r="AN27" s="43">
        <v>631</v>
      </c>
      <c r="AO27" s="41"/>
      <c r="AP27" s="42"/>
      <c r="AQ27" s="399">
        <v>2269850</v>
      </c>
      <c r="AR27" s="41"/>
      <c r="AS27" s="21"/>
      <c r="AT27" s="45" t="s">
        <v>9</v>
      </c>
      <c r="AU27" s="298"/>
    </row>
    <row r="28" spans="1:47" s="11" customFormat="1" ht="17.25" customHeight="1" x14ac:dyDescent="0.15">
      <c r="A28" s="295"/>
      <c r="B28" s="384" t="s">
        <v>10</v>
      </c>
      <c r="C28" s="19"/>
      <c r="D28" s="18"/>
      <c r="E28" s="401">
        <v>68532</v>
      </c>
      <c r="F28" s="35"/>
      <c r="G28" s="36"/>
      <c r="H28" s="37">
        <v>5669</v>
      </c>
      <c r="I28" s="35"/>
      <c r="J28" s="36"/>
      <c r="K28" s="37">
        <v>74201</v>
      </c>
      <c r="L28" s="35"/>
      <c r="M28" s="36"/>
      <c r="N28" s="37">
        <v>55</v>
      </c>
      <c r="O28" s="35"/>
      <c r="P28" s="36"/>
      <c r="Q28" s="37">
        <v>272879146</v>
      </c>
      <c r="R28" s="35"/>
      <c r="S28" s="36"/>
      <c r="T28" s="37">
        <v>668</v>
      </c>
      <c r="U28" s="35"/>
      <c r="V28" s="36"/>
      <c r="W28" s="37">
        <v>0</v>
      </c>
      <c r="X28" s="35"/>
      <c r="Y28" s="382"/>
      <c r="AA28" s="36"/>
      <c r="AB28" s="37">
        <v>272879814</v>
      </c>
      <c r="AC28" s="35"/>
      <c r="AD28" s="18"/>
      <c r="AE28" s="37">
        <v>0</v>
      </c>
      <c r="AF28" s="35"/>
      <c r="AG28" s="36"/>
      <c r="AH28" s="37">
        <v>4990233</v>
      </c>
      <c r="AI28" s="35"/>
      <c r="AJ28" s="36"/>
      <c r="AK28" s="37">
        <v>344788</v>
      </c>
      <c r="AL28" s="35"/>
      <c r="AM28" s="36"/>
      <c r="AN28" s="37">
        <v>207098</v>
      </c>
      <c r="AO28" s="35"/>
      <c r="AP28" s="36"/>
      <c r="AQ28" s="40">
        <v>5542119</v>
      </c>
      <c r="AR28" s="35"/>
      <c r="AS28" s="10"/>
      <c r="AT28" s="384" t="s">
        <v>10</v>
      </c>
      <c r="AU28" s="296"/>
    </row>
    <row r="29" spans="1:47" ht="17.25" customHeight="1" x14ac:dyDescent="0.15">
      <c r="A29" s="295"/>
      <c r="B29" s="384" t="s">
        <v>11</v>
      </c>
      <c r="C29" s="19"/>
      <c r="D29" s="18"/>
      <c r="E29" s="401">
        <v>64891</v>
      </c>
      <c r="F29" s="35"/>
      <c r="G29" s="36"/>
      <c r="H29" s="37">
        <v>6183</v>
      </c>
      <c r="I29" s="35"/>
      <c r="J29" s="36"/>
      <c r="K29" s="37">
        <v>71074</v>
      </c>
      <c r="L29" s="35"/>
      <c r="M29" s="36"/>
      <c r="N29" s="37">
        <v>65</v>
      </c>
      <c r="O29" s="35"/>
      <c r="P29" s="36"/>
      <c r="Q29" s="37">
        <v>224304701</v>
      </c>
      <c r="R29" s="35"/>
      <c r="S29" s="36"/>
      <c r="T29" s="37">
        <v>0</v>
      </c>
      <c r="U29" s="35"/>
      <c r="V29" s="36"/>
      <c r="W29" s="37">
        <v>0</v>
      </c>
      <c r="X29" s="35"/>
      <c r="Y29" s="382"/>
      <c r="AA29" s="36"/>
      <c r="AB29" s="37">
        <v>224304701</v>
      </c>
      <c r="AC29" s="35"/>
      <c r="AD29" s="18"/>
      <c r="AE29" s="37">
        <v>0</v>
      </c>
      <c r="AF29" s="35"/>
      <c r="AG29" s="36"/>
      <c r="AH29" s="37">
        <v>4557657</v>
      </c>
      <c r="AI29" s="35"/>
      <c r="AJ29" s="36"/>
      <c r="AK29" s="37">
        <v>11530</v>
      </c>
      <c r="AL29" s="35"/>
      <c r="AM29" s="36"/>
      <c r="AN29" s="37">
        <v>89316</v>
      </c>
      <c r="AO29" s="35"/>
      <c r="AP29" s="36"/>
      <c r="AQ29" s="37">
        <v>4658503</v>
      </c>
      <c r="AR29" s="35"/>
      <c r="AS29" s="10"/>
      <c r="AT29" s="384" t="s">
        <v>11</v>
      </c>
      <c r="AU29" s="296"/>
    </row>
    <row r="30" spans="1:47" ht="17.25" customHeight="1" x14ac:dyDescent="0.15">
      <c r="A30" s="295"/>
      <c r="B30" s="384" t="s">
        <v>12</v>
      </c>
      <c r="C30" s="19"/>
      <c r="D30" s="18"/>
      <c r="E30" s="401">
        <v>69437</v>
      </c>
      <c r="F30" s="35"/>
      <c r="G30" s="36"/>
      <c r="H30" s="37">
        <v>6037</v>
      </c>
      <c r="I30" s="35"/>
      <c r="J30" s="36"/>
      <c r="K30" s="37">
        <v>75474</v>
      </c>
      <c r="L30" s="35"/>
      <c r="M30" s="36"/>
      <c r="N30" s="37">
        <v>48</v>
      </c>
      <c r="O30" s="35"/>
      <c r="P30" s="36"/>
      <c r="Q30" s="37">
        <v>277101707</v>
      </c>
      <c r="R30" s="35"/>
      <c r="S30" s="36"/>
      <c r="T30" s="37">
        <v>0</v>
      </c>
      <c r="U30" s="35"/>
      <c r="V30" s="36"/>
      <c r="W30" s="37">
        <v>0</v>
      </c>
      <c r="X30" s="35"/>
      <c r="Y30" s="382"/>
      <c r="AA30" s="36"/>
      <c r="AB30" s="37">
        <v>277101707</v>
      </c>
      <c r="AC30" s="35"/>
      <c r="AD30" s="18"/>
      <c r="AE30" s="37">
        <v>0</v>
      </c>
      <c r="AF30" s="35"/>
      <c r="AG30" s="36"/>
      <c r="AH30" s="37">
        <v>4355067</v>
      </c>
      <c r="AI30" s="35"/>
      <c r="AJ30" s="36"/>
      <c r="AK30" s="37">
        <v>1599345</v>
      </c>
      <c r="AL30" s="35"/>
      <c r="AM30" s="36"/>
      <c r="AN30" s="37">
        <v>130971</v>
      </c>
      <c r="AO30" s="35"/>
      <c r="AP30" s="36"/>
      <c r="AQ30" s="37">
        <v>6085383</v>
      </c>
      <c r="AR30" s="35"/>
      <c r="AS30" s="10"/>
      <c r="AT30" s="384" t="s">
        <v>12</v>
      </c>
      <c r="AU30" s="296"/>
    </row>
    <row r="31" spans="1:47" ht="17.25" customHeight="1" x14ac:dyDescent="0.15">
      <c r="A31" s="295"/>
      <c r="B31" s="384" t="s">
        <v>13</v>
      </c>
      <c r="C31" s="19"/>
      <c r="D31" s="18"/>
      <c r="E31" s="401">
        <v>34679</v>
      </c>
      <c r="F31" s="35"/>
      <c r="G31" s="36"/>
      <c r="H31" s="37">
        <v>3265</v>
      </c>
      <c r="I31" s="35"/>
      <c r="J31" s="36"/>
      <c r="K31" s="37">
        <v>37944</v>
      </c>
      <c r="L31" s="35"/>
      <c r="M31" s="36"/>
      <c r="N31" s="37">
        <v>23</v>
      </c>
      <c r="O31" s="35"/>
      <c r="P31" s="36"/>
      <c r="Q31" s="37">
        <v>137594715</v>
      </c>
      <c r="R31" s="35"/>
      <c r="S31" s="36"/>
      <c r="T31" s="37">
        <v>0</v>
      </c>
      <c r="U31" s="35"/>
      <c r="V31" s="36"/>
      <c r="W31" s="37">
        <v>0</v>
      </c>
      <c r="X31" s="35"/>
      <c r="Y31" s="382"/>
      <c r="AA31" s="36"/>
      <c r="AB31" s="37">
        <v>137594715</v>
      </c>
      <c r="AC31" s="35"/>
      <c r="AD31" s="18"/>
      <c r="AE31" s="37">
        <v>0</v>
      </c>
      <c r="AF31" s="35"/>
      <c r="AG31" s="36"/>
      <c r="AH31" s="37">
        <v>4473637</v>
      </c>
      <c r="AI31" s="35"/>
      <c r="AJ31" s="36"/>
      <c r="AK31" s="37">
        <v>374371</v>
      </c>
      <c r="AL31" s="35"/>
      <c r="AM31" s="36"/>
      <c r="AN31" s="37">
        <v>175501</v>
      </c>
      <c r="AO31" s="35"/>
      <c r="AP31" s="36"/>
      <c r="AQ31" s="37">
        <v>5023509</v>
      </c>
      <c r="AR31" s="35"/>
      <c r="AS31" s="10"/>
      <c r="AT31" s="384" t="s">
        <v>13</v>
      </c>
      <c r="AU31" s="296"/>
    </row>
    <row r="32" spans="1:47" ht="17.25" customHeight="1" x14ac:dyDescent="0.15">
      <c r="A32" s="297"/>
      <c r="B32" s="45" t="s">
        <v>14</v>
      </c>
      <c r="C32" s="23"/>
      <c r="D32" s="24"/>
      <c r="E32" s="400">
        <v>44096</v>
      </c>
      <c r="F32" s="41"/>
      <c r="G32" s="42"/>
      <c r="H32" s="43">
        <v>2768</v>
      </c>
      <c r="I32" s="41"/>
      <c r="J32" s="42"/>
      <c r="K32" s="43">
        <v>46864</v>
      </c>
      <c r="L32" s="41"/>
      <c r="M32" s="42"/>
      <c r="N32" s="43">
        <v>26</v>
      </c>
      <c r="O32" s="41"/>
      <c r="P32" s="42"/>
      <c r="Q32" s="43">
        <v>178669534</v>
      </c>
      <c r="R32" s="41"/>
      <c r="S32" s="42"/>
      <c r="T32" s="43">
        <v>0</v>
      </c>
      <c r="U32" s="41"/>
      <c r="V32" s="42"/>
      <c r="W32" s="43">
        <v>0</v>
      </c>
      <c r="X32" s="41"/>
      <c r="Y32" s="382"/>
      <c r="AA32" s="42"/>
      <c r="AB32" s="43">
        <v>178669534</v>
      </c>
      <c r="AC32" s="41"/>
      <c r="AD32" s="24"/>
      <c r="AE32" s="43">
        <v>0</v>
      </c>
      <c r="AF32" s="41"/>
      <c r="AG32" s="42"/>
      <c r="AH32" s="43">
        <v>2871260</v>
      </c>
      <c r="AI32" s="41"/>
      <c r="AJ32" s="42"/>
      <c r="AK32" s="43">
        <v>408119</v>
      </c>
      <c r="AL32" s="41"/>
      <c r="AM32" s="42"/>
      <c r="AN32" s="43">
        <v>80743</v>
      </c>
      <c r="AO32" s="41"/>
      <c r="AP32" s="42"/>
      <c r="AQ32" s="43">
        <v>3360122</v>
      </c>
      <c r="AR32" s="41"/>
      <c r="AS32" s="21"/>
      <c r="AT32" s="45" t="s">
        <v>14</v>
      </c>
      <c r="AU32" s="298"/>
    </row>
    <row r="33" spans="1:47" s="11" customFormat="1" ht="17.25" customHeight="1" x14ac:dyDescent="0.15">
      <c r="A33" s="295"/>
      <c r="B33" s="384" t="s">
        <v>15</v>
      </c>
      <c r="C33" s="19"/>
      <c r="D33" s="18"/>
      <c r="E33" s="401">
        <v>73163</v>
      </c>
      <c r="F33" s="35"/>
      <c r="G33" s="36"/>
      <c r="H33" s="37">
        <v>7153</v>
      </c>
      <c r="I33" s="35"/>
      <c r="J33" s="36"/>
      <c r="K33" s="37">
        <v>80316</v>
      </c>
      <c r="L33" s="35"/>
      <c r="M33" s="36"/>
      <c r="N33" s="37">
        <v>68</v>
      </c>
      <c r="O33" s="35"/>
      <c r="P33" s="36"/>
      <c r="Q33" s="37">
        <v>271700225</v>
      </c>
      <c r="R33" s="35"/>
      <c r="S33" s="36"/>
      <c r="T33" s="37">
        <v>0</v>
      </c>
      <c r="U33" s="35"/>
      <c r="V33" s="36"/>
      <c r="W33" s="37">
        <v>0</v>
      </c>
      <c r="X33" s="35"/>
      <c r="Y33" s="382"/>
      <c r="AA33" s="36"/>
      <c r="AB33" s="37">
        <v>271700225</v>
      </c>
      <c r="AC33" s="35"/>
      <c r="AD33" s="18"/>
      <c r="AE33" s="37">
        <v>0</v>
      </c>
      <c r="AF33" s="35"/>
      <c r="AG33" s="36"/>
      <c r="AH33" s="37">
        <v>6249933</v>
      </c>
      <c r="AI33" s="35"/>
      <c r="AJ33" s="36"/>
      <c r="AK33" s="37">
        <v>682775</v>
      </c>
      <c r="AL33" s="35"/>
      <c r="AM33" s="36"/>
      <c r="AN33" s="37">
        <v>99483</v>
      </c>
      <c r="AO33" s="35"/>
      <c r="AP33" s="36"/>
      <c r="AQ33" s="37">
        <v>7032191</v>
      </c>
      <c r="AR33" s="35"/>
      <c r="AS33" s="10"/>
      <c r="AT33" s="384" t="s">
        <v>15</v>
      </c>
      <c r="AU33" s="296"/>
    </row>
    <row r="34" spans="1:47" ht="17.25" customHeight="1" x14ac:dyDescent="0.15">
      <c r="A34" s="295"/>
      <c r="B34" s="384" t="s">
        <v>16</v>
      </c>
      <c r="C34" s="19"/>
      <c r="D34" s="18"/>
      <c r="E34" s="401">
        <v>32746</v>
      </c>
      <c r="F34" s="35"/>
      <c r="G34" s="36"/>
      <c r="H34" s="37">
        <v>3218</v>
      </c>
      <c r="I34" s="35"/>
      <c r="J34" s="36"/>
      <c r="K34" s="37">
        <v>35964</v>
      </c>
      <c r="L34" s="35"/>
      <c r="M34" s="36"/>
      <c r="N34" s="37">
        <v>36</v>
      </c>
      <c r="O34" s="35"/>
      <c r="P34" s="36"/>
      <c r="Q34" s="37">
        <v>117395941</v>
      </c>
      <c r="R34" s="35"/>
      <c r="S34" s="36"/>
      <c r="T34" s="37">
        <v>0</v>
      </c>
      <c r="U34" s="35"/>
      <c r="V34" s="36"/>
      <c r="W34" s="37">
        <v>0</v>
      </c>
      <c r="X34" s="35"/>
      <c r="Y34" s="382"/>
      <c r="AA34" s="36"/>
      <c r="AB34" s="37">
        <v>117395941</v>
      </c>
      <c r="AC34" s="35"/>
      <c r="AD34" s="18"/>
      <c r="AE34" s="37">
        <v>0</v>
      </c>
      <c r="AF34" s="35"/>
      <c r="AG34" s="36"/>
      <c r="AH34" s="37">
        <v>2148604</v>
      </c>
      <c r="AI34" s="35"/>
      <c r="AJ34" s="36"/>
      <c r="AK34" s="37">
        <v>267553</v>
      </c>
      <c r="AL34" s="35"/>
      <c r="AM34" s="36"/>
      <c r="AN34" s="37">
        <v>0</v>
      </c>
      <c r="AO34" s="35"/>
      <c r="AP34" s="36"/>
      <c r="AQ34" s="37">
        <v>2416157</v>
      </c>
      <c r="AR34" s="35"/>
      <c r="AS34" s="10"/>
      <c r="AT34" s="384" t="s">
        <v>16</v>
      </c>
      <c r="AU34" s="296"/>
    </row>
    <row r="35" spans="1:47" ht="17.25" customHeight="1" x14ac:dyDescent="0.15">
      <c r="A35" s="295"/>
      <c r="B35" s="384" t="s">
        <v>17</v>
      </c>
      <c r="C35" s="19"/>
      <c r="D35" s="18"/>
      <c r="E35" s="401">
        <v>66224</v>
      </c>
      <c r="F35" s="35"/>
      <c r="G35" s="36"/>
      <c r="H35" s="37">
        <v>6454</v>
      </c>
      <c r="I35" s="35"/>
      <c r="J35" s="36"/>
      <c r="K35" s="37">
        <v>72678</v>
      </c>
      <c r="L35" s="35"/>
      <c r="M35" s="36"/>
      <c r="N35" s="37">
        <v>84</v>
      </c>
      <c r="O35" s="35"/>
      <c r="P35" s="36"/>
      <c r="Q35" s="37">
        <v>233497976</v>
      </c>
      <c r="R35" s="35"/>
      <c r="S35" s="36"/>
      <c r="T35" s="37">
        <v>0</v>
      </c>
      <c r="U35" s="35"/>
      <c r="V35" s="36"/>
      <c r="W35" s="37">
        <v>0</v>
      </c>
      <c r="X35" s="35"/>
      <c r="Y35" s="382"/>
      <c r="AA35" s="36"/>
      <c r="AB35" s="37">
        <v>233497976</v>
      </c>
      <c r="AC35" s="35"/>
      <c r="AD35" s="18"/>
      <c r="AE35" s="37">
        <v>0</v>
      </c>
      <c r="AF35" s="35"/>
      <c r="AG35" s="36"/>
      <c r="AH35" s="37">
        <v>3408733</v>
      </c>
      <c r="AI35" s="35"/>
      <c r="AJ35" s="36"/>
      <c r="AK35" s="37">
        <v>435355</v>
      </c>
      <c r="AL35" s="35"/>
      <c r="AM35" s="36"/>
      <c r="AN35" s="37">
        <v>14026</v>
      </c>
      <c r="AO35" s="35"/>
      <c r="AP35" s="36"/>
      <c r="AQ35" s="37">
        <v>3858114</v>
      </c>
      <c r="AR35" s="35"/>
      <c r="AS35" s="10"/>
      <c r="AT35" s="384" t="s">
        <v>17</v>
      </c>
      <c r="AU35" s="296"/>
    </row>
    <row r="36" spans="1:47" ht="17.25" customHeight="1" x14ac:dyDescent="0.15">
      <c r="A36" s="295"/>
      <c r="B36" s="384" t="s">
        <v>18</v>
      </c>
      <c r="C36" s="19"/>
      <c r="D36" s="18"/>
      <c r="E36" s="401">
        <v>30476</v>
      </c>
      <c r="F36" s="35"/>
      <c r="G36" s="36"/>
      <c r="H36" s="37">
        <v>1126</v>
      </c>
      <c r="I36" s="35"/>
      <c r="J36" s="36"/>
      <c r="K36" s="37">
        <v>31602</v>
      </c>
      <c r="L36" s="35"/>
      <c r="M36" s="36"/>
      <c r="N36" s="37">
        <v>35</v>
      </c>
      <c r="O36" s="35"/>
      <c r="P36" s="36"/>
      <c r="Q36" s="37">
        <v>100297440</v>
      </c>
      <c r="R36" s="35"/>
      <c r="S36" s="36"/>
      <c r="T36" s="37">
        <v>0</v>
      </c>
      <c r="U36" s="35"/>
      <c r="V36" s="36"/>
      <c r="W36" s="37">
        <v>0</v>
      </c>
      <c r="X36" s="35"/>
      <c r="Y36" s="382"/>
      <c r="AA36" s="36"/>
      <c r="AB36" s="37">
        <v>100297440</v>
      </c>
      <c r="AC36" s="35"/>
      <c r="AD36" s="18"/>
      <c r="AE36" s="37">
        <v>0</v>
      </c>
      <c r="AF36" s="35"/>
      <c r="AG36" s="36"/>
      <c r="AH36" s="37">
        <v>2428484</v>
      </c>
      <c r="AI36" s="35"/>
      <c r="AJ36" s="36"/>
      <c r="AK36" s="37">
        <v>246960</v>
      </c>
      <c r="AL36" s="35"/>
      <c r="AM36" s="36"/>
      <c r="AN36" s="37">
        <v>0</v>
      </c>
      <c r="AO36" s="35"/>
      <c r="AP36" s="36"/>
      <c r="AQ36" s="37">
        <v>2675444</v>
      </c>
      <c r="AR36" s="35"/>
      <c r="AS36" s="10"/>
      <c r="AT36" s="384" t="s">
        <v>18</v>
      </c>
      <c r="AU36" s="296"/>
    </row>
    <row r="37" spans="1:47" ht="17.25" customHeight="1" x14ac:dyDescent="0.15">
      <c r="A37" s="297"/>
      <c r="B37" s="45" t="s">
        <v>19</v>
      </c>
      <c r="C37" s="23"/>
      <c r="D37" s="24"/>
      <c r="E37" s="400">
        <v>42957</v>
      </c>
      <c r="F37" s="41"/>
      <c r="G37" s="42"/>
      <c r="H37" s="43">
        <v>5178</v>
      </c>
      <c r="I37" s="41"/>
      <c r="J37" s="42"/>
      <c r="K37" s="43">
        <v>48135</v>
      </c>
      <c r="L37" s="41"/>
      <c r="M37" s="42"/>
      <c r="N37" s="43">
        <v>59</v>
      </c>
      <c r="O37" s="41"/>
      <c r="P37" s="42"/>
      <c r="Q37" s="43">
        <v>160219507</v>
      </c>
      <c r="R37" s="41"/>
      <c r="S37" s="42"/>
      <c r="T37" s="43">
        <v>0</v>
      </c>
      <c r="U37" s="41"/>
      <c r="V37" s="42"/>
      <c r="W37" s="43">
        <v>0</v>
      </c>
      <c r="X37" s="41"/>
      <c r="Y37" s="382"/>
      <c r="AA37" s="42"/>
      <c r="AB37" s="43">
        <v>160219507</v>
      </c>
      <c r="AC37" s="41"/>
      <c r="AD37" s="24"/>
      <c r="AE37" s="43">
        <v>0</v>
      </c>
      <c r="AF37" s="41"/>
      <c r="AG37" s="42"/>
      <c r="AH37" s="43">
        <v>3074671</v>
      </c>
      <c r="AI37" s="41"/>
      <c r="AJ37" s="42"/>
      <c r="AK37" s="43">
        <v>451783</v>
      </c>
      <c r="AL37" s="41"/>
      <c r="AM37" s="42"/>
      <c r="AN37" s="43">
        <v>339056</v>
      </c>
      <c r="AO37" s="41"/>
      <c r="AP37" s="42"/>
      <c r="AQ37" s="43">
        <v>3865510</v>
      </c>
      <c r="AR37" s="41"/>
      <c r="AS37" s="21"/>
      <c r="AT37" s="45" t="s">
        <v>19</v>
      </c>
      <c r="AU37" s="298"/>
    </row>
    <row r="38" spans="1:47" ht="17.25" customHeight="1" x14ac:dyDescent="0.15">
      <c r="A38" s="295"/>
      <c r="B38" s="384" t="s">
        <v>1</v>
      </c>
      <c r="C38" s="19"/>
      <c r="D38" s="18"/>
      <c r="E38" s="401">
        <v>51073</v>
      </c>
      <c r="F38" s="35"/>
      <c r="G38" s="36"/>
      <c r="H38" s="37">
        <v>4607</v>
      </c>
      <c r="I38" s="35"/>
      <c r="J38" s="36"/>
      <c r="K38" s="37">
        <v>55680</v>
      </c>
      <c r="L38" s="35"/>
      <c r="M38" s="36"/>
      <c r="N38" s="37">
        <v>51</v>
      </c>
      <c r="O38" s="35"/>
      <c r="P38" s="36"/>
      <c r="Q38" s="37">
        <v>188453326</v>
      </c>
      <c r="R38" s="35"/>
      <c r="S38" s="36"/>
      <c r="T38" s="37">
        <v>0</v>
      </c>
      <c r="U38" s="35"/>
      <c r="V38" s="36"/>
      <c r="W38" s="37">
        <v>0</v>
      </c>
      <c r="X38" s="35"/>
      <c r="Y38" s="382"/>
      <c r="AA38" s="36"/>
      <c r="AB38" s="37">
        <v>188453326</v>
      </c>
      <c r="AC38" s="35"/>
      <c r="AD38" s="18"/>
      <c r="AE38" s="37">
        <v>0</v>
      </c>
      <c r="AF38" s="35"/>
      <c r="AG38" s="36"/>
      <c r="AH38" s="37">
        <v>4021699</v>
      </c>
      <c r="AI38" s="35"/>
      <c r="AJ38" s="36"/>
      <c r="AK38" s="37">
        <v>1509277</v>
      </c>
      <c r="AL38" s="35"/>
      <c r="AM38" s="36"/>
      <c r="AN38" s="37">
        <v>218492</v>
      </c>
      <c r="AO38" s="35"/>
      <c r="AP38" s="36"/>
      <c r="AQ38" s="37">
        <v>5749468</v>
      </c>
      <c r="AR38" s="35"/>
      <c r="AS38" s="10"/>
      <c r="AT38" s="384" t="s">
        <v>1</v>
      </c>
      <c r="AU38" s="296"/>
    </row>
    <row r="39" spans="1:47" ht="17.25" customHeight="1" x14ac:dyDescent="0.15">
      <c r="A39" s="295"/>
      <c r="B39" s="384" t="s">
        <v>20</v>
      </c>
      <c r="C39" s="19"/>
      <c r="D39" s="18"/>
      <c r="E39" s="401">
        <v>63264</v>
      </c>
      <c r="F39" s="35"/>
      <c r="G39" s="36"/>
      <c r="H39" s="37">
        <v>6794</v>
      </c>
      <c r="I39" s="35"/>
      <c r="J39" s="36"/>
      <c r="K39" s="37">
        <v>70058</v>
      </c>
      <c r="L39" s="35"/>
      <c r="M39" s="36"/>
      <c r="N39" s="37">
        <v>68</v>
      </c>
      <c r="O39" s="35"/>
      <c r="P39" s="36"/>
      <c r="Q39" s="37">
        <v>233003019</v>
      </c>
      <c r="R39" s="35"/>
      <c r="S39" s="36"/>
      <c r="T39" s="37">
        <v>0</v>
      </c>
      <c r="U39" s="35"/>
      <c r="V39" s="36"/>
      <c r="W39" s="37">
        <v>0</v>
      </c>
      <c r="X39" s="35"/>
      <c r="Y39" s="382"/>
      <c r="AA39" s="36"/>
      <c r="AB39" s="37">
        <v>233003019</v>
      </c>
      <c r="AC39" s="35"/>
      <c r="AD39" s="18"/>
      <c r="AE39" s="37">
        <v>0</v>
      </c>
      <c r="AF39" s="35"/>
      <c r="AG39" s="36"/>
      <c r="AH39" s="37">
        <v>5476014</v>
      </c>
      <c r="AI39" s="35"/>
      <c r="AJ39" s="36"/>
      <c r="AK39" s="37">
        <v>77770</v>
      </c>
      <c r="AL39" s="35"/>
      <c r="AM39" s="36"/>
      <c r="AN39" s="37">
        <v>156672</v>
      </c>
      <c r="AO39" s="35"/>
      <c r="AP39" s="36"/>
      <c r="AQ39" s="37">
        <v>5710456</v>
      </c>
      <c r="AR39" s="35"/>
      <c r="AS39" s="10"/>
      <c r="AT39" s="384" t="s">
        <v>20</v>
      </c>
      <c r="AU39" s="296"/>
    </row>
    <row r="40" spans="1:47" ht="17.25" customHeight="1" x14ac:dyDescent="0.15">
      <c r="A40" s="295"/>
      <c r="B40" s="384" t="s">
        <v>21</v>
      </c>
      <c r="C40" s="19"/>
      <c r="D40" s="18"/>
      <c r="E40" s="401">
        <v>27290</v>
      </c>
      <c r="F40" s="35"/>
      <c r="G40" s="36"/>
      <c r="H40" s="37">
        <v>2333</v>
      </c>
      <c r="I40" s="35"/>
      <c r="J40" s="36"/>
      <c r="K40" s="37">
        <v>29623</v>
      </c>
      <c r="L40" s="35"/>
      <c r="M40" s="36"/>
      <c r="N40" s="37">
        <v>24</v>
      </c>
      <c r="O40" s="35"/>
      <c r="P40" s="36"/>
      <c r="Q40" s="37">
        <v>97309390</v>
      </c>
      <c r="R40" s="35"/>
      <c r="S40" s="36"/>
      <c r="T40" s="37">
        <v>0</v>
      </c>
      <c r="U40" s="35"/>
      <c r="V40" s="36"/>
      <c r="W40" s="37">
        <v>0</v>
      </c>
      <c r="X40" s="35"/>
      <c r="Y40" s="382"/>
      <c r="AA40" s="36"/>
      <c r="AB40" s="37">
        <v>97309390</v>
      </c>
      <c r="AC40" s="35"/>
      <c r="AD40" s="18"/>
      <c r="AE40" s="37">
        <v>0</v>
      </c>
      <c r="AF40" s="35"/>
      <c r="AG40" s="36"/>
      <c r="AH40" s="37">
        <v>1724604</v>
      </c>
      <c r="AI40" s="35"/>
      <c r="AJ40" s="36"/>
      <c r="AK40" s="37">
        <v>115842</v>
      </c>
      <c r="AL40" s="35"/>
      <c r="AM40" s="36"/>
      <c r="AN40" s="37">
        <v>172265</v>
      </c>
      <c r="AO40" s="35"/>
      <c r="AP40" s="36"/>
      <c r="AQ40" s="37">
        <v>2012711</v>
      </c>
      <c r="AR40" s="35"/>
      <c r="AS40" s="10"/>
      <c r="AT40" s="384" t="s">
        <v>21</v>
      </c>
      <c r="AU40" s="296"/>
    </row>
    <row r="41" spans="1:47" ht="17.25" customHeight="1" x14ac:dyDescent="0.15">
      <c r="A41" s="295"/>
      <c r="B41" s="384" t="s">
        <v>22</v>
      </c>
      <c r="C41" s="19"/>
      <c r="D41" s="18"/>
      <c r="E41" s="401">
        <v>43331</v>
      </c>
      <c r="F41" s="35"/>
      <c r="G41" s="36"/>
      <c r="H41" s="37">
        <v>4140</v>
      </c>
      <c r="I41" s="35"/>
      <c r="J41" s="36"/>
      <c r="K41" s="37">
        <v>47471</v>
      </c>
      <c r="L41" s="35"/>
      <c r="M41" s="36"/>
      <c r="N41" s="37">
        <v>51</v>
      </c>
      <c r="O41" s="35"/>
      <c r="P41" s="36"/>
      <c r="Q41" s="37">
        <v>148907753</v>
      </c>
      <c r="R41" s="35"/>
      <c r="S41" s="36"/>
      <c r="T41" s="37">
        <v>0</v>
      </c>
      <c r="U41" s="35"/>
      <c r="V41" s="36"/>
      <c r="W41" s="37">
        <v>0</v>
      </c>
      <c r="X41" s="35"/>
      <c r="Y41" s="382"/>
      <c r="AA41" s="36"/>
      <c r="AB41" s="37">
        <v>148907753</v>
      </c>
      <c r="AC41" s="35"/>
      <c r="AD41" s="18"/>
      <c r="AE41" s="37">
        <v>0</v>
      </c>
      <c r="AF41" s="35"/>
      <c r="AG41" s="36"/>
      <c r="AH41" s="37">
        <v>2197069</v>
      </c>
      <c r="AI41" s="35"/>
      <c r="AJ41" s="36"/>
      <c r="AK41" s="37">
        <v>109392</v>
      </c>
      <c r="AL41" s="35"/>
      <c r="AM41" s="36"/>
      <c r="AN41" s="37">
        <v>34264</v>
      </c>
      <c r="AO41" s="35"/>
      <c r="AP41" s="36"/>
      <c r="AQ41" s="37">
        <v>2340725</v>
      </c>
      <c r="AR41" s="35"/>
      <c r="AS41" s="10"/>
      <c r="AT41" s="384" t="s">
        <v>22</v>
      </c>
      <c r="AU41" s="296"/>
    </row>
    <row r="42" spans="1:47" ht="17.25" customHeight="1" x14ac:dyDescent="0.15">
      <c r="A42" s="297"/>
      <c r="B42" s="45" t="s">
        <v>23</v>
      </c>
      <c r="C42" s="23"/>
      <c r="D42" s="24"/>
      <c r="E42" s="400">
        <v>20951</v>
      </c>
      <c r="F42" s="41"/>
      <c r="G42" s="42"/>
      <c r="H42" s="43">
        <v>1982</v>
      </c>
      <c r="I42" s="41"/>
      <c r="J42" s="42"/>
      <c r="K42" s="43">
        <v>22933</v>
      </c>
      <c r="L42" s="41"/>
      <c r="M42" s="42"/>
      <c r="N42" s="43">
        <v>27</v>
      </c>
      <c r="O42" s="41"/>
      <c r="P42" s="42"/>
      <c r="Q42" s="43">
        <v>67564911</v>
      </c>
      <c r="R42" s="41"/>
      <c r="S42" s="42"/>
      <c r="T42" s="43">
        <v>0</v>
      </c>
      <c r="U42" s="41"/>
      <c r="V42" s="42"/>
      <c r="W42" s="43">
        <v>0</v>
      </c>
      <c r="X42" s="41"/>
      <c r="Y42" s="382"/>
      <c r="AA42" s="42"/>
      <c r="AB42" s="43">
        <v>67564911</v>
      </c>
      <c r="AC42" s="41"/>
      <c r="AD42" s="24"/>
      <c r="AE42" s="43">
        <v>0</v>
      </c>
      <c r="AF42" s="41"/>
      <c r="AG42" s="42"/>
      <c r="AH42" s="43">
        <v>916915</v>
      </c>
      <c r="AI42" s="41"/>
      <c r="AJ42" s="42"/>
      <c r="AK42" s="43">
        <v>0</v>
      </c>
      <c r="AL42" s="41"/>
      <c r="AM42" s="42"/>
      <c r="AN42" s="43">
        <v>7616</v>
      </c>
      <c r="AO42" s="41"/>
      <c r="AP42" s="42"/>
      <c r="AQ42" s="43">
        <v>924531</v>
      </c>
      <c r="AR42" s="41"/>
      <c r="AS42" s="21"/>
      <c r="AT42" s="45" t="s">
        <v>23</v>
      </c>
      <c r="AU42" s="298"/>
    </row>
    <row r="43" spans="1:47" ht="17.25" customHeight="1" x14ac:dyDescent="0.15">
      <c r="A43" s="295"/>
      <c r="B43" s="384" t="s">
        <v>121</v>
      </c>
      <c r="C43" s="19"/>
      <c r="D43" s="18"/>
      <c r="E43" s="401">
        <v>31150</v>
      </c>
      <c r="F43" s="35"/>
      <c r="G43" s="36"/>
      <c r="H43" s="37">
        <v>2584</v>
      </c>
      <c r="I43" s="35"/>
      <c r="J43" s="36"/>
      <c r="K43" s="37">
        <v>33734</v>
      </c>
      <c r="L43" s="35"/>
      <c r="M43" s="36"/>
      <c r="N43" s="37">
        <v>35</v>
      </c>
      <c r="O43" s="35"/>
      <c r="P43" s="36"/>
      <c r="Q43" s="37">
        <v>109792482</v>
      </c>
      <c r="R43" s="35"/>
      <c r="S43" s="36"/>
      <c r="T43" s="37">
        <v>0</v>
      </c>
      <c r="U43" s="35"/>
      <c r="V43" s="36"/>
      <c r="W43" s="37">
        <v>1871</v>
      </c>
      <c r="X43" s="35"/>
      <c r="Y43" s="382"/>
      <c r="AA43" s="36"/>
      <c r="AB43" s="37">
        <v>109794353</v>
      </c>
      <c r="AC43" s="35"/>
      <c r="AD43" s="18"/>
      <c r="AE43" s="37">
        <v>0</v>
      </c>
      <c r="AF43" s="35"/>
      <c r="AG43" s="36"/>
      <c r="AH43" s="37">
        <v>2191349</v>
      </c>
      <c r="AI43" s="35"/>
      <c r="AJ43" s="36"/>
      <c r="AK43" s="37">
        <v>164451</v>
      </c>
      <c r="AL43" s="35"/>
      <c r="AM43" s="36"/>
      <c r="AN43" s="37">
        <v>748680</v>
      </c>
      <c r="AO43" s="35"/>
      <c r="AP43" s="36"/>
      <c r="AQ43" s="37">
        <v>3104480</v>
      </c>
      <c r="AR43" s="35"/>
      <c r="AS43" s="10"/>
      <c r="AT43" s="384" t="s">
        <v>121</v>
      </c>
      <c r="AU43" s="296"/>
    </row>
    <row r="44" spans="1:47" ht="17.25" customHeight="1" x14ac:dyDescent="0.15">
      <c r="A44" s="295"/>
      <c r="B44" s="384" t="s">
        <v>24</v>
      </c>
      <c r="C44" s="19"/>
      <c r="D44" s="18"/>
      <c r="E44" s="401">
        <v>23744</v>
      </c>
      <c r="F44" s="35"/>
      <c r="G44" s="36"/>
      <c r="H44" s="37">
        <v>2062</v>
      </c>
      <c r="I44" s="35"/>
      <c r="J44" s="36"/>
      <c r="K44" s="37">
        <v>25806</v>
      </c>
      <c r="L44" s="35"/>
      <c r="M44" s="36"/>
      <c r="N44" s="37">
        <v>22</v>
      </c>
      <c r="O44" s="35"/>
      <c r="P44" s="36"/>
      <c r="Q44" s="37">
        <v>78751456</v>
      </c>
      <c r="R44" s="35"/>
      <c r="S44" s="36"/>
      <c r="T44" s="37">
        <v>449</v>
      </c>
      <c r="U44" s="35"/>
      <c r="V44" s="36"/>
      <c r="W44" s="37">
        <v>0</v>
      </c>
      <c r="X44" s="35"/>
      <c r="Y44" s="382"/>
      <c r="AA44" s="36"/>
      <c r="AB44" s="37">
        <v>78751905</v>
      </c>
      <c r="AC44" s="35"/>
      <c r="AD44" s="18"/>
      <c r="AE44" s="37">
        <v>0</v>
      </c>
      <c r="AF44" s="35"/>
      <c r="AG44" s="36"/>
      <c r="AH44" s="37">
        <v>1634950</v>
      </c>
      <c r="AI44" s="35"/>
      <c r="AJ44" s="36"/>
      <c r="AK44" s="37">
        <v>0</v>
      </c>
      <c r="AL44" s="35"/>
      <c r="AM44" s="36"/>
      <c r="AN44" s="37">
        <v>21387</v>
      </c>
      <c r="AO44" s="35"/>
      <c r="AP44" s="36"/>
      <c r="AQ44" s="37">
        <v>1656337</v>
      </c>
      <c r="AR44" s="35"/>
      <c r="AS44" s="10"/>
      <c r="AT44" s="384" t="s">
        <v>24</v>
      </c>
      <c r="AU44" s="296"/>
    </row>
    <row r="45" spans="1:47" ht="17.25" customHeight="1" x14ac:dyDescent="0.15">
      <c r="A45" s="295"/>
      <c r="B45" s="384" t="s">
        <v>25</v>
      </c>
      <c r="C45" s="19"/>
      <c r="D45" s="18"/>
      <c r="E45" s="401">
        <v>31801</v>
      </c>
      <c r="F45" s="35"/>
      <c r="G45" s="36"/>
      <c r="H45" s="37">
        <v>3544</v>
      </c>
      <c r="I45" s="35"/>
      <c r="J45" s="36"/>
      <c r="K45" s="37">
        <v>35345</v>
      </c>
      <c r="L45" s="35"/>
      <c r="M45" s="36"/>
      <c r="N45" s="37">
        <v>44</v>
      </c>
      <c r="O45" s="35"/>
      <c r="P45" s="36"/>
      <c r="Q45" s="37">
        <v>118276194</v>
      </c>
      <c r="R45" s="35"/>
      <c r="S45" s="36"/>
      <c r="T45" s="37">
        <v>0</v>
      </c>
      <c r="U45" s="35"/>
      <c r="V45" s="36"/>
      <c r="W45" s="37">
        <v>0</v>
      </c>
      <c r="X45" s="35"/>
      <c r="Y45" s="382"/>
      <c r="AA45" s="36"/>
      <c r="AB45" s="37">
        <v>118276194</v>
      </c>
      <c r="AC45" s="35"/>
      <c r="AD45" s="18"/>
      <c r="AE45" s="37">
        <v>0</v>
      </c>
      <c r="AF45" s="35"/>
      <c r="AG45" s="36"/>
      <c r="AH45" s="37">
        <v>2658935</v>
      </c>
      <c r="AI45" s="35"/>
      <c r="AJ45" s="36"/>
      <c r="AK45" s="37">
        <v>31124</v>
      </c>
      <c r="AL45" s="35"/>
      <c r="AM45" s="36"/>
      <c r="AN45" s="37">
        <v>156492</v>
      </c>
      <c r="AO45" s="35"/>
      <c r="AP45" s="36"/>
      <c r="AQ45" s="37">
        <v>2846551</v>
      </c>
      <c r="AR45" s="35"/>
      <c r="AS45" s="10"/>
      <c r="AT45" s="384" t="s">
        <v>25</v>
      </c>
      <c r="AU45" s="296"/>
    </row>
    <row r="46" spans="1:47" ht="17.25" customHeight="1" x14ac:dyDescent="0.15">
      <c r="A46" s="295"/>
      <c r="B46" s="384" t="s">
        <v>55</v>
      </c>
      <c r="C46" s="19"/>
      <c r="D46" s="18"/>
      <c r="E46" s="401">
        <v>50257</v>
      </c>
      <c r="F46" s="35"/>
      <c r="G46" s="36"/>
      <c r="H46" s="37">
        <v>5054</v>
      </c>
      <c r="I46" s="35"/>
      <c r="J46" s="36"/>
      <c r="K46" s="37">
        <v>55311</v>
      </c>
      <c r="L46" s="35"/>
      <c r="M46" s="36"/>
      <c r="N46" s="37">
        <v>53</v>
      </c>
      <c r="O46" s="35"/>
      <c r="P46" s="36"/>
      <c r="Q46" s="37">
        <v>190143563</v>
      </c>
      <c r="R46" s="35"/>
      <c r="S46" s="36"/>
      <c r="T46" s="37">
        <v>0</v>
      </c>
      <c r="U46" s="35"/>
      <c r="V46" s="36"/>
      <c r="W46" s="37">
        <v>0</v>
      </c>
      <c r="X46" s="35"/>
      <c r="Y46" s="382"/>
      <c r="AA46" s="36"/>
      <c r="AB46" s="37">
        <v>190143563</v>
      </c>
      <c r="AC46" s="35"/>
      <c r="AD46" s="18"/>
      <c r="AE46" s="37">
        <v>0</v>
      </c>
      <c r="AF46" s="35"/>
      <c r="AG46" s="36"/>
      <c r="AH46" s="37">
        <v>3416958</v>
      </c>
      <c r="AI46" s="35"/>
      <c r="AJ46" s="36"/>
      <c r="AK46" s="37">
        <v>0</v>
      </c>
      <c r="AL46" s="35"/>
      <c r="AM46" s="36"/>
      <c r="AN46" s="37">
        <v>78805</v>
      </c>
      <c r="AO46" s="35"/>
      <c r="AP46" s="36"/>
      <c r="AQ46" s="37">
        <v>3495763</v>
      </c>
      <c r="AR46" s="35"/>
      <c r="AS46" s="10"/>
      <c r="AT46" s="384" t="s">
        <v>55</v>
      </c>
      <c r="AU46" s="296"/>
    </row>
    <row r="47" spans="1:47" ht="17.25" customHeight="1" thickBot="1" x14ac:dyDescent="0.2">
      <c r="A47" s="295"/>
      <c r="B47" s="384" t="s">
        <v>126</v>
      </c>
      <c r="C47" s="19"/>
      <c r="D47" s="18"/>
      <c r="E47" s="377">
        <v>22919</v>
      </c>
      <c r="F47" s="35"/>
      <c r="G47" s="36"/>
      <c r="H47" s="37">
        <v>2250</v>
      </c>
      <c r="I47" s="35"/>
      <c r="J47" s="36"/>
      <c r="K47" s="37">
        <v>25169</v>
      </c>
      <c r="L47" s="35"/>
      <c r="M47" s="36"/>
      <c r="N47" s="37">
        <v>25</v>
      </c>
      <c r="O47" s="35"/>
      <c r="P47" s="36"/>
      <c r="Q47" s="37">
        <v>86437412</v>
      </c>
      <c r="R47" s="35"/>
      <c r="S47" s="36"/>
      <c r="T47" s="37">
        <v>0</v>
      </c>
      <c r="U47" s="35"/>
      <c r="V47" s="36"/>
      <c r="W47" s="37">
        <v>3115</v>
      </c>
      <c r="X47" s="35"/>
      <c r="Y47" s="382"/>
      <c r="AA47" s="36"/>
      <c r="AB47" s="37">
        <v>86440527</v>
      </c>
      <c r="AC47" s="35"/>
      <c r="AD47" s="18"/>
      <c r="AE47" s="37">
        <v>0</v>
      </c>
      <c r="AF47" s="35"/>
      <c r="AG47" s="36"/>
      <c r="AH47" s="37">
        <v>1414836</v>
      </c>
      <c r="AI47" s="35"/>
      <c r="AJ47" s="36"/>
      <c r="AK47" s="37">
        <v>110844</v>
      </c>
      <c r="AL47" s="35"/>
      <c r="AM47" s="36"/>
      <c r="AN47" s="37">
        <v>81345</v>
      </c>
      <c r="AO47" s="35"/>
      <c r="AP47" s="36"/>
      <c r="AQ47" s="37">
        <v>1607025</v>
      </c>
      <c r="AR47" s="35"/>
      <c r="AS47" s="10"/>
      <c r="AT47" s="384" t="s">
        <v>127</v>
      </c>
      <c r="AU47" s="296"/>
    </row>
    <row r="48" spans="1:47" ht="22.5" customHeight="1" thickTop="1" x14ac:dyDescent="0.15">
      <c r="A48" s="301"/>
      <c r="B48" s="245" t="s">
        <v>26</v>
      </c>
      <c r="C48" s="246"/>
      <c r="D48" s="266"/>
      <c r="E48" s="267">
        <f>SUM(E8:E47)</f>
        <v>3108763</v>
      </c>
      <c r="F48" s="254"/>
      <c r="G48" s="268"/>
      <c r="H48" s="267">
        <f>SUM(H8:H47)</f>
        <v>279576</v>
      </c>
      <c r="I48" s="254"/>
      <c r="J48" s="268"/>
      <c r="K48" s="267">
        <f>SUM(K8:K47)</f>
        <v>3388339</v>
      </c>
      <c r="L48" s="254"/>
      <c r="M48" s="268"/>
      <c r="N48" s="267">
        <f>SUM(N8:N47)</f>
        <v>3147</v>
      </c>
      <c r="O48" s="254"/>
      <c r="P48" s="268"/>
      <c r="Q48" s="267">
        <f>SUM(Q8:Q47)</f>
        <v>11599705307</v>
      </c>
      <c r="R48" s="254"/>
      <c r="S48" s="268"/>
      <c r="T48" s="267">
        <f>SUM(T8:T47)</f>
        <v>5476</v>
      </c>
      <c r="U48" s="254"/>
      <c r="V48" s="268"/>
      <c r="W48" s="267">
        <f>SUM(W8:W47)</f>
        <v>107750</v>
      </c>
      <c r="X48" s="254"/>
      <c r="Y48" s="382"/>
      <c r="AA48" s="268"/>
      <c r="AB48" s="267">
        <f>SUM(AB8:AB47)</f>
        <v>11599818533</v>
      </c>
      <c r="AC48" s="254"/>
      <c r="AD48" s="266"/>
      <c r="AE48" s="267">
        <f>SUM(AE8:AE47)</f>
        <v>0</v>
      </c>
      <c r="AF48" s="254"/>
      <c r="AG48" s="268"/>
      <c r="AH48" s="267">
        <f>SUM(AH8:AH47)</f>
        <v>234632370</v>
      </c>
      <c r="AI48" s="254"/>
      <c r="AJ48" s="268"/>
      <c r="AK48" s="267">
        <f>SUM(AK8:AK47)</f>
        <v>16222249</v>
      </c>
      <c r="AL48" s="254"/>
      <c r="AM48" s="268"/>
      <c r="AN48" s="267">
        <f>SUM(AN8:AN47)</f>
        <v>8493244</v>
      </c>
      <c r="AO48" s="254"/>
      <c r="AP48" s="268"/>
      <c r="AQ48" s="267">
        <f>SUM(AQ8:AQ47)</f>
        <v>259347863</v>
      </c>
      <c r="AR48" s="254"/>
      <c r="AS48" s="244"/>
      <c r="AT48" s="245" t="s">
        <v>26</v>
      </c>
      <c r="AU48" s="302"/>
    </row>
    <row r="49" spans="1:47" ht="21.95" customHeight="1" x14ac:dyDescent="0.15">
      <c r="A49" s="299"/>
      <c r="B49" s="383" t="s">
        <v>27</v>
      </c>
      <c r="C49" s="46"/>
      <c r="D49" s="47"/>
      <c r="E49" s="44">
        <v>19528</v>
      </c>
      <c r="F49" s="48"/>
      <c r="G49" s="49"/>
      <c r="H49" s="44">
        <v>2019</v>
      </c>
      <c r="I49" s="48"/>
      <c r="J49" s="49"/>
      <c r="K49" s="44">
        <v>21547</v>
      </c>
      <c r="L49" s="48"/>
      <c r="M49" s="49"/>
      <c r="N49" s="44">
        <v>26</v>
      </c>
      <c r="O49" s="48"/>
      <c r="P49" s="49"/>
      <c r="Q49" s="44">
        <v>70409032</v>
      </c>
      <c r="R49" s="48"/>
      <c r="S49" s="49"/>
      <c r="T49" s="44">
        <v>0</v>
      </c>
      <c r="U49" s="48"/>
      <c r="V49" s="49"/>
      <c r="W49" s="44">
        <v>0</v>
      </c>
      <c r="X49" s="48"/>
      <c r="Y49" s="382"/>
      <c r="AA49" s="49"/>
      <c r="AB49" s="44">
        <v>70409032</v>
      </c>
      <c r="AC49" s="48"/>
      <c r="AD49" s="47"/>
      <c r="AE49" s="44">
        <v>0</v>
      </c>
      <c r="AF49" s="48"/>
      <c r="AG49" s="49"/>
      <c r="AH49" s="44">
        <v>1437320</v>
      </c>
      <c r="AI49" s="48"/>
      <c r="AJ49" s="49"/>
      <c r="AK49" s="44">
        <v>0</v>
      </c>
      <c r="AL49" s="48"/>
      <c r="AM49" s="49"/>
      <c r="AN49" s="44">
        <v>15212</v>
      </c>
      <c r="AO49" s="48"/>
      <c r="AP49" s="49"/>
      <c r="AQ49" s="44">
        <v>1452532</v>
      </c>
      <c r="AR49" s="48"/>
      <c r="AS49" s="7"/>
      <c r="AT49" s="383" t="s">
        <v>27</v>
      </c>
      <c r="AU49" s="300"/>
    </row>
    <row r="50" spans="1:47" s="11" customFormat="1" ht="21.95" customHeight="1" x14ac:dyDescent="0.15">
      <c r="A50" s="295"/>
      <c r="B50" s="384" t="s">
        <v>28</v>
      </c>
      <c r="C50" s="19"/>
      <c r="D50" s="18"/>
      <c r="E50" s="37">
        <v>16412</v>
      </c>
      <c r="F50" s="35"/>
      <c r="G50" s="36"/>
      <c r="H50" s="37">
        <v>1605</v>
      </c>
      <c r="I50" s="35"/>
      <c r="J50" s="36"/>
      <c r="K50" s="37">
        <v>18017</v>
      </c>
      <c r="L50" s="35"/>
      <c r="M50" s="36"/>
      <c r="N50" s="37">
        <v>18</v>
      </c>
      <c r="O50" s="35"/>
      <c r="P50" s="36"/>
      <c r="Q50" s="37">
        <v>60907132</v>
      </c>
      <c r="R50" s="35"/>
      <c r="S50" s="36"/>
      <c r="T50" s="37">
        <v>0</v>
      </c>
      <c r="U50" s="35"/>
      <c r="V50" s="36"/>
      <c r="W50" s="37">
        <v>0</v>
      </c>
      <c r="X50" s="35"/>
      <c r="Y50" s="382"/>
      <c r="AA50" s="36"/>
      <c r="AB50" s="37">
        <v>60907132</v>
      </c>
      <c r="AC50" s="35"/>
      <c r="AD50" s="18"/>
      <c r="AE50" s="37">
        <v>0</v>
      </c>
      <c r="AF50" s="35"/>
      <c r="AG50" s="36"/>
      <c r="AH50" s="37">
        <v>1016947</v>
      </c>
      <c r="AI50" s="35"/>
      <c r="AJ50" s="36"/>
      <c r="AK50" s="37">
        <v>58629</v>
      </c>
      <c r="AL50" s="35"/>
      <c r="AM50" s="36"/>
      <c r="AN50" s="37">
        <v>38301</v>
      </c>
      <c r="AO50" s="35"/>
      <c r="AP50" s="36"/>
      <c r="AQ50" s="37">
        <v>1113877</v>
      </c>
      <c r="AR50" s="35"/>
      <c r="AS50" s="10"/>
      <c r="AT50" s="384" t="s">
        <v>28</v>
      </c>
      <c r="AU50" s="296"/>
    </row>
    <row r="51" spans="1:47" ht="21.95" customHeight="1" x14ac:dyDescent="0.15">
      <c r="A51" s="295"/>
      <c r="B51" s="384" t="s">
        <v>29</v>
      </c>
      <c r="C51" s="19"/>
      <c r="D51" s="18"/>
      <c r="E51" s="37">
        <v>13942</v>
      </c>
      <c r="F51" s="35"/>
      <c r="G51" s="36"/>
      <c r="H51" s="37">
        <v>1132</v>
      </c>
      <c r="I51" s="35"/>
      <c r="J51" s="36"/>
      <c r="K51" s="37">
        <v>15074</v>
      </c>
      <c r="L51" s="35"/>
      <c r="M51" s="36"/>
      <c r="N51" s="37">
        <v>22</v>
      </c>
      <c r="O51" s="35"/>
      <c r="P51" s="36"/>
      <c r="Q51" s="37">
        <v>43582203</v>
      </c>
      <c r="R51" s="35"/>
      <c r="S51" s="36"/>
      <c r="T51" s="37">
        <v>0</v>
      </c>
      <c r="U51" s="35"/>
      <c r="V51" s="36"/>
      <c r="W51" s="37">
        <v>4226</v>
      </c>
      <c r="X51" s="35"/>
      <c r="Y51" s="382"/>
      <c r="AA51" s="36"/>
      <c r="AB51" s="37">
        <v>43586429</v>
      </c>
      <c r="AC51" s="35"/>
      <c r="AD51" s="18"/>
      <c r="AE51" s="37">
        <v>0</v>
      </c>
      <c r="AF51" s="35"/>
      <c r="AG51" s="36"/>
      <c r="AH51" s="37">
        <v>585614</v>
      </c>
      <c r="AI51" s="35"/>
      <c r="AJ51" s="36"/>
      <c r="AK51" s="37">
        <v>0</v>
      </c>
      <c r="AL51" s="35"/>
      <c r="AM51" s="36"/>
      <c r="AN51" s="37">
        <v>0</v>
      </c>
      <c r="AO51" s="35"/>
      <c r="AP51" s="36"/>
      <c r="AQ51" s="37">
        <v>585614</v>
      </c>
      <c r="AR51" s="35"/>
      <c r="AS51" s="10"/>
      <c r="AT51" s="384" t="s">
        <v>29</v>
      </c>
      <c r="AU51" s="296"/>
    </row>
    <row r="52" spans="1:47" ht="21.95" customHeight="1" x14ac:dyDescent="0.15">
      <c r="A52" s="295"/>
      <c r="B52" s="384" t="s">
        <v>56</v>
      </c>
      <c r="C52" s="19"/>
      <c r="D52" s="18"/>
      <c r="E52" s="37">
        <v>4900</v>
      </c>
      <c r="F52" s="35"/>
      <c r="G52" s="36"/>
      <c r="H52" s="37">
        <v>380</v>
      </c>
      <c r="I52" s="35"/>
      <c r="J52" s="36"/>
      <c r="K52" s="37">
        <v>5280</v>
      </c>
      <c r="L52" s="35"/>
      <c r="M52" s="36"/>
      <c r="N52" s="37">
        <v>7</v>
      </c>
      <c r="O52" s="35"/>
      <c r="P52" s="36"/>
      <c r="Q52" s="37">
        <v>15159072</v>
      </c>
      <c r="R52" s="35"/>
      <c r="S52" s="36"/>
      <c r="T52" s="37">
        <v>350</v>
      </c>
      <c r="U52" s="35"/>
      <c r="V52" s="36"/>
      <c r="W52" s="37">
        <v>0</v>
      </c>
      <c r="X52" s="35"/>
      <c r="Y52" s="382"/>
      <c r="AA52" s="36"/>
      <c r="AB52" s="37">
        <v>15159422</v>
      </c>
      <c r="AC52" s="35"/>
      <c r="AD52" s="18"/>
      <c r="AE52" s="37">
        <v>0</v>
      </c>
      <c r="AF52" s="35"/>
      <c r="AG52" s="36"/>
      <c r="AH52" s="37">
        <v>159411</v>
      </c>
      <c r="AI52" s="35"/>
      <c r="AJ52" s="36"/>
      <c r="AK52" s="37">
        <v>0</v>
      </c>
      <c r="AL52" s="35"/>
      <c r="AM52" s="36"/>
      <c r="AN52" s="37">
        <v>0</v>
      </c>
      <c r="AO52" s="35"/>
      <c r="AP52" s="36"/>
      <c r="AQ52" s="37">
        <v>159411</v>
      </c>
      <c r="AR52" s="35"/>
      <c r="AS52" s="10"/>
      <c r="AT52" s="384" t="s">
        <v>56</v>
      </c>
      <c r="AU52" s="296"/>
    </row>
    <row r="53" spans="1:47" ht="21.95" customHeight="1" x14ac:dyDescent="0.15">
      <c r="A53" s="297"/>
      <c r="B53" s="45" t="s">
        <v>30</v>
      </c>
      <c r="C53" s="23"/>
      <c r="D53" s="24"/>
      <c r="E53" s="43">
        <v>8017</v>
      </c>
      <c r="F53" s="41"/>
      <c r="G53" s="42"/>
      <c r="H53" s="43">
        <v>1143</v>
      </c>
      <c r="I53" s="41"/>
      <c r="J53" s="42"/>
      <c r="K53" s="37">
        <v>9160</v>
      </c>
      <c r="L53" s="41"/>
      <c r="M53" s="42"/>
      <c r="N53" s="43">
        <v>6</v>
      </c>
      <c r="O53" s="41"/>
      <c r="P53" s="42"/>
      <c r="Q53" s="43">
        <v>29509476</v>
      </c>
      <c r="R53" s="41"/>
      <c r="S53" s="42"/>
      <c r="T53" s="43">
        <v>0</v>
      </c>
      <c r="U53" s="41"/>
      <c r="V53" s="42"/>
      <c r="W53" s="43">
        <v>0</v>
      </c>
      <c r="X53" s="41"/>
      <c r="Y53" s="382"/>
      <c r="AA53" s="42"/>
      <c r="AB53" s="37">
        <v>29509476</v>
      </c>
      <c r="AC53" s="41"/>
      <c r="AD53" s="24"/>
      <c r="AE53" s="43">
        <v>0</v>
      </c>
      <c r="AF53" s="41"/>
      <c r="AG53" s="42"/>
      <c r="AH53" s="43">
        <v>848099</v>
      </c>
      <c r="AI53" s="41"/>
      <c r="AJ53" s="42"/>
      <c r="AK53" s="43">
        <v>0</v>
      </c>
      <c r="AL53" s="41"/>
      <c r="AM53" s="42"/>
      <c r="AN53" s="43">
        <v>20144</v>
      </c>
      <c r="AO53" s="41"/>
      <c r="AP53" s="42"/>
      <c r="AQ53" s="37">
        <v>868243</v>
      </c>
      <c r="AR53" s="41"/>
      <c r="AS53" s="21"/>
      <c r="AT53" s="45" t="s">
        <v>30</v>
      </c>
      <c r="AU53" s="298"/>
    </row>
    <row r="54" spans="1:47" ht="21.95" customHeight="1" x14ac:dyDescent="0.15">
      <c r="A54" s="295"/>
      <c r="B54" s="384" t="s">
        <v>31</v>
      </c>
      <c r="C54" s="19"/>
      <c r="D54" s="18"/>
      <c r="E54" s="37">
        <v>7665</v>
      </c>
      <c r="F54" s="35"/>
      <c r="G54" s="36"/>
      <c r="H54" s="37">
        <v>722</v>
      </c>
      <c r="I54" s="35"/>
      <c r="J54" s="36"/>
      <c r="K54" s="44">
        <v>8387</v>
      </c>
      <c r="L54" s="35"/>
      <c r="M54" s="36"/>
      <c r="N54" s="37">
        <v>13</v>
      </c>
      <c r="O54" s="35"/>
      <c r="P54" s="36"/>
      <c r="Q54" s="37">
        <v>24042501</v>
      </c>
      <c r="R54" s="35"/>
      <c r="S54" s="36"/>
      <c r="T54" s="37">
        <v>0</v>
      </c>
      <c r="U54" s="35"/>
      <c r="V54" s="36"/>
      <c r="W54" s="37">
        <v>0</v>
      </c>
      <c r="X54" s="35"/>
      <c r="Y54" s="382"/>
      <c r="AA54" s="36"/>
      <c r="AB54" s="44">
        <v>24042501</v>
      </c>
      <c r="AC54" s="35"/>
      <c r="AD54" s="18"/>
      <c r="AE54" s="37">
        <v>0</v>
      </c>
      <c r="AF54" s="35"/>
      <c r="AG54" s="36"/>
      <c r="AH54" s="37">
        <v>211390</v>
      </c>
      <c r="AI54" s="35"/>
      <c r="AJ54" s="36"/>
      <c r="AK54" s="37">
        <v>0</v>
      </c>
      <c r="AL54" s="35"/>
      <c r="AM54" s="36"/>
      <c r="AN54" s="37">
        <v>0</v>
      </c>
      <c r="AO54" s="35"/>
      <c r="AP54" s="36"/>
      <c r="AQ54" s="44">
        <v>211390</v>
      </c>
      <c r="AR54" s="35"/>
      <c r="AS54" s="10"/>
      <c r="AT54" s="384" t="s">
        <v>31</v>
      </c>
      <c r="AU54" s="296"/>
    </row>
    <row r="55" spans="1:47" s="11" customFormat="1" ht="21.95" customHeight="1" x14ac:dyDescent="0.15">
      <c r="A55" s="295"/>
      <c r="B55" s="384" t="s">
        <v>32</v>
      </c>
      <c r="C55" s="19"/>
      <c r="D55" s="18"/>
      <c r="E55" s="37">
        <v>12574</v>
      </c>
      <c r="F55" s="35"/>
      <c r="G55" s="36"/>
      <c r="H55" s="37">
        <v>894</v>
      </c>
      <c r="I55" s="35"/>
      <c r="J55" s="36"/>
      <c r="K55" s="37">
        <v>13468</v>
      </c>
      <c r="L55" s="35"/>
      <c r="M55" s="36"/>
      <c r="N55" s="37">
        <v>17</v>
      </c>
      <c r="O55" s="35"/>
      <c r="P55" s="36"/>
      <c r="Q55" s="37">
        <v>38031253</v>
      </c>
      <c r="R55" s="35"/>
      <c r="S55" s="36"/>
      <c r="T55" s="37">
        <v>0</v>
      </c>
      <c r="U55" s="35"/>
      <c r="V55" s="36"/>
      <c r="W55" s="37">
        <v>0</v>
      </c>
      <c r="X55" s="35"/>
      <c r="Y55" s="382"/>
      <c r="AA55" s="36"/>
      <c r="AB55" s="37">
        <v>38031253</v>
      </c>
      <c r="AC55" s="35"/>
      <c r="AD55" s="18"/>
      <c r="AE55" s="37">
        <v>0</v>
      </c>
      <c r="AF55" s="35"/>
      <c r="AG55" s="36"/>
      <c r="AH55" s="37">
        <v>209207</v>
      </c>
      <c r="AI55" s="35"/>
      <c r="AJ55" s="36"/>
      <c r="AK55" s="37">
        <v>0</v>
      </c>
      <c r="AL55" s="35"/>
      <c r="AM55" s="36"/>
      <c r="AN55" s="37">
        <v>4445</v>
      </c>
      <c r="AO55" s="35"/>
      <c r="AP55" s="36"/>
      <c r="AQ55" s="37">
        <v>213652</v>
      </c>
      <c r="AR55" s="35"/>
      <c r="AS55" s="10"/>
      <c r="AT55" s="384" t="s">
        <v>32</v>
      </c>
      <c r="AU55" s="296"/>
    </row>
    <row r="56" spans="1:47" ht="21.95" customHeight="1" x14ac:dyDescent="0.15">
      <c r="A56" s="295"/>
      <c r="B56" s="384" t="s">
        <v>33</v>
      </c>
      <c r="C56" s="19"/>
      <c r="D56" s="18"/>
      <c r="E56" s="37">
        <v>8471</v>
      </c>
      <c r="F56" s="35"/>
      <c r="G56" s="36"/>
      <c r="H56" s="37">
        <v>757</v>
      </c>
      <c r="I56" s="35"/>
      <c r="J56" s="36"/>
      <c r="K56" s="37">
        <v>9228</v>
      </c>
      <c r="L56" s="35"/>
      <c r="M56" s="36"/>
      <c r="N56" s="37">
        <v>14</v>
      </c>
      <c r="O56" s="35"/>
      <c r="P56" s="36"/>
      <c r="Q56" s="37">
        <v>26439015</v>
      </c>
      <c r="R56" s="35"/>
      <c r="S56" s="36"/>
      <c r="T56" s="37">
        <v>0</v>
      </c>
      <c r="U56" s="35"/>
      <c r="V56" s="36"/>
      <c r="W56" s="37">
        <v>0</v>
      </c>
      <c r="X56" s="35"/>
      <c r="Y56" s="382"/>
      <c r="AA56" s="36"/>
      <c r="AB56" s="37">
        <v>26439015</v>
      </c>
      <c r="AC56" s="35"/>
      <c r="AD56" s="18"/>
      <c r="AE56" s="37">
        <v>0</v>
      </c>
      <c r="AF56" s="35"/>
      <c r="AG56" s="36"/>
      <c r="AH56" s="37">
        <v>171727</v>
      </c>
      <c r="AI56" s="35"/>
      <c r="AJ56" s="36"/>
      <c r="AK56" s="37">
        <v>0</v>
      </c>
      <c r="AL56" s="35"/>
      <c r="AM56" s="36"/>
      <c r="AN56" s="37">
        <v>0</v>
      </c>
      <c r="AO56" s="35"/>
      <c r="AP56" s="36"/>
      <c r="AQ56" s="37">
        <v>171727</v>
      </c>
      <c r="AR56" s="35"/>
      <c r="AS56" s="10"/>
      <c r="AT56" s="384" t="s">
        <v>33</v>
      </c>
      <c r="AU56" s="296"/>
    </row>
    <row r="57" spans="1:47" ht="21.95" customHeight="1" x14ac:dyDescent="0.15">
      <c r="A57" s="295"/>
      <c r="B57" s="384" t="s">
        <v>34</v>
      </c>
      <c r="C57" s="19"/>
      <c r="D57" s="18"/>
      <c r="E57" s="37">
        <v>8230</v>
      </c>
      <c r="F57" s="35"/>
      <c r="G57" s="36"/>
      <c r="H57" s="37">
        <v>710</v>
      </c>
      <c r="I57" s="35"/>
      <c r="J57" s="36"/>
      <c r="K57" s="37">
        <v>8940</v>
      </c>
      <c r="L57" s="35"/>
      <c r="M57" s="36"/>
      <c r="N57" s="37">
        <v>10</v>
      </c>
      <c r="O57" s="35"/>
      <c r="P57" s="36"/>
      <c r="Q57" s="37">
        <v>25564129</v>
      </c>
      <c r="R57" s="35"/>
      <c r="S57" s="36"/>
      <c r="T57" s="37">
        <v>0</v>
      </c>
      <c r="U57" s="35"/>
      <c r="V57" s="36"/>
      <c r="W57" s="37">
        <v>0</v>
      </c>
      <c r="X57" s="35"/>
      <c r="Y57" s="382"/>
      <c r="AA57" s="36"/>
      <c r="AB57" s="37">
        <v>25564129</v>
      </c>
      <c r="AC57" s="35"/>
      <c r="AD57" s="18"/>
      <c r="AE57" s="37">
        <v>0</v>
      </c>
      <c r="AF57" s="35"/>
      <c r="AG57" s="36"/>
      <c r="AH57" s="37">
        <v>266858</v>
      </c>
      <c r="AI57" s="35"/>
      <c r="AJ57" s="36"/>
      <c r="AK57" s="37">
        <v>0</v>
      </c>
      <c r="AL57" s="35"/>
      <c r="AM57" s="36"/>
      <c r="AN57" s="37">
        <v>0</v>
      </c>
      <c r="AO57" s="35"/>
      <c r="AP57" s="36"/>
      <c r="AQ57" s="37">
        <v>266858</v>
      </c>
      <c r="AR57" s="35"/>
      <c r="AS57" s="10"/>
      <c r="AT57" s="384" t="s">
        <v>34</v>
      </c>
      <c r="AU57" s="296"/>
    </row>
    <row r="58" spans="1:47" ht="21.95" customHeight="1" x14ac:dyDescent="0.15">
      <c r="A58" s="297"/>
      <c r="B58" s="45" t="s">
        <v>35</v>
      </c>
      <c r="C58" s="23"/>
      <c r="D58" s="24"/>
      <c r="E58" s="43">
        <v>5748</v>
      </c>
      <c r="F58" s="41"/>
      <c r="G58" s="42"/>
      <c r="H58" s="43">
        <v>420</v>
      </c>
      <c r="I58" s="41"/>
      <c r="J58" s="42"/>
      <c r="K58" s="43">
        <v>6168</v>
      </c>
      <c r="L58" s="41"/>
      <c r="M58" s="42"/>
      <c r="N58" s="43">
        <v>4</v>
      </c>
      <c r="O58" s="41"/>
      <c r="P58" s="42"/>
      <c r="Q58" s="43">
        <v>17720198</v>
      </c>
      <c r="R58" s="41"/>
      <c r="S58" s="42"/>
      <c r="T58" s="43">
        <v>3581</v>
      </c>
      <c r="U58" s="41"/>
      <c r="V58" s="42"/>
      <c r="W58" s="43">
        <v>0</v>
      </c>
      <c r="X58" s="41"/>
      <c r="Y58" s="382"/>
      <c r="AA58" s="42"/>
      <c r="AB58" s="43">
        <v>17723779</v>
      </c>
      <c r="AC58" s="41"/>
      <c r="AD58" s="24"/>
      <c r="AE58" s="43">
        <v>0</v>
      </c>
      <c r="AF58" s="41"/>
      <c r="AG58" s="42"/>
      <c r="AH58" s="43">
        <v>170254</v>
      </c>
      <c r="AI58" s="41"/>
      <c r="AJ58" s="42"/>
      <c r="AK58" s="43">
        <v>0</v>
      </c>
      <c r="AL58" s="41"/>
      <c r="AM58" s="42"/>
      <c r="AN58" s="43">
        <v>61345</v>
      </c>
      <c r="AO58" s="41"/>
      <c r="AP58" s="42"/>
      <c r="AQ58" s="43">
        <v>231599</v>
      </c>
      <c r="AR58" s="41"/>
      <c r="AS58" s="21"/>
      <c r="AT58" s="45" t="s">
        <v>35</v>
      </c>
      <c r="AU58" s="298"/>
    </row>
    <row r="59" spans="1:47" ht="21.95" customHeight="1" x14ac:dyDescent="0.15">
      <c r="A59" s="295"/>
      <c r="B59" s="384" t="s">
        <v>57</v>
      </c>
      <c r="C59" s="19"/>
      <c r="D59" s="18"/>
      <c r="E59" s="37">
        <v>4558</v>
      </c>
      <c r="F59" s="35"/>
      <c r="G59" s="36"/>
      <c r="H59" s="37">
        <v>306</v>
      </c>
      <c r="I59" s="35"/>
      <c r="J59" s="36"/>
      <c r="K59" s="37">
        <v>4864</v>
      </c>
      <c r="L59" s="35"/>
      <c r="M59" s="36"/>
      <c r="N59" s="37">
        <v>4</v>
      </c>
      <c r="O59" s="35"/>
      <c r="P59" s="36"/>
      <c r="Q59" s="37">
        <v>13325375</v>
      </c>
      <c r="R59" s="35"/>
      <c r="S59" s="36"/>
      <c r="T59" s="37">
        <v>0</v>
      </c>
      <c r="U59" s="35"/>
      <c r="V59" s="36"/>
      <c r="W59" s="37">
        <v>0</v>
      </c>
      <c r="X59" s="35"/>
      <c r="Y59" s="382"/>
      <c r="AA59" s="36"/>
      <c r="AB59" s="37">
        <v>13325375</v>
      </c>
      <c r="AC59" s="35"/>
      <c r="AD59" s="18"/>
      <c r="AE59" s="37">
        <v>0</v>
      </c>
      <c r="AF59" s="35"/>
      <c r="AG59" s="36"/>
      <c r="AH59" s="37">
        <v>125398</v>
      </c>
      <c r="AI59" s="35"/>
      <c r="AJ59" s="36"/>
      <c r="AK59" s="37">
        <v>0</v>
      </c>
      <c r="AL59" s="35"/>
      <c r="AM59" s="36"/>
      <c r="AN59" s="37">
        <v>0</v>
      </c>
      <c r="AO59" s="35"/>
      <c r="AP59" s="36"/>
      <c r="AQ59" s="37">
        <v>125398</v>
      </c>
      <c r="AR59" s="35"/>
      <c r="AS59" s="10"/>
      <c r="AT59" s="384" t="s">
        <v>57</v>
      </c>
      <c r="AU59" s="296"/>
    </row>
    <row r="60" spans="1:47" ht="21.95" customHeight="1" x14ac:dyDescent="0.15">
      <c r="A60" s="295"/>
      <c r="B60" s="384" t="s">
        <v>36</v>
      </c>
      <c r="C60" s="19"/>
      <c r="D60" s="18"/>
      <c r="E60" s="37">
        <v>3385</v>
      </c>
      <c r="F60" s="35"/>
      <c r="G60" s="36"/>
      <c r="H60" s="37">
        <v>271</v>
      </c>
      <c r="I60" s="35"/>
      <c r="J60" s="36"/>
      <c r="K60" s="37">
        <v>3656</v>
      </c>
      <c r="L60" s="35"/>
      <c r="M60" s="36"/>
      <c r="N60" s="37">
        <v>4</v>
      </c>
      <c r="O60" s="35"/>
      <c r="P60" s="36"/>
      <c r="Q60" s="37">
        <v>10531705</v>
      </c>
      <c r="R60" s="35"/>
      <c r="S60" s="36"/>
      <c r="T60" s="37">
        <v>0</v>
      </c>
      <c r="U60" s="35"/>
      <c r="V60" s="36"/>
      <c r="W60" s="37">
        <v>0</v>
      </c>
      <c r="X60" s="35"/>
      <c r="Y60" s="382"/>
      <c r="AA60" s="36"/>
      <c r="AB60" s="37">
        <v>10531705</v>
      </c>
      <c r="AC60" s="35"/>
      <c r="AD60" s="18"/>
      <c r="AE60" s="37">
        <v>0</v>
      </c>
      <c r="AF60" s="35"/>
      <c r="AG60" s="36"/>
      <c r="AH60" s="37">
        <v>38897</v>
      </c>
      <c r="AI60" s="35"/>
      <c r="AJ60" s="36"/>
      <c r="AK60" s="37">
        <v>0</v>
      </c>
      <c r="AL60" s="35"/>
      <c r="AM60" s="36"/>
      <c r="AN60" s="37">
        <v>0</v>
      </c>
      <c r="AO60" s="35"/>
      <c r="AP60" s="36"/>
      <c r="AQ60" s="37">
        <v>38897</v>
      </c>
      <c r="AR60" s="35"/>
      <c r="AS60" s="10"/>
      <c r="AT60" s="384" t="s">
        <v>36</v>
      </c>
      <c r="AU60" s="296"/>
    </row>
    <row r="61" spans="1:47" ht="21.95" customHeight="1" x14ac:dyDescent="0.15">
      <c r="A61" s="295"/>
      <c r="B61" s="384" t="s">
        <v>37</v>
      </c>
      <c r="C61" s="19"/>
      <c r="D61" s="18"/>
      <c r="E61" s="37">
        <v>3859</v>
      </c>
      <c r="F61" s="35"/>
      <c r="G61" s="36"/>
      <c r="H61" s="37">
        <v>387</v>
      </c>
      <c r="I61" s="35"/>
      <c r="J61" s="36"/>
      <c r="K61" s="37">
        <v>4246</v>
      </c>
      <c r="L61" s="35"/>
      <c r="M61" s="36"/>
      <c r="N61" s="37">
        <v>5</v>
      </c>
      <c r="O61" s="35"/>
      <c r="P61" s="36"/>
      <c r="Q61" s="37">
        <v>11421210</v>
      </c>
      <c r="R61" s="35"/>
      <c r="S61" s="36"/>
      <c r="T61" s="37">
        <v>0</v>
      </c>
      <c r="U61" s="35"/>
      <c r="V61" s="36"/>
      <c r="W61" s="37">
        <v>0</v>
      </c>
      <c r="X61" s="35"/>
      <c r="Y61" s="382"/>
      <c r="AA61" s="36"/>
      <c r="AB61" s="37">
        <v>11421210</v>
      </c>
      <c r="AC61" s="35"/>
      <c r="AD61" s="18"/>
      <c r="AE61" s="37">
        <v>0</v>
      </c>
      <c r="AF61" s="35"/>
      <c r="AG61" s="36"/>
      <c r="AH61" s="37">
        <v>206412</v>
      </c>
      <c r="AI61" s="35"/>
      <c r="AJ61" s="36"/>
      <c r="AK61" s="37">
        <v>15100</v>
      </c>
      <c r="AL61" s="35"/>
      <c r="AM61" s="36"/>
      <c r="AN61" s="37">
        <v>18365</v>
      </c>
      <c r="AO61" s="35"/>
      <c r="AP61" s="36"/>
      <c r="AQ61" s="37">
        <v>239877</v>
      </c>
      <c r="AR61" s="35"/>
      <c r="AS61" s="10"/>
      <c r="AT61" s="384" t="s">
        <v>37</v>
      </c>
      <c r="AU61" s="296"/>
    </row>
    <row r="62" spans="1:47" ht="21.95" customHeight="1" x14ac:dyDescent="0.15">
      <c r="A62" s="295"/>
      <c r="B62" s="384" t="s">
        <v>38</v>
      </c>
      <c r="C62" s="19"/>
      <c r="D62" s="18"/>
      <c r="E62" s="37">
        <v>2780</v>
      </c>
      <c r="F62" s="35"/>
      <c r="G62" s="36"/>
      <c r="H62" s="37">
        <v>271</v>
      </c>
      <c r="I62" s="35"/>
      <c r="J62" s="36"/>
      <c r="K62" s="37">
        <v>3051</v>
      </c>
      <c r="L62" s="35"/>
      <c r="M62" s="36"/>
      <c r="N62" s="37">
        <v>3</v>
      </c>
      <c r="O62" s="35"/>
      <c r="P62" s="36"/>
      <c r="Q62" s="37">
        <v>8661277</v>
      </c>
      <c r="R62" s="35"/>
      <c r="S62" s="36"/>
      <c r="T62" s="37">
        <v>0</v>
      </c>
      <c r="U62" s="35"/>
      <c r="V62" s="36"/>
      <c r="W62" s="37">
        <v>0</v>
      </c>
      <c r="X62" s="35"/>
      <c r="Y62" s="382"/>
      <c r="AA62" s="36"/>
      <c r="AB62" s="37">
        <v>8661277</v>
      </c>
      <c r="AC62" s="35"/>
      <c r="AD62" s="18"/>
      <c r="AE62" s="37">
        <v>0</v>
      </c>
      <c r="AF62" s="35"/>
      <c r="AG62" s="36"/>
      <c r="AH62" s="37">
        <v>91861</v>
      </c>
      <c r="AI62" s="35"/>
      <c r="AJ62" s="36"/>
      <c r="AK62" s="37">
        <v>0</v>
      </c>
      <c r="AL62" s="35"/>
      <c r="AM62" s="36"/>
      <c r="AN62" s="37">
        <v>0</v>
      </c>
      <c r="AO62" s="35"/>
      <c r="AP62" s="36"/>
      <c r="AQ62" s="37">
        <v>91861</v>
      </c>
      <c r="AR62" s="35"/>
      <c r="AS62" s="10"/>
      <c r="AT62" s="384" t="s">
        <v>38</v>
      </c>
      <c r="AU62" s="296"/>
    </row>
    <row r="63" spans="1:47" ht="21.95" customHeight="1" x14ac:dyDescent="0.15">
      <c r="A63" s="297"/>
      <c r="B63" s="45" t="s">
        <v>39</v>
      </c>
      <c r="C63" s="23"/>
      <c r="D63" s="24"/>
      <c r="E63" s="43">
        <v>4547</v>
      </c>
      <c r="F63" s="41"/>
      <c r="G63" s="42"/>
      <c r="H63" s="43">
        <v>367</v>
      </c>
      <c r="I63" s="41"/>
      <c r="J63" s="42"/>
      <c r="K63" s="37">
        <v>4914</v>
      </c>
      <c r="L63" s="41"/>
      <c r="M63" s="42"/>
      <c r="N63" s="43">
        <v>8</v>
      </c>
      <c r="O63" s="41"/>
      <c r="P63" s="42"/>
      <c r="Q63" s="43">
        <v>12707982</v>
      </c>
      <c r="R63" s="41"/>
      <c r="S63" s="42"/>
      <c r="T63" s="43">
        <v>211</v>
      </c>
      <c r="U63" s="41"/>
      <c r="V63" s="42"/>
      <c r="W63" s="43">
        <v>0</v>
      </c>
      <c r="X63" s="41"/>
      <c r="Y63" s="382"/>
      <c r="AA63" s="42"/>
      <c r="AB63" s="37">
        <v>12708193</v>
      </c>
      <c r="AC63" s="41"/>
      <c r="AD63" s="24"/>
      <c r="AE63" s="43">
        <v>0</v>
      </c>
      <c r="AF63" s="41"/>
      <c r="AG63" s="42"/>
      <c r="AH63" s="43">
        <v>31017</v>
      </c>
      <c r="AI63" s="41"/>
      <c r="AJ63" s="42"/>
      <c r="AK63" s="43">
        <v>0</v>
      </c>
      <c r="AL63" s="41"/>
      <c r="AM63" s="42"/>
      <c r="AN63" s="43">
        <v>0</v>
      </c>
      <c r="AO63" s="41"/>
      <c r="AP63" s="42"/>
      <c r="AQ63" s="37">
        <v>31017</v>
      </c>
      <c r="AR63" s="41"/>
      <c r="AS63" s="21"/>
      <c r="AT63" s="45" t="s">
        <v>39</v>
      </c>
      <c r="AU63" s="298"/>
    </row>
    <row r="64" spans="1:47" ht="21.95" customHeight="1" x14ac:dyDescent="0.15">
      <c r="A64" s="295"/>
      <c r="B64" s="384" t="s">
        <v>40</v>
      </c>
      <c r="C64" s="19"/>
      <c r="D64" s="18"/>
      <c r="E64" s="37">
        <v>1080</v>
      </c>
      <c r="F64" s="35"/>
      <c r="G64" s="36"/>
      <c r="H64" s="37">
        <v>82</v>
      </c>
      <c r="I64" s="35"/>
      <c r="J64" s="36"/>
      <c r="K64" s="44">
        <v>1162</v>
      </c>
      <c r="L64" s="35"/>
      <c r="M64" s="36"/>
      <c r="N64" s="37">
        <v>1</v>
      </c>
      <c r="O64" s="35"/>
      <c r="P64" s="36"/>
      <c r="Q64" s="37">
        <v>2937850</v>
      </c>
      <c r="R64" s="35"/>
      <c r="S64" s="36"/>
      <c r="T64" s="37">
        <v>427</v>
      </c>
      <c r="U64" s="35"/>
      <c r="V64" s="36"/>
      <c r="W64" s="37">
        <v>0</v>
      </c>
      <c r="X64" s="35"/>
      <c r="Y64" s="382"/>
      <c r="AA64" s="36"/>
      <c r="AB64" s="44">
        <v>2938277</v>
      </c>
      <c r="AC64" s="35"/>
      <c r="AD64" s="18"/>
      <c r="AE64" s="37">
        <v>0</v>
      </c>
      <c r="AF64" s="35"/>
      <c r="AG64" s="36"/>
      <c r="AH64" s="37">
        <v>48</v>
      </c>
      <c r="AI64" s="35"/>
      <c r="AJ64" s="36"/>
      <c r="AK64" s="37">
        <v>12303</v>
      </c>
      <c r="AL64" s="35"/>
      <c r="AM64" s="36"/>
      <c r="AN64" s="37">
        <v>0</v>
      </c>
      <c r="AO64" s="35"/>
      <c r="AP64" s="36"/>
      <c r="AQ64" s="44">
        <v>12351</v>
      </c>
      <c r="AR64" s="35"/>
      <c r="AS64" s="10"/>
      <c r="AT64" s="384" t="s">
        <v>40</v>
      </c>
      <c r="AU64" s="296"/>
    </row>
    <row r="65" spans="1:47" ht="21.95" customHeight="1" x14ac:dyDescent="0.15">
      <c r="A65" s="295"/>
      <c r="B65" s="384" t="s">
        <v>41</v>
      </c>
      <c r="C65" s="19"/>
      <c r="D65" s="18"/>
      <c r="E65" s="37">
        <v>4429</v>
      </c>
      <c r="F65" s="35"/>
      <c r="G65" s="36"/>
      <c r="H65" s="37">
        <v>471</v>
      </c>
      <c r="I65" s="35"/>
      <c r="J65" s="36"/>
      <c r="K65" s="37">
        <v>4900</v>
      </c>
      <c r="L65" s="35"/>
      <c r="M65" s="36"/>
      <c r="N65" s="37">
        <v>6</v>
      </c>
      <c r="O65" s="35"/>
      <c r="P65" s="36"/>
      <c r="Q65" s="37">
        <v>13830926</v>
      </c>
      <c r="R65" s="35"/>
      <c r="S65" s="36"/>
      <c r="T65" s="37">
        <v>0</v>
      </c>
      <c r="U65" s="35"/>
      <c r="V65" s="36"/>
      <c r="W65" s="37">
        <v>593</v>
      </c>
      <c r="X65" s="35"/>
      <c r="Y65" s="382"/>
      <c r="AA65" s="36"/>
      <c r="AB65" s="37">
        <v>13831519</v>
      </c>
      <c r="AC65" s="35"/>
      <c r="AD65" s="18"/>
      <c r="AE65" s="37">
        <v>0</v>
      </c>
      <c r="AF65" s="35"/>
      <c r="AG65" s="36"/>
      <c r="AH65" s="37">
        <v>117447</v>
      </c>
      <c r="AI65" s="35"/>
      <c r="AJ65" s="36"/>
      <c r="AK65" s="37">
        <v>0</v>
      </c>
      <c r="AL65" s="35"/>
      <c r="AM65" s="36"/>
      <c r="AN65" s="37">
        <v>0</v>
      </c>
      <c r="AO65" s="35"/>
      <c r="AP65" s="36"/>
      <c r="AQ65" s="37">
        <v>117447</v>
      </c>
      <c r="AR65" s="35"/>
      <c r="AS65" s="10"/>
      <c r="AT65" s="384" t="s">
        <v>41</v>
      </c>
      <c r="AU65" s="296"/>
    </row>
    <row r="66" spans="1:47" ht="21.95" customHeight="1" x14ac:dyDescent="0.15">
      <c r="A66" s="295"/>
      <c r="B66" s="384" t="s">
        <v>42</v>
      </c>
      <c r="C66" s="19"/>
      <c r="D66" s="18"/>
      <c r="E66" s="37">
        <v>5740</v>
      </c>
      <c r="F66" s="35"/>
      <c r="G66" s="36"/>
      <c r="H66" s="37">
        <v>269</v>
      </c>
      <c r="I66" s="35"/>
      <c r="J66" s="36"/>
      <c r="K66" s="37">
        <v>6009</v>
      </c>
      <c r="L66" s="35"/>
      <c r="M66" s="36"/>
      <c r="N66" s="37">
        <v>2</v>
      </c>
      <c r="O66" s="35"/>
      <c r="P66" s="36"/>
      <c r="Q66" s="37">
        <v>16254685</v>
      </c>
      <c r="R66" s="35"/>
      <c r="S66" s="36"/>
      <c r="T66" s="37">
        <v>0</v>
      </c>
      <c r="U66" s="35"/>
      <c r="V66" s="36"/>
      <c r="W66" s="37">
        <v>0</v>
      </c>
      <c r="X66" s="35"/>
      <c r="Y66" s="382"/>
      <c r="AA66" s="36"/>
      <c r="AB66" s="37">
        <v>16254685</v>
      </c>
      <c r="AC66" s="35"/>
      <c r="AD66" s="18"/>
      <c r="AE66" s="37">
        <v>0</v>
      </c>
      <c r="AF66" s="35"/>
      <c r="AG66" s="36"/>
      <c r="AH66" s="37">
        <v>78990</v>
      </c>
      <c r="AI66" s="35"/>
      <c r="AJ66" s="36"/>
      <c r="AK66" s="37">
        <v>0</v>
      </c>
      <c r="AL66" s="35"/>
      <c r="AM66" s="36"/>
      <c r="AN66" s="37">
        <v>0</v>
      </c>
      <c r="AO66" s="35"/>
      <c r="AP66" s="36"/>
      <c r="AQ66" s="37">
        <v>78990</v>
      </c>
      <c r="AR66" s="35"/>
      <c r="AS66" s="10"/>
      <c r="AT66" s="384" t="s">
        <v>42</v>
      </c>
      <c r="AU66" s="296"/>
    </row>
    <row r="67" spans="1:47" ht="21.95" customHeight="1" x14ac:dyDescent="0.15">
      <c r="A67" s="295"/>
      <c r="B67" s="384" t="s">
        <v>43</v>
      </c>
      <c r="C67" s="19"/>
      <c r="D67" s="18"/>
      <c r="E67" s="37">
        <v>13016</v>
      </c>
      <c r="F67" s="35"/>
      <c r="G67" s="36"/>
      <c r="H67" s="37">
        <v>1348</v>
      </c>
      <c r="I67" s="35"/>
      <c r="J67" s="36"/>
      <c r="K67" s="37">
        <v>14364</v>
      </c>
      <c r="L67" s="35"/>
      <c r="M67" s="36"/>
      <c r="N67" s="37">
        <v>19</v>
      </c>
      <c r="O67" s="35"/>
      <c r="P67" s="36"/>
      <c r="Q67" s="37">
        <v>40230261</v>
      </c>
      <c r="R67" s="35"/>
      <c r="S67" s="36"/>
      <c r="T67" s="37">
        <v>0</v>
      </c>
      <c r="U67" s="35"/>
      <c r="V67" s="36"/>
      <c r="W67" s="37">
        <v>0</v>
      </c>
      <c r="X67" s="35"/>
      <c r="Y67" s="382"/>
      <c r="AA67" s="36"/>
      <c r="AB67" s="37">
        <v>40230261</v>
      </c>
      <c r="AC67" s="35"/>
      <c r="AD67" s="18"/>
      <c r="AE67" s="37">
        <v>0</v>
      </c>
      <c r="AF67" s="35"/>
      <c r="AG67" s="36"/>
      <c r="AH67" s="37">
        <v>357959</v>
      </c>
      <c r="AI67" s="35"/>
      <c r="AJ67" s="36"/>
      <c r="AK67" s="37">
        <v>0</v>
      </c>
      <c r="AL67" s="35"/>
      <c r="AM67" s="36"/>
      <c r="AN67" s="37">
        <v>18630</v>
      </c>
      <c r="AO67" s="35"/>
      <c r="AP67" s="36"/>
      <c r="AQ67" s="37">
        <v>376589</v>
      </c>
      <c r="AR67" s="35"/>
      <c r="AS67" s="10"/>
      <c r="AT67" s="384" t="s">
        <v>43</v>
      </c>
      <c r="AU67" s="296"/>
    </row>
    <row r="68" spans="1:47" ht="21.95" customHeight="1" x14ac:dyDescent="0.15">
      <c r="A68" s="297"/>
      <c r="B68" s="45" t="s">
        <v>44</v>
      </c>
      <c r="C68" s="23"/>
      <c r="D68" s="24"/>
      <c r="E68" s="43">
        <v>13920</v>
      </c>
      <c r="F68" s="41"/>
      <c r="G68" s="42"/>
      <c r="H68" s="43">
        <v>1181</v>
      </c>
      <c r="I68" s="41"/>
      <c r="J68" s="42"/>
      <c r="K68" s="43">
        <v>15101</v>
      </c>
      <c r="L68" s="41"/>
      <c r="M68" s="42"/>
      <c r="N68" s="43">
        <v>26</v>
      </c>
      <c r="O68" s="41"/>
      <c r="P68" s="42"/>
      <c r="Q68" s="43">
        <v>41912742</v>
      </c>
      <c r="R68" s="41"/>
      <c r="S68" s="42"/>
      <c r="T68" s="43">
        <v>0</v>
      </c>
      <c r="U68" s="41"/>
      <c r="V68" s="42"/>
      <c r="W68" s="43">
        <v>0</v>
      </c>
      <c r="X68" s="41"/>
      <c r="Y68" s="382"/>
      <c r="AA68" s="42"/>
      <c r="AB68" s="43">
        <v>41912742</v>
      </c>
      <c r="AC68" s="41"/>
      <c r="AD68" s="24"/>
      <c r="AE68" s="43">
        <v>0</v>
      </c>
      <c r="AF68" s="41"/>
      <c r="AG68" s="42"/>
      <c r="AH68" s="43">
        <v>461754</v>
      </c>
      <c r="AI68" s="41"/>
      <c r="AJ68" s="42"/>
      <c r="AK68" s="43">
        <v>0</v>
      </c>
      <c r="AL68" s="41"/>
      <c r="AM68" s="42"/>
      <c r="AN68" s="43">
        <v>0</v>
      </c>
      <c r="AO68" s="41"/>
      <c r="AP68" s="42"/>
      <c r="AQ68" s="43">
        <v>461754</v>
      </c>
      <c r="AR68" s="41"/>
      <c r="AS68" s="21"/>
      <c r="AT68" s="45" t="s">
        <v>44</v>
      </c>
      <c r="AU68" s="298"/>
    </row>
    <row r="69" spans="1:47" ht="21.95" customHeight="1" x14ac:dyDescent="0.15">
      <c r="A69" s="295"/>
      <c r="B69" s="384" t="s">
        <v>45</v>
      </c>
      <c r="C69" s="19"/>
      <c r="D69" s="18"/>
      <c r="E69" s="37">
        <v>14426</v>
      </c>
      <c r="F69" s="35"/>
      <c r="G69" s="36"/>
      <c r="H69" s="37">
        <v>1519</v>
      </c>
      <c r="I69" s="35"/>
      <c r="J69" s="36"/>
      <c r="K69" s="37">
        <v>15945</v>
      </c>
      <c r="L69" s="35"/>
      <c r="M69" s="36"/>
      <c r="N69" s="37">
        <v>16</v>
      </c>
      <c r="O69" s="35"/>
      <c r="P69" s="36"/>
      <c r="Q69" s="37">
        <v>49211811</v>
      </c>
      <c r="R69" s="35"/>
      <c r="S69" s="36"/>
      <c r="T69" s="37">
        <v>0</v>
      </c>
      <c r="U69" s="35"/>
      <c r="V69" s="36"/>
      <c r="W69" s="37">
        <v>0</v>
      </c>
      <c r="X69" s="35"/>
      <c r="Y69" s="382"/>
      <c r="AA69" s="36"/>
      <c r="AB69" s="37">
        <v>49211811</v>
      </c>
      <c r="AC69" s="35"/>
      <c r="AD69" s="18"/>
      <c r="AE69" s="37">
        <v>0</v>
      </c>
      <c r="AF69" s="35"/>
      <c r="AG69" s="36"/>
      <c r="AH69" s="37">
        <v>586865</v>
      </c>
      <c r="AI69" s="35"/>
      <c r="AJ69" s="36"/>
      <c r="AK69" s="37">
        <v>14994</v>
      </c>
      <c r="AL69" s="35"/>
      <c r="AM69" s="36"/>
      <c r="AN69" s="37">
        <v>0</v>
      </c>
      <c r="AO69" s="35"/>
      <c r="AP69" s="36"/>
      <c r="AQ69" s="37">
        <v>601859</v>
      </c>
      <c r="AR69" s="35"/>
      <c r="AS69" s="10"/>
      <c r="AT69" s="384" t="s">
        <v>45</v>
      </c>
      <c r="AU69" s="296"/>
    </row>
    <row r="70" spans="1:47" ht="21.95" customHeight="1" x14ac:dyDescent="0.15">
      <c r="A70" s="295"/>
      <c r="B70" s="384" t="s">
        <v>46</v>
      </c>
      <c r="C70" s="19"/>
      <c r="D70" s="18"/>
      <c r="E70" s="37">
        <v>18816</v>
      </c>
      <c r="F70" s="35"/>
      <c r="G70" s="36"/>
      <c r="H70" s="37">
        <v>1794</v>
      </c>
      <c r="I70" s="35"/>
      <c r="J70" s="36"/>
      <c r="K70" s="37">
        <v>20610</v>
      </c>
      <c r="L70" s="35"/>
      <c r="M70" s="36"/>
      <c r="N70" s="37">
        <v>20</v>
      </c>
      <c r="O70" s="35"/>
      <c r="P70" s="36"/>
      <c r="Q70" s="37">
        <v>63293340</v>
      </c>
      <c r="R70" s="35"/>
      <c r="S70" s="36"/>
      <c r="T70" s="37">
        <v>0</v>
      </c>
      <c r="U70" s="35"/>
      <c r="V70" s="36"/>
      <c r="W70" s="37">
        <v>21</v>
      </c>
      <c r="X70" s="35"/>
      <c r="Y70" s="382"/>
      <c r="AA70" s="36"/>
      <c r="AB70" s="37">
        <v>63293361</v>
      </c>
      <c r="AC70" s="35"/>
      <c r="AD70" s="18"/>
      <c r="AE70" s="37">
        <v>0</v>
      </c>
      <c r="AF70" s="35"/>
      <c r="AG70" s="36"/>
      <c r="AH70" s="37">
        <v>823136</v>
      </c>
      <c r="AI70" s="35"/>
      <c r="AJ70" s="36"/>
      <c r="AK70" s="37">
        <v>53834</v>
      </c>
      <c r="AL70" s="35"/>
      <c r="AM70" s="36"/>
      <c r="AN70" s="37">
        <v>0</v>
      </c>
      <c r="AO70" s="35"/>
      <c r="AP70" s="36"/>
      <c r="AQ70" s="37">
        <v>876970</v>
      </c>
      <c r="AR70" s="35"/>
      <c r="AS70" s="10"/>
      <c r="AT70" s="384" t="s">
        <v>46</v>
      </c>
      <c r="AU70" s="296"/>
    </row>
    <row r="71" spans="1:47" ht="21.95" customHeight="1" thickBot="1" x14ac:dyDescent="0.2">
      <c r="A71" s="295"/>
      <c r="B71" s="384" t="s">
        <v>47</v>
      </c>
      <c r="C71" s="19"/>
      <c r="D71" s="18"/>
      <c r="E71" s="37">
        <v>12199</v>
      </c>
      <c r="F71" s="35"/>
      <c r="G71" s="36"/>
      <c r="H71" s="37">
        <v>1385</v>
      </c>
      <c r="I71" s="35"/>
      <c r="J71" s="36"/>
      <c r="K71" s="37">
        <v>13584</v>
      </c>
      <c r="L71" s="35"/>
      <c r="M71" s="36"/>
      <c r="N71" s="37">
        <v>13</v>
      </c>
      <c r="O71" s="35"/>
      <c r="P71" s="36"/>
      <c r="Q71" s="37">
        <v>40546454</v>
      </c>
      <c r="R71" s="35"/>
      <c r="S71" s="36"/>
      <c r="T71" s="37">
        <v>0</v>
      </c>
      <c r="U71" s="35"/>
      <c r="V71" s="36"/>
      <c r="W71" s="37">
        <v>0</v>
      </c>
      <c r="X71" s="35"/>
      <c r="Y71" s="382"/>
      <c r="AA71" s="36"/>
      <c r="AB71" s="37">
        <v>40546454</v>
      </c>
      <c r="AC71" s="35"/>
      <c r="AD71" s="18"/>
      <c r="AE71" s="37">
        <v>0</v>
      </c>
      <c r="AF71" s="35"/>
      <c r="AG71" s="36"/>
      <c r="AH71" s="37">
        <v>509542</v>
      </c>
      <c r="AI71" s="35"/>
      <c r="AJ71" s="36"/>
      <c r="AK71" s="37">
        <v>36629</v>
      </c>
      <c r="AL71" s="35"/>
      <c r="AM71" s="36"/>
      <c r="AN71" s="37">
        <v>18090</v>
      </c>
      <c r="AO71" s="35"/>
      <c r="AP71" s="36"/>
      <c r="AQ71" s="37">
        <v>564261</v>
      </c>
      <c r="AR71" s="35"/>
      <c r="AS71" s="10"/>
      <c r="AT71" s="384" t="s">
        <v>47</v>
      </c>
      <c r="AU71" s="296"/>
    </row>
    <row r="72" spans="1:47" ht="21.95" customHeight="1" thickTop="1" thickBot="1" x14ac:dyDescent="0.2">
      <c r="A72" s="303"/>
      <c r="B72" s="256" t="s">
        <v>48</v>
      </c>
      <c r="C72" s="257"/>
      <c r="D72" s="269"/>
      <c r="E72" s="270">
        <f>SUM(E49:E71)</f>
        <v>208242</v>
      </c>
      <c r="F72" s="265"/>
      <c r="G72" s="271"/>
      <c r="H72" s="270">
        <f>SUM(H49:H71)</f>
        <v>19433</v>
      </c>
      <c r="I72" s="265"/>
      <c r="J72" s="271"/>
      <c r="K72" s="270">
        <f>SUM(K49:K71)</f>
        <v>227675</v>
      </c>
      <c r="L72" s="265"/>
      <c r="M72" s="271"/>
      <c r="N72" s="270">
        <f>SUM(N49:N71)</f>
        <v>264</v>
      </c>
      <c r="O72" s="265"/>
      <c r="P72" s="271"/>
      <c r="Q72" s="270">
        <f>SUM(Q49:Q71)</f>
        <v>676229629</v>
      </c>
      <c r="R72" s="265"/>
      <c r="S72" s="271"/>
      <c r="T72" s="270">
        <f>SUM(T49:T71)</f>
        <v>4569</v>
      </c>
      <c r="U72" s="265"/>
      <c r="V72" s="271"/>
      <c r="W72" s="270">
        <f>SUM(W49:W71)</f>
        <v>4840</v>
      </c>
      <c r="X72" s="265"/>
      <c r="Y72" s="382"/>
      <c r="AA72" s="271"/>
      <c r="AB72" s="270">
        <f>SUM(AB49:AB71)</f>
        <v>676239038</v>
      </c>
      <c r="AC72" s="265"/>
      <c r="AD72" s="269"/>
      <c r="AE72" s="270">
        <f>SUM(AE49:AE71)</f>
        <v>0</v>
      </c>
      <c r="AF72" s="265"/>
      <c r="AG72" s="271"/>
      <c r="AH72" s="270">
        <f>SUM(AH49:AH71)</f>
        <v>8506153</v>
      </c>
      <c r="AI72" s="265"/>
      <c r="AJ72" s="271"/>
      <c r="AK72" s="270">
        <f>SUM(AK49:AK71)</f>
        <v>191489</v>
      </c>
      <c r="AL72" s="265"/>
      <c r="AM72" s="271"/>
      <c r="AN72" s="270">
        <f>SUM(AN49:AN71)</f>
        <v>194532</v>
      </c>
      <c r="AO72" s="265"/>
      <c r="AP72" s="271"/>
      <c r="AQ72" s="270">
        <f>SUM(AQ49:AQ71)</f>
        <v>8892174</v>
      </c>
      <c r="AR72" s="265"/>
      <c r="AS72" s="255"/>
      <c r="AT72" s="256" t="s">
        <v>48</v>
      </c>
      <c r="AU72" s="304"/>
    </row>
    <row r="73" spans="1:47" ht="21.95" customHeight="1" thickTop="1" thickBot="1" x14ac:dyDescent="0.2">
      <c r="A73" s="305"/>
      <c r="B73" s="306" t="s">
        <v>49</v>
      </c>
      <c r="C73" s="307"/>
      <c r="D73" s="308"/>
      <c r="E73" s="309">
        <f>E48+E72</f>
        <v>3317005</v>
      </c>
      <c r="F73" s="310"/>
      <c r="G73" s="311"/>
      <c r="H73" s="309">
        <f>H48+H72</f>
        <v>299009</v>
      </c>
      <c r="I73" s="310"/>
      <c r="J73" s="311"/>
      <c r="K73" s="309">
        <f>K48+K72</f>
        <v>3616014</v>
      </c>
      <c r="L73" s="310"/>
      <c r="M73" s="311"/>
      <c r="N73" s="309">
        <f>N48+N72</f>
        <v>3411</v>
      </c>
      <c r="O73" s="310"/>
      <c r="P73" s="311"/>
      <c r="Q73" s="309">
        <f>Q48+Q72</f>
        <v>12275934936</v>
      </c>
      <c r="R73" s="310"/>
      <c r="S73" s="311"/>
      <c r="T73" s="309">
        <f>T48+T72</f>
        <v>10045</v>
      </c>
      <c r="U73" s="310"/>
      <c r="V73" s="311"/>
      <c r="W73" s="309">
        <f>W48+W72</f>
        <v>112590</v>
      </c>
      <c r="X73" s="310"/>
      <c r="Y73" s="382"/>
      <c r="AA73" s="311"/>
      <c r="AB73" s="309">
        <f>AB48+AB72</f>
        <v>12276057571</v>
      </c>
      <c r="AC73" s="310"/>
      <c r="AD73" s="308"/>
      <c r="AE73" s="309">
        <f>SUM(AE48,AE72)</f>
        <v>0</v>
      </c>
      <c r="AF73" s="310"/>
      <c r="AG73" s="311"/>
      <c r="AH73" s="309">
        <f>AH48+AH72</f>
        <v>243138523</v>
      </c>
      <c r="AI73" s="310"/>
      <c r="AJ73" s="311"/>
      <c r="AK73" s="309">
        <f>AK48+AK72</f>
        <v>16413738</v>
      </c>
      <c r="AL73" s="310"/>
      <c r="AM73" s="311"/>
      <c r="AN73" s="309">
        <f>AN48+AN72</f>
        <v>8687776</v>
      </c>
      <c r="AO73" s="310"/>
      <c r="AP73" s="311"/>
      <c r="AQ73" s="309">
        <f>SUM(AQ48,AQ72)</f>
        <v>268240037</v>
      </c>
      <c r="AR73" s="310"/>
      <c r="AS73" s="312"/>
      <c r="AT73" s="306" t="s">
        <v>49</v>
      </c>
      <c r="AU73" s="313"/>
    </row>
    <row r="74" spans="1:47" ht="17.25" customHeight="1" x14ac:dyDescent="0.15">
      <c r="B74" s="11" t="s">
        <v>83</v>
      </c>
      <c r="C74" s="11"/>
      <c r="D74" s="11"/>
      <c r="E74" s="129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ht="16.5" customHeight="1" x14ac:dyDescent="0.15">
      <c r="B75" s="11"/>
      <c r="C75" s="11"/>
      <c r="D75" s="11"/>
      <c r="E75" s="129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s="402" customFormat="1" ht="16.5" customHeight="1" x14ac:dyDescent="0.15">
      <c r="B76" s="403"/>
      <c r="C76" s="403"/>
      <c r="D76" s="403"/>
      <c r="E76" s="404"/>
      <c r="F76" s="403"/>
      <c r="G76" s="403"/>
      <c r="H76" s="404"/>
      <c r="I76" s="403"/>
      <c r="J76" s="403"/>
      <c r="K76" s="404"/>
      <c r="L76" s="403"/>
      <c r="M76" s="403"/>
      <c r="N76" s="404"/>
      <c r="O76" s="403"/>
      <c r="P76" s="403"/>
      <c r="Q76" s="404"/>
      <c r="R76" s="403"/>
      <c r="S76" s="403"/>
      <c r="T76" s="404"/>
      <c r="U76" s="403"/>
      <c r="V76" s="403"/>
      <c r="W76" s="404"/>
      <c r="X76" s="403"/>
      <c r="AA76" s="403"/>
      <c r="AB76" s="404"/>
      <c r="AC76" s="403"/>
      <c r="AD76" s="403"/>
      <c r="AE76" s="404"/>
      <c r="AF76" s="403"/>
      <c r="AG76" s="403"/>
      <c r="AH76" s="404"/>
      <c r="AI76" s="403"/>
      <c r="AJ76" s="403"/>
      <c r="AK76" s="404"/>
      <c r="AL76" s="403"/>
      <c r="AM76" s="403"/>
      <c r="AN76" s="404"/>
      <c r="AO76" s="403"/>
      <c r="AP76" s="403"/>
      <c r="AQ76" s="404"/>
      <c r="AR76" s="403"/>
      <c r="AS76" s="403"/>
      <c r="AT76" s="404"/>
      <c r="AU76" s="403"/>
    </row>
    <row r="77" spans="1:47" ht="16.5" customHeight="1" x14ac:dyDescent="0.15">
      <c r="B77" s="11"/>
      <c r="C77" s="11"/>
      <c r="D77" s="11"/>
      <c r="E77" s="404"/>
      <c r="F77" s="11"/>
      <c r="G77" s="11"/>
      <c r="H77" s="404"/>
      <c r="I77" s="11"/>
      <c r="J77" s="11"/>
      <c r="K77" s="404"/>
      <c r="L77" s="11"/>
      <c r="M77" s="11"/>
      <c r="N77" s="404"/>
      <c r="O77" s="11"/>
      <c r="P77" s="11"/>
      <c r="Q77" s="404"/>
      <c r="R77" s="11"/>
      <c r="S77" s="11"/>
      <c r="T77" s="404"/>
      <c r="U77" s="11"/>
      <c r="V77" s="11"/>
      <c r="W77" s="404"/>
      <c r="X77" s="11"/>
      <c r="AA77" s="11"/>
      <c r="AB77" s="404"/>
      <c r="AC77" s="11"/>
      <c r="AD77" s="11"/>
      <c r="AE77" s="404"/>
      <c r="AF77" s="11"/>
      <c r="AG77" s="11"/>
      <c r="AH77" s="404"/>
      <c r="AI77" s="11"/>
      <c r="AJ77" s="11"/>
      <c r="AK77" s="404"/>
      <c r="AL77" s="11"/>
      <c r="AM77" s="11"/>
      <c r="AN77" s="404"/>
      <c r="AO77" s="11"/>
      <c r="AP77" s="11"/>
      <c r="AQ77" s="404"/>
      <c r="AR77" s="11"/>
    </row>
    <row r="78" spans="1:47" ht="16.5" customHeight="1" x14ac:dyDescent="0.15">
      <c r="B78" s="11"/>
      <c r="C78" s="11"/>
      <c r="D78" s="11"/>
      <c r="E78" s="404"/>
      <c r="F78" s="11"/>
      <c r="G78" s="11"/>
      <c r="H78" s="404"/>
      <c r="I78" s="11"/>
      <c r="J78" s="11"/>
      <c r="K78" s="404"/>
      <c r="L78" s="11"/>
      <c r="M78" s="11"/>
      <c r="N78" s="404"/>
      <c r="O78" s="11"/>
      <c r="P78" s="11"/>
      <c r="Q78" s="404"/>
      <c r="R78" s="11"/>
      <c r="S78" s="11"/>
      <c r="T78" s="404"/>
      <c r="U78" s="11"/>
      <c r="V78" s="11"/>
      <c r="W78" s="404"/>
      <c r="X78" s="11"/>
      <c r="AA78" s="11"/>
      <c r="AB78" s="404"/>
      <c r="AC78" s="11"/>
      <c r="AD78" s="11"/>
      <c r="AE78" s="404"/>
      <c r="AF78" s="11"/>
      <c r="AG78" s="11"/>
      <c r="AH78" s="404"/>
      <c r="AI78" s="11"/>
      <c r="AJ78" s="11"/>
      <c r="AK78" s="404"/>
      <c r="AL78" s="11"/>
      <c r="AM78" s="11"/>
      <c r="AN78" s="404"/>
      <c r="AO78" s="11"/>
      <c r="AP78" s="11"/>
      <c r="AQ78" s="404"/>
      <c r="AR78" s="11"/>
    </row>
    <row r="79" spans="1:47" ht="16.5" customHeight="1" x14ac:dyDescent="0.15">
      <c r="B79" s="11"/>
      <c r="C79" s="11"/>
      <c r="D79" s="11"/>
      <c r="E79" s="129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404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404"/>
      <c r="AR79" s="11"/>
    </row>
    <row r="80" spans="1:47" ht="16.5" customHeight="1" x14ac:dyDescent="0.15">
      <c r="B80" s="11"/>
      <c r="C80" s="11"/>
      <c r="D80" s="11"/>
      <c r="E80" s="129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404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404"/>
      <c r="AR80" s="11"/>
    </row>
    <row r="81" spans="2:44" ht="16.5" customHeight="1" x14ac:dyDescent="0.15">
      <c r="B81" s="11"/>
      <c r="C81" s="11"/>
      <c r="D81" s="11"/>
      <c r="E81" s="129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404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404"/>
      <c r="AR81" s="11"/>
    </row>
    <row r="82" spans="2:44" ht="16.5" customHeight="1" x14ac:dyDescent="0.15">
      <c r="B82" s="11"/>
      <c r="C82" s="11"/>
      <c r="D82" s="11"/>
      <c r="E82" s="129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16">
    <mergeCell ref="A3:C7"/>
    <mergeCell ref="H3:K3"/>
    <mergeCell ref="AB4:AB7"/>
    <mergeCell ref="W4:W7"/>
    <mergeCell ref="T4:T7"/>
    <mergeCell ref="Q4:Q7"/>
    <mergeCell ref="K4:K7"/>
    <mergeCell ref="E4:H4"/>
    <mergeCell ref="M5:O5"/>
    <mergeCell ref="Q3:W3"/>
    <mergeCell ref="AS3:AU7"/>
    <mergeCell ref="AE4:AE7"/>
    <mergeCell ref="AK4:AN4"/>
    <mergeCell ref="AK5:AK7"/>
    <mergeCell ref="AN5:AN7"/>
    <mergeCell ref="AB3:AQ3"/>
  </mergeCells>
  <phoneticPr fontId="2"/>
  <printOptions horizontalCentered="1"/>
  <pageMargins left="0.74803149606299213" right="0.74803149606299213" top="0.62992125984251968" bottom="0.51181102362204722" header="0.51181102362204722" footer="0.27559055118110237"/>
  <pageSetup paperSize="9" scale="58" firstPageNumber="4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2" man="1"/>
  </rowBreaks>
  <colBreaks count="1" manualBreakCount="1">
    <brk id="25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H82"/>
  <sheetViews>
    <sheetView showGridLines="0" view="pageBreakPreview" zoomScale="75" zoomScaleNormal="90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1.5" style="5" customWidth="1"/>
    <col min="3" max="4" width="1.75" style="5" customWidth="1"/>
    <col min="5" max="5" width="10.75" style="5" customWidth="1"/>
    <col min="6" max="7" width="1.75" style="5" customWidth="1"/>
    <col min="8" max="8" width="10.75" style="5" customWidth="1"/>
    <col min="9" max="10" width="1.75" style="5" customWidth="1"/>
    <col min="11" max="11" width="10.75" style="5" customWidth="1"/>
    <col min="12" max="13" width="1.75" style="5" customWidth="1"/>
    <col min="14" max="14" width="10.75" style="5" customWidth="1"/>
    <col min="15" max="16" width="1.75" style="5" customWidth="1"/>
    <col min="17" max="17" width="10.75" style="5" customWidth="1"/>
    <col min="18" max="19" width="1.75" style="5" customWidth="1"/>
    <col min="20" max="20" width="10.75" style="5" customWidth="1"/>
    <col min="21" max="22" width="1.75" style="5" customWidth="1"/>
    <col min="23" max="23" width="10.75" style="5" customWidth="1"/>
    <col min="24" max="25" width="1.75" style="5" customWidth="1"/>
    <col min="26" max="26" width="14.875" style="5" customWidth="1"/>
    <col min="27" max="29" width="1.75" style="5" customWidth="1"/>
    <col min="30" max="30" width="2.125" style="5" customWidth="1"/>
    <col min="31" max="31" width="14.25" style="61" customWidth="1"/>
    <col min="32" max="33" width="1.75" style="61" customWidth="1"/>
    <col min="34" max="34" width="14.25" style="61" customWidth="1"/>
    <col min="35" max="36" width="1.75" style="61" customWidth="1"/>
    <col min="37" max="37" width="16.75" style="61" customWidth="1"/>
    <col min="38" max="39" width="1.75" style="61" customWidth="1"/>
    <col min="40" max="40" width="14.25" style="61" customWidth="1"/>
    <col min="41" max="42" width="1.75" style="61" customWidth="1"/>
    <col min="43" max="43" width="14.25" style="61" customWidth="1"/>
    <col min="44" max="45" width="1.75" style="61" customWidth="1"/>
    <col min="46" max="46" width="14.25" style="61" customWidth="1"/>
    <col min="47" max="47" width="1.75" style="61" customWidth="1"/>
    <col min="48" max="48" width="1.75" style="5" customWidth="1"/>
    <col min="49" max="49" width="13.125" style="5" customWidth="1"/>
    <col min="50" max="50" width="1.75" style="5" customWidth="1"/>
    <col min="51" max="59" width="12.5" style="405"/>
    <col min="60" max="16384" width="12.5" style="5"/>
  </cols>
  <sheetData>
    <row r="2" spans="1:60" ht="16.5" customHeight="1" thickBot="1" x14ac:dyDescent="0.2">
      <c r="AA2" s="6" t="s">
        <v>58</v>
      </c>
      <c r="AB2" s="6"/>
      <c r="AX2" s="6" t="s">
        <v>58</v>
      </c>
    </row>
    <row r="3" spans="1:60" ht="16.5" customHeight="1" x14ac:dyDescent="0.15">
      <c r="A3" s="450" t="s">
        <v>123</v>
      </c>
      <c r="B3" s="451"/>
      <c r="C3" s="452"/>
      <c r="D3" s="289"/>
      <c r="E3" s="449" t="s">
        <v>84</v>
      </c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321"/>
      <c r="AB3" s="384"/>
      <c r="AD3" s="289"/>
      <c r="AE3" s="478" t="s">
        <v>89</v>
      </c>
      <c r="AF3" s="478"/>
      <c r="AG3" s="478"/>
      <c r="AH3" s="478"/>
      <c r="AI3" s="478"/>
      <c r="AJ3" s="478"/>
      <c r="AK3" s="478"/>
      <c r="AL3" s="478"/>
      <c r="AM3" s="478"/>
      <c r="AN3" s="478"/>
      <c r="AO3" s="478"/>
      <c r="AP3" s="478"/>
      <c r="AQ3" s="478"/>
      <c r="AR3" s="478"/>
      <c r="AS3" s="478"/>
      <c r="AT3" s="478"/>
      <c r="AU3" s="364"/>
      <c r="AV3" s="436" t="s">
        <v>125</v>
      </c>
      <c r="AW3" s="437"/>
      <c r="AX3" s="438"/>
    </row>
    <row r="4" spans="1:60" ht="16.5" customHeight="1" x14ac:dyDescent="0.15">
      <c r="A4" s="453"/>
      <c r="B4" s="454"/>
      <c r="C4" s="455"/>
      <c r="D4" s="12"/>
      <c r="E4" s="448" t="s">
        <v>86</v>
      </c>
      <c r="F4" s="479"/>
      <c r="G4" s="479"/>
      <c r="H4" s="479"/>
      <c r="I4" s="479"/>
      <c r="J4" s="479"/>
      <c r="K4" s="479"/>
      <c r="L4" s="55"/>
      <c r="M4" s="56"/>
      <c r="N4" s="445" t="s">
        <v>177</v>
      </c>
      <c r="O4" s="57"/>
      <c r="P4" s="58"/>
      <c r="Q4" s="445" t="s">
        <v>176</v>
      </c>
      <c r="R4" s="57"/>
      <c r="S4" s="58"/>
      <c r="T4" s="445" t="s">
        <v>178</v>
      </c>
      <c r="U4" s="57"/>
      <c r="V4" s="58"/>
      <c r="W4" s="445" t="s">
        <v>151</v>
      </c>
      <c r="X4" s="57"/>
      <c r="Y4" s="58"/>
      <c r="Z4" s="58"/>
      <c r="AA4" s="46"/>
      <c r="AB4" s="382"/>
      <c r="AD4" s="10"/>
      <c r="AE4" s="475" t="s">
        <v>90</v>
      </c>
      <c r="AF4" s="388"/>
      <c r="AG4" s="62"/>
      <c r="AH4" s="475" t="s">
        <v>91</v>
      </c>
      <c r="AI4" s="63"/>
      <c r="AJ4" s="388"/>
      <c r="AK4" s="475" t="s">
        <v>92</v>
      </c>
      <c r="AL4" s="64"/>
      <c r="AM4" s="65"/>
      <c r="AN4" s="66"/>
      <c r="AO4" s="67"/>
      <c r="AP4" s="64"/>
      <c r="AQ4" s="475" t="s">
        <v>93</v>
      </c>
      <c r="AR4" s="64"/>
      <c r="AS4" s="65"/>
      <c r="AT4" s="475" t="s">
        <v>62</v>
      </c>
      <c r="AU4" s="67"/>
      <c r="AV4" s="439"/>
      <c r="AW4" s="440"/>
      <c r="AX4" s="441"/>
    </row>
    <row r="5" spans="1:60" ht="16.5" customHeight="1" x14ac:dyDescent="0.15">
      <c r="A5" s="453"/>
      <c r="B5" s="454"/>
      <c r="C5" s="455"/>
      <c r="D5" s="10"/>
      <c r="E5" s="384"/>
      <c r="F5" s="19"/>
      <c r="G5" s="18"/>
      <c r="H5" s="445" t="s">
        <v>175</v>
      </c>
      <c r="I5" s="16"/>
      <c r="J5" s="17"/>
      <c r="K5" s="384"/>
      <c r="L5" s="53"/>
      <c r="M5" s="384"/>
      <c r="N5" s="446"/>
      <c r="O5" s="19"/>
      <c r="P5" s="382"/>
      <c r="Q5" s="446"/>
      <c r="R5" s="19"/>
      <c r="S5" s="382"/>
      <c r="T5" s="446"/>
      <c r="U5" s="19"/>
      <c r="V5" s="382"/>
      <c r="W5" s="446"/>
      <c r="X5" s="19"/>
      <c r="Y5" s="382"/>
      <c r="Z5" s="461" t="s">
        <v>87</v>
      </c>
      <c r="AA5" s="16"/>
      <c r="AB5" s="382"/>
      <c r="AD5" s="10"/>
      <c r="AE5" s="476"/>
      <c r="AF5" s="388"/>
      <c r="AG5" s="70"/>
      <c r="AH5" s="476"/>
      <c r="AI5" s="71"/>
      <c r="AJ5" s="388"/>
      <c r="AK5" s="476"/>
      <c r="AL5" s="64"/>
      <c r="AM5" s="72"/>
      <c r="AN5" s="73" t="s">
        <v>95</v>
      </c>
      <c r="AO5" s="74"/>
      <c r="AP5" s="64"/>
      <c r="AQ5" s="476"/>
      <c r="AR5" s="64"/>
      <c r="AS5" s="72"/>
      <c r="AT5" s="476"/>
      <c r="AU5" s="74"/>
      <c r="AV5" s="439"/>
      <c r="AW5" s="440"/>
      <c r="AX5" s="441"/>
    </row>
    <row r="6" spans="1:60" ht="16.5" customHeight="1" x14ac:dyDescent="0.15">
      <c r="A6" s="453"/>
      <c r="B6" s="454"/>
      <c r="C6" s="455"/>
      <c r="D6" s="10"/>
      <c r="E6" s="384" t="s">
        <v>157</v>
      </c>
      <c r="F6" s="19"/>
      <c r="G6" s="18"/>
      <c r="H6" s="446"/>
      <c r="I6" s="16"/>
      <c r="J6" s="382"/>
      <c r="K6" s="382" t="s">
        <v>88</v>
      </c>
      <c r="L6" s="53"/>
      <c r="M6" s="384"/>
      <c r="N6" s="446"/>
      <c r="O6" s="16"/>
      <c r="P6" s="382"/>
      <c r="Q6" s="446"/>
      <c r="R6" s="19"/>
      <c r="S6" s="382"/>
      <c r="T6" s="446"/>
      <c r="U6" s="19"/>
      <c r="V6" s="382"/>
      <c r="W6" s="446"/>
      <c r="X6" s="19"/>
      <c r="Y6" s="382"/>
      <c r="Z6" s="461"/>
      <c r="AA6" s="16"/>
      <c r="AB6" s="382"/>
      <c r="AD6" s="10"/>
      <c r="AE6" s="476"/>
      <c r="AF6" s="388"/>
      <c r="AG6" s="70"/>
      <c r="AH6" s="476"/>
      <c r="AI6" s="71"/>
      <c r="AJ6" s="388"/>
      <c r="AK6" s="476"/>
      <c r="AL6" s="64"/>
      <c r="AM6" s="72"/>
      <c r="AN6" s="73" t="s">
        <v>96</v>
      </c>
      <c r="AO6" s="74"/>
      <c r="AP6" s="64"/>
      <c r="AQ6" s="476"/>
      <c r="AR6" s="64"/>
      <c r="AS6" s="72"/>
      <c r="AT6" s="476"/>
      <c r="AU6" s="74"/>
      <c r="AV6" s="439"/>
      <c r="AW6" s="440"/>
      <c r="AX6" s="441"/>
    </row>
    <row r="7" spans="1:60" ht="16.5" customHeight="1" x14ac:dyDescent="0.15">
      <c r="A7" s="456"/>
      <c r="B7" s="457"/>
      <c r="C7" s="458"/>
      <c r="D7" s="22"/>
      <c r="E7" s="385"/>
      <c r="F7" s="23"/>
      <c r="G7" s="24"/>
      <c r="H7" s="447"/>
      <c r="I7" s="26"/>
      <c r="J7" s="29"/>
      <c r="K7" s="29"/>
      <c r="L7" s="28"/>
      <c r="M7" s="29"/>
      <c r="N7" s="447"/>
      <c r="O7" s="28"/>
      <c r="P7" s="29"/>
      <c r="Q7" s="447"/>
      <c r="R7" s="59"/>
      <c r="S7" s="29"/>
      <c r="T7" s="447"/>
      <c r="U7" s="59"/>
      <c r="V7" s="29"/>
      <c r="W7" s="447"/>
      <c r="X7" s="59"/>
      <c r="Y7" s="29"/>
      <c r="Z7" s="365"/>
      <c r="AA7" s="28"/>
      <c r="AB7" s="60"/>
      <c r="AD7" s="22"/>
      <c r="AE7" s="477"/>
      <c r="AF7" s="389"/>
      <c r="AG7" s="78"/>
      <c r="AH7" s="477"/>
      <c r="AI7" s="79"/>
      <c r="AJ7" s="389"/>
      <c r="AK7" s="477"/>
      <c r="AL7" s="80"/>
      <c r="AM7" s="81"/>
      <c r="AN7" s="80"/>
      <c r="AO7" s="82"/>
      <c r="AP7" s="80"/>
      <c r="AQ7" s="477"/>
      <c r="AR7" s="80"/>
      <c r="AS7" s="81"/>
      <c r="AT7" s="477"/>
      <c r="AU7" s="82"/>
      <c r="AV7" s="442"/>
      <c r="AW7" s="443"/>
      <c r="AX7" s="444"/>
    </row>
    <row r="8" spans="1:60" ht="16.5" customHeight="1" x14ac:dyDescent="0.15">
      <c r="A8" s="295"/>
      <c r="B8" s="384" t="s">
        <v>53</v>
      </c>
      <c r="C8" s="32"/>
      <c r="D8" s="33"/>
      <c r="E8" s="40">
        <v>531246</v>
      </c>
      <c r="F8" s="35"/>
      <c r="G8" s="36"/>
      <c r="H8" s="40">
        <v>109</v>
      </c>
      <c r="I8" s="35"/>
      <c r="J8" s="39"/>
      <c r="K8" s="40">
        <v>531355</v>
      </c>
      <c r="L8" s="35"/>
      <c r="M8" s="36"/>
      <c r="N8" s="40">
        <v>18806069</v>
      </c>
      <c r="O8" s="35"/>
      <c r="P8" s="37"/>
      <c r="Q8" s="40">
        <v>11119103</v>
      </c>
      <c r="R8" s="35"/>
      <c r="S8" s="37"/>
      <c r="T8" s="40">
        <v>1173806</v>
      </c>
      <c r="U8" s="35"/>
      <c r="V8" s="37"/>
      <c r="W8" s="40">
        <v>1139920</v>
      </c>
      <c r="X8" s="37"/>
      <c r="Y8" s="36"/>
      <c r="Z8" s="37">
        <f>W8+T8+Q8+N8+K8+'1(5)第11表-1'!AQ8+'1(5)第11表-1'!AB8</f>
        <v>2666055054</v>
      </c>
      <c r="AA8" s="38"/>
      <c r="AB8" s="37"/>
      <c r="AC8" s="34"/>
      <c r="AD8" s="33"/>
      <c r="AE8" s="87">
        <v>50315</v>
      </c>
      <c r="AF8" s="87"/>
      <c r="AG8" s="88"/>
      <c r="AH8" s="87">
        <v>17267648</v>
      </c>
      <c r="AI8" s="89"/>
      <c r="AJ8" s="87"/>
      <c r="AK8" s="87">
        <v>424908105</v>
      </c>
      <c r="AL8" s="87"/>
      <c r="AM8" s="88"/>
      <c r="AN8" s="87">
        <v>10713671</v>
      </c>
      <c r="AO8" s="89"/>
      <c r="AP8" s="87"/>
      <c r="AQ8" s="87">
        <v>22601096</v>
      </c>
      <c r="AR8" s="87"/>
      <c r="AS8" s="88"/>
      <c r="AT8" s="87">
        <v>1334530</v>
      </c>
      <c r="AU8" s="89"/>
      <c r="AV8" s="10"/>
      <c r="AW8" s="384" t="s">
        <v>53</v>
      </c>
      <c r="AX8" s="296"/>
      <c r="BH8" s="34"/>
    </row>
    <row r="9" spans="1:60" ht="16.5" customHeight="1" x14ac:dyDescent="0.15">
      <c r="A9" s="295"/>
      <c r="B9" s="384" t="s">
        <v>52</v>
      </c>
      <c r="C9" s="19"/>
      <c r="D9" s="18"/>
      <c r="E9" s="37">
        <v>92925</v>
      </c>
      <c r="F9" s="35"/>
      <c r="G9" s="36"/>
      <c r="H9" s="37">
        <v>19</v>
      </c>
      <c r="I9" s="35"/>
      <c r="J9" s="36"/>
      <c r="K9" s="37">
        <v>92944</v>
      </c>
      <c r="L9" s="35"/>
      <c r="M9" s="36"/>
      <c r="N9" s="37">
        <v>3874154</v>
      </c>
      <c r="O9" s="35"/>
      <c r="P9" s="37"/>
      <c r="Q9" s="37">
        <v>1256732</v>
      </c>
      <c r="R9" s="35"/>
      <c r="S9" s="37"/>
      <c r="T9" s="37">
        <v>355685</v>
      </c>
      <c r="U9" s="35"/>
      <c r="V9" s="37"/>
      <c r="W9" s="37">
        <v>172179</v>
      </c>
      <c r="X9" s="37"/>
      <c r="Y9" s="36"/>
      <c r="Z9" s="37">
        <f>W9+T9+Q9+N9+K9+'1(5)第11表-1'!AQ9+'1(5)第11表-1'!AB9</f>
        <v>588400706</v>
      </c>
      <c r="AA9" s="35"/>
      <c r="AB9" s="37"/>
      <c r="AC9" s="34"/>
      <c r="AD9" s="18"/>
      <c r="AE9" s="93">
        <v>10468</v>
      </c>
      <c r="AF9" s="93"/>
      <c r="AG9" s="94"/>
      <c r="AH9" s="93">
        <v>3569038</v>
      </c>
      <c r="AI9" s="95"/>
      <c r="AJ9" s="93"/>
      <c r="AK9" s="93">
        <v>97306524</v>
      </c>
      <c r="AL9" s="93"/>
      <c r="AM9" s="94"/>
      <c r="AN9" s="93">
        <v>2070094</v>
      </c>
      <c r="AO9" s="95"/>
      <c r="AP9" s="93"/>
      <c r="AQ9" s="93">
        <v>5747881</v>
      </c>
      <c r="AR9" s="93"/>
      <c r="AS9" s="94"/>
      <c r="AT9" s="93">
        <v>348789</v>
      </c>
      <c r="AU9" s="95"/>
      <c r="AV9" s="10"/>
      <c r="AW9" s="384" t="s">
        <v>52</v>
      </c>
      <c r="AX9" s="296"/>
      <c r="BH9" s="34"/>
    </row>
    <row r="10" spans="1:60" ht="16.5" customHeight="1" x14ac:dyDescent="0.15">
      <c r="A10" s="295"/>
      <c r="B10" s="384" t="s">
        <v>51</v>
      </c>
      <c r="C10" s="19"/>
      <c r="D10" s="18"/>
      <c r="E10" s="37">
        <v>47879</v>
      </c>
      <c r="F10" s="35"/>
      <c r="G10" s="36"/>
      <c r="H10" s="37">
        <v>0</v>
      </c>
      <c r="I10" s="35"/>
      <c r="J10" s="36"/>
      <c r="K10" s="37">
        <v>47879</v>
      </c>
      <c r="L10" s="35"/>
      <c r="M10" s="36"/>
      <c r="N10" s="37">
        <v>887486</v>
      </c>
      <c r="O10" s="35"/>
      <c r="P10" s="37"/>
      <c r="Q10" s="37">
        <v>741390</v>
      </c>
      <c r="R10" s="35"/>
      <c r="S10" s="37"/>
      <c r="T10" s="37">
        <v>88506</v>
      </c>
      <c r="U10" s="35"/>
      <c r="V10" s="37"/>
      <c r="W10" s="37">
        <v>94568</v>
      </c>
      <c r="X10" s="37"/>
      <c r="Y10" s="36"/>
      <c r="Z10" s="37">
        <f>W10+T10+Q10+N10+K10+'1(5)第11表-1'!AQ10+'1(5)第11表-1'!AB10</f>
        <v>303173605</v>
      </c>
      <c r="AA10" s="35"/>
      <c r="AB10" s="37"/>
      <c r="AC10" s="34"/>
      <c r="AD10" s="18"/>
      <c r="AE10" s="93">
        <v>15662</v>
      </c>
      <c r="AF10" s="93"/>
      <c r="AG10" s="94"/>
      <c r="AH10" s="93">
        <v>1791306</v>
      </c>
      <c r="AI10" s="95"/>
      <c r="AJ10" s="93"/>
      <c r="AK10" s="93">
        <v>52113208</v>
      </c>
      <c r="AL10" s="93"/>
      <c r="AM10" s="94"/>
      <c r="AN10" s="93">
        <v>1079733</v>
      </c>
      <c r="AO10" s="95"/>
      <c r="AP10" s="93"/>
      <c r="AQ10" s="93">
        <v>3299005</v>
      </c>
      <c r="AR10" s="93"/>
      <c r="AS10" s="94"/>
      <c r="AT10" s="93">
        <v>183727</v>
      </c>
      <c r="AU10" s="95"/>
      <c r="AV10" s="10"/>
      <c r="AW10" s="384" t="s">
        <v>51</v>
      </c>
      <c r="AX10" s="296"/>
      <c r="BH10" s="34"/>
    </row>
    <row r="11" spans="1:60" ht="16.5" customHeight="1" x14ac:dyDescent="0.15">
      <c r="A11" s="295"/>
      <c r="B11" s="384" t="s">
        <v>50</v>
      </c>
      <c r="C11" s="19"/>
      <c r="D11" s="18"/>
      <c r="E11" s="37">
        <v>225439</v>
      </c>
      <c r="F11" s="35"/>
      <c r="G11" s="36"/>
      <c r="H11" s="37">
        <v>0</v>
      </c>
      <c r="I11" s="35"/>
      <c r="J11" s="36"/>
      <c r="K11" s="37">
        <v>225439</v>
      </c>
      <c r="L11" s="35"/>
      <c r="M11" s="36"/>
      <c r="N11" s="37">
        <v>7416954</v>
      </c>
      <c r="O11" s="35"/>
      <c r="P11" s="37"/>
      <c r="Q11" s="37">
        <v>3131526</v>
      </c>
      <c r="R11" s="35"/>
      <c r="S11" s="37"/>
      <c r="T11" s="37">
        <v>391679</v>
      </c>
      <c r="U11" s="35"/>
      <c r="V11" s="37"/>
      <c r="W11" s="37">
        <v>585629</v>
      </c>
      <c r="X11" s="37"/>
      <c r="Y11" s="36"/>
      <c r="Z11" s="37">
        <f>W11+T11+Q11+N11+K11+'1(5)第11表-1'!AQ11+'1(5)第11表-1'!AB11</f>
        <v>1084272626</v>
      </c>
      <c r="AA11" s="35"/>
      <c r="AB11" s="37"/>
      <c r="AC11" s="34"/>
      <c r="AD11" s="18"/>
      <c r="AE11" s="93">
        <v>28188</v>
      </c>
      <c r="AF11" s="93"/>
      <c r="AG11" s="94"/>
      <c r="AH11" s="93">
        <v>6302829</v>
      </c>
      <c r="AI11" s="95"/>
      <c r="AJ11" s="93"/>
      <c r="AK11" s="93">
        <v>178786295</v>
      </c>
      <c r="AL11" s="93"/>
      <c r="AM11" s="94"/>
      <c r="AN11" s="93">
        <v>4471184</v>
      </c>
      <c r="AO11" s="95"/>
      <c r="AP11" s="93"/>
      <c r="AQ11" s="93">
        <v>9742185</v>
      </c>
      <c r="AR11" s="93"/>
      <c r="AS11" s="94"/>
      <c r="AT11" s="93">
        <v>562879</v>
      </c>
      <c r="AU11" s="95"/>
      <c r="AV11" s="10"/>
      <c r="AW11" s="384" t="s">
        <v>50</v>
      </c>
      <c r="AX11" s="296"/>
      <c r="BH11" s="34"/>
    </row>
    <row r="12" spans="1:60" ht="16.5" customHeight="1" x14ac:dyDescent="0.15">
      <c r="A12" s="297"/>
      <c r="B12" s="384" t="s">
        <v>76</v>
      </c>
      <c r="C12" s="23"/>
      <c r="D12" s="24"/>
      <c r="E12" s="43">
        <v>23208</v>
      </c>
      <c r="F12" s="41"/>
      <c r="G12" s="42"/>
      <c r="H12" s="43">
        <v>0</v>
      </c>
      <c r="I12" s="41"/>
      <c r="J12" s="42"/>
      <c r="K12" s="43">
        <v>23208</v>
      </c>
      <c r="L12" s="41"/>
      <c r="M12" s="42"/>
      <c r="N12" s="43">
        <v>603990</v>
      </c>
      <c r="O12" s="41"/>
      <c r="P12" s="43"/>
      <c r="Q12" s="43">
        <v>355038</v>
      </c>
      <c r="R12" s="41"/>
      <c r="S12" s="43"/>
      <c r="T12" s="43">
        <v>45576</v>
      </c>
      <c r="U12" s="41"/>
      <c r="V12" s="43"/>
      <c r="W12" s="43">
        <v>49965</v>
      </c>
      <c r="X12" s="43"/>
      <c r="Y12" s="42"/>
      <c r="Z12" s="43">
        <f>W12+T12+Q12+N12+K12+'1(5)第11表-1'!AQ12+'1(5)第11表-1'!AB12</f>
        <v>115490776</v>
      </c>
      <c r="AA12" s="41"/>
      <c r="AB12" s="37"/>
      <c r="AC12" s="34"/>
      <c r="AD12" s="24"/>
      <c r="AE12" s="96">
        <v>697</v>
      </c>
      <c r="AF12" s="96"/>
      <c r="AG12" s="97"/>
      <c r="AH12" s="96">
        <v>675083</v>
      </c>
      <c r="AI12" s="98"/>
      <c r="AJ12" s="96"/>
      <c r="AK12" s="96">
        <v>20151222</v>
      </c>
      <c r="AL12" s="96"/>
      <c r="AM12" s="97"/>
      <c r="AN12" s="96">
        <v>397751</v>
      </c>
      <c r="AO12" s="98"/>
      <c r="AP12" s="96"/>
      <c r="AQ12" s="96">
        <v>1358659</v>
      </c>
      <c r="AR12" s="96"/>
      <c r="AS12" s="97"/>
      <c r="AT12" s="96">
        <v>79149</v>
      </c>
      <c r="AU12" s="98"/>
      <c r="AV12" s="21"/>
      <c r="AW12" s="384" t="s">
        <v>76</v>
      </c>
      <c r="AX12" s="298"/>
      <c r="BH12" s="34"/>
    </row>
    <row r="13" spans="1:60" ht="16.5" customHeight="1" x14ac:dyDescent="0.15">
      <c r="A13" s="295"/>
      <c r="B13" s="383" t="s">
        <v>77</v>
      </c>
      <c r="C13" s="19"/>
      <c r="D13" s="18"/>
      <c r="E13" s="37">
        <v>13644</v>
      </c>
      <c r="F13" s="35"/>
      <c r="G13" s="36"/>
      <c r="H13" s="37">
        <v>0</v>
      </c>
      <c r="I13" s="35"/>
      <c r="J13" s="36"/>
      <c r="K13" s="37">
        <v>13644</v>
      </c>
      <c r="L13" s="35"/>
      <c r="M13" s="36"/>
      <c r="N13" s="37">
        <v>74164</v>
      </c>
      <c r="O13" s="35"/>
      <c r="P13" s="37"/>
      <c r="Q13" s="37">
        <v>214878</v>
      </c>
      <c r="R13" s="35"/>
      <c r="S13" s="37"/>
      <c r="T13" s="37">
        <v>37899</v>
      </c>
      <c r="U13" s="35"/>
      <c r="V13" s="37"/>
      <c r="W13" s="37">
        <v>5644</v>
      </c>
      <c r="X13" s="37"/>
      <c r="Y13" s="36"/>
      <c r="Z13" s="37">
        <f>W13+T13+Q13+N13+K13+'1(5)第11表-1'!AQ13+'1(5)第11表-1'!AB13</f>
        <v>78514201</v>
      </c>
      <c r="AA13" s="35"/>
      <c r="AB13" s="37"/>
      <c r="AC13" s="34"/>
      <c r="AD13" s="18"/>
      <c r="AE13" s="93">
        <v>271</v>
      </c>
      <c r="AF13" s="93"/>
      <c r="AG13" s="94"/>
      <c r="AH13" s="93">
        <v>535641</v>
      </c>
      <c r="AI13" s="95"/>
      <c r="AJ13" s="93"/>
      <c r="AK13" s="93">
        <v>13725863</v>
      </c>
      <c r="AL13" s="93"/>
      <c r="AM13" s="94"/>
      <c r="AN13" s="93">
        <v>346574</v>
      </c>
      <c r="AO13" s="95"/>
      <c r="AP13" s="93"/>
      <c r="AQ13" s="93">
        <v>997561</v>
      </c>
      <c r="AR13" s="93"/>
      <c r="AS13" s="94"/>
      <c r="AT13" s="93">
        <v>39370</v>
      </c>
      <c r="AU13" s="95"/>
      <c r="AV13" s="10"/>
      <c r="AW13" s="383" t="s">
        <v>77</v>
      </c>
      <c r="AX13" s="296"/>
      <c r="BH13" s="34"/>
    </row>
    <row r="14" spans="1:60" ht="16.5" customHeight="1" x14ac:dyDescent="0.15">
      <c r="A14" s="295"/>
      <c r="B14" s="384" t="s">
        <v>78</v>
      </c>
      <c r="C14" s="19"/>
      <c r="D14" s="18"/>
      <c r="E14" s="37">
        <v>119271</v>
      </c>
      <c r="F14" s="35"/>
      <c r="G14" s="36"/>
      <c r="H14" s="37">
        <v>0</v>
      </c>
      <c r="I14" s="35"/>
      <c r="J14" s="36"/>
      <c r="K14" s="37">
        <v>119271</v>
      </c>
      <c r="L14" s="35"/>
      <c r="M14" s="36"/>
      <c r="N14" s="37">
        <v>871117</v>
      </c>
      <c r="O14" s="35"/>
      <c r="P14" s="37"/>
      <c r="Q14" s="37">
        <v>2479461</v>
      </c>
      <c r="R14" s="35"/>
      <c r="S14" s="37"/>
      <c r="T14" s="37">
        <v>234993</v>
      </c>
      <c r="U14" s="35"/>
      <c r="V14" s="37"/>
      <c r="W14" s="37">
        <v>335399</v>
      </c>
      <c r="X14" s="37"/>
      <c r="Y14" s="36"/>
      <c r="Z14" s="37">
        <f>W14+T14+Q14+N14+K14+'1(5)第11表-1'!AQ14+'1(5)第11表-1'!AB14</f>
        <v>608549915</v>
      </c>
      <c r="AA14" s="35"/>
      <c r="AB14" s="37"/>
      <c r="AC14" s="34"/>
      <c r="AD14" s="18"/>
      <c r="AE14" s="93">
        <v>8999</v>
      </c>
      <c r="AF14" s="93"/>
      <c r="AG14" s="94"/>
      <c r="AH14" s="93">
        <v>4141828</v>
      </c>
      <c r="AI14" s="95"/>
      <c r="AJ14" s="93"/>
      <c r="AK14" s="93">
        <v>100417248</v>
      </c>
      <c r="AL14" s="93"/>
      <c r="AM14" s="94"/>
      <c r="AN14" s="93">
        <v>2304821</v>
      </c>
      <c r="AO14" s="95"/>
      <c r="AP14" s="93"/>
      <c r="AQ14" s="93">
        <v>5589198</v>
      </c>
      <c r="AR14" s="93"/>
      <c r="AS14" s="94"/>
      <c r="AT14" s="93">
        <v>335535</v>
      </c>
      <c r="AU14" s="95"/>
      <c r="AV14" s="10"/>
      <c r="AW14" s="384" t="s">
        <v>78</v>
      </c>
      <c r="AX14" s="296"/>
      <c r="BH14" s="34"/>
    </row>
    <row r="15" spans="1:60" ht="16.5" customHeight="1" x14ac:dyDescent="0.15">
      <c r="A15" s="295"/>
      <c r="B15" s="384" t="s">
        <v>79</v>
      </c>
      <c r="C15" s="19"/>
      <c r="D15" s="18"/>
      <c r="E15" s="37">
        <v>2050</v>
      </c>
      <c r="F15" s="35"/>
      <c r="G15" s="36"/>
      <c r="H15" s="37">
        <v>0</v>
      </c>
      <c r="I15" s="35"/>
      <c r="J15" s="36"/>
      <c r="K15" s="37">
        <v>2050</v>
      </c>
      <c r="L15" s="35"/>
      <c r="M15" s="36"/>
      <c r="N15" s="37">
        <v>131617</v>
      </c>
      <c r="O15" s="35"/>
      <c r="P15" s="37"/>
      <c r="Q15" s="37">
        <v>201833</v>
      </c>
      <c r="R15" s="35"/>
      <c r="S15" s="37"/>
      <c r="T15" s="37">
        <v>38090</v>
      </c>
      <c r="U15" s="35"/>
      <c r="V15" s="37"/>
      <c r="W15" s="37">
        <v>19754</v>
      </c>
      <c r="X15" s="37"/>
      <c r="Y15" s="36"/>
      <c r="Z15" s="37">
        <f>W15+T15+Q15+N15+K15+'1(5)第11表-1'!AQ15+'1(5)第11表-1'!AB15</f>
        <v>121178103</v>
      </c>
      <c r="AA15" s="35"/>
      <c r="AB15" s="37"/>
      <c r="AC15" s="34"/>
      <c r="AD15" s="18"/>
      <c r="AE15" s="93">
        <v>1710</v>
      </c>
      <c r="AF15" s="93"/>
      <c r="AG15" s="94"/>
      <c r="AH15" s="93">
        <v>739030</v>
      </c>
      <c r="AI15" s="95"/>
      <c r="AJ15" s="93"/>
      <c r="AK15" s="93">
        <v>20644071</v>
      </c>
      <c r="AL15" s="93"/>
      <c r="AM15" s="94"/>
      <c r="AN15" s="93">
        <v>421436</v>
      </c>
      <c r="AO15" s="95"/>
      <c r="AP15" s="93"/>
      <c r="AQ15" s="93">
        <v>1310966</v>
      </c>
      <c r="AR15" s="93"/>
      <c r="AS15" s="94"/>
      <c r="AT15" s="93">
        <v>83663</v>
      </c>
      <c r="AU15" s="95"/>
      <c r="AV15" s="10"/>
      <c r="AW15" s="384" t="s">
        <v>79</v>
      </c>
      <c r="AX15" s="296"/>
      <c r="BH15" s="34"/>
    </row>
    <row r="16" spans="1:60" ht="16.5" customHeight="1" x14ac:dyDescent="0.15">
      <c r="A16" s="295"/>
      <c r="B16" s="384" t="s">
        <v>80</v>
      </c>
      <c r="C16" s="19"/>
      <c r="D16" s="18"/>
      <c r="E16" s="37">
        <v>26266</v>
      </c>
      <c r="F16" s="35"/>
      <c r="G16" s="36"/>
      <c r="H16" s="37">
        <v>0</v>
      </c>
      <c r="I16" s="35"/>
      <c r="J16" s="36"/>
      <c r="K16" s="37">
        <v>26266</v>
      </c>
      <c r="L16" s="35"/>
      <c r="M16" s="36"/>
      <c r="N16" s="37">
        <v>432828</v>
      </c>
      <c r="O16" s="35"/>
      <c r="P16" s="37"/>
      <c r="Q16" s="37">
        <v>270862</v>
      </c>
      <c r="R16" s="35"/>
      <c r="S16" s="37"/>
      <c r="T16" s="37">
        <v>55437</v>
      </c>
      <c r="U16" s="35"/>
      <c r="V16" s="37"/>
      <c r="W16" s="37">
        <v>26376</v>
      </c>
      <c r="X16" s="37"/>
      <c r="Y16" s="36"/>
      <c r="Z16" s="37">
        <f>W16+T16+Q16+N16+K16+'1(5)第11表-1'!AQ16+'1(5)第11表-1'!AB16</f>
        <v>159545268</v>
      </c>
      <c r="AA16" s="35"/>
      <c r="AB16" s="37"/>
      <c r="AC16" s="34"/>
      <c r="AD16" s="18"/>
      <c r="AE16" s="93">
        <v>1443</v>
      </c>
      <c r="AF16" s="93"/>
      <c r="AG16" s="94"/>
      <c r="AH16" s="93">
        <v>1033118</v>
      </c>
      <c r="AI16" s="95"/>
      <c r="AJ16" s="93"/>
      <c r="AK16" s="93">
        <v>28367501</v>
      </c>
      <c r="AL16" s="93"/>
      <c r="AM16" s="94"/>
      <c r="AN16" s="93">
        <v>514836</v>
      </c>
      <c r="AO16" s="95"/>
      <c r="AP16" s="93"/>
      <c r="AQ16" s="93">
        <v>1860961</v>
      </c>
      <c r="AR16" s="93"/>
      <c r="AS16" s="94"/>
      <c r="AT16" s="93">
        <v>130852</v>
      </c>
      <c r="AU16" s="95"/>
      <c r="AV16" s="10"/>
      <c r="AW16" s="384" t="s">
        <v>80</v>
      </c>
      <c r="AX16" s="296"/>
      <c r="BH16" s="34"/>
    </row>
    <row r="17" spans="1:60" ht="16.5" customHeight="1" x14ac:dyDescent="0.15">
      <c r="A17" s="295"/>
      <c r="B17" s="45" t="s">
        <v>81</v>
      </c>
      <c r="C17" s="19"/>
      <c r="D17" s="18"/>
      <c r="E17" s="37">
        <v>13908</v>
      </c>
      <c r="F17" s="35"/>
      <c r="G17" s="36"/>
      <c r="H17" s="37">
        <v>0</v>
      </c>
      <c r="I17" s="35"/>
      <c r="J17" s="36"/>
      <c r="K17" s="37">
        <v>13908</v>
      </c>
      <c r="L17" s="35"/>
      <c r="M17" s="36"/>
      <c r="N17" s="37">
        <v>104779</v>
      </c>
      <c r="O17" s="35"/>
      <c r="P17" s="37"/>
      <c r="Q17" s="37">
        <v>197946</v>
      </c>
      <c r="R17" s="35"/>
      <c r="S17" s="37"/>
      <c r="T17" s="37">
        <v>57686</v>
      </c>
      <c r="U17" s="35"/>
      <c r="V17" s="37"/>
      <c r="W17" s="37">
        <v>27112</v>
      </c>
      <c r="X17" s="37"/>
      <c r="Y17" s="36"/>
      <c r="Z17" s="43">
        <f>W17+T17+Q17+N17+K17+'1(5)第11表-1'!AQ17+'1(5)第11表-1'!AB17</f>
        <v>112433409</v>
      </c>
      <c r="AA17" s="35"/>
      <c r="AB17" s="37"/>
      <c r="AC17" s="34"/>
      <c r="AD17" s="18"/>
      <c r="AE17" s="93">
        <v>2493</v>
      </c>
      <c r="AF17" s="93"/>
      <c r="AG17" s="94"/>
      <c r="AH17" s="93">
        <v>578605</v>
      </c>
      <c r="AI17" s="95"/>
      <c r="AJ17" s="93"/>
      <c r="AK17" s="93">
        <v>19663773</v>
      </c>
      <c r="AL17" s="93"/>
      <c r="AM17" s="94"/>
      <c r="AN17" s="93">
        <v>409794</v>
      </c>
      <c r="AO17" s="95"/>
      <c r="AP17" s="93"/>
      <c r="AQ17" s="93">
        <v>1285753</v>
      </c>
      <c r="AR17" s="93"/>
      <c r="AS17" s="94"/>
      <c r="AT17" s="93">
        <v>62505</v>
      </c>
      <c r="AU17" s="95"/>
      <c r="AV17" s="10"/>
      <c r="AW17" s="45" t="s">
        <v>81</v>
      </c>
      <c r="AX17" s="296"/>
      <c r="BH17" s="34"/>
    </row>
    <row r="18" spans="1:60" ht="16.5" customHeight="1" x14ac:dyDescent="0.15">
      <c r="A18" s="299"/>
      <c r="B18" s="384" t="s">
        <v>82</v>
      </c>
      <c r="C18" s="46"/>
      <c r="D18" s="47"/>
      <c r="E18" s="44">
        <v>8925</v>
      </c>
      <c r="F18" s="48"/>
      <c r="G18" s="49"/>
      <c r="H18" s="44">
        <v>0</v>
      </c>
      <c r="I18" s="48"/>
      <c r="J18" s="49"/>
      <c r="K18" s="44">
        <v>8925</v>
      </c>
      <c r="L18" s="48"/>
      <c r="M18" s="49"/>
      <c r="N18" s="44">
        <v>81699</v>
      </c>
      <c r="O18" s="48"/>
      <c r="P18" s="44"/>
      <c r="Q18" s="44">
        <v>363033</v>
      </c>
      <c r="R18" s="48"/>
      <c r="S18" s="44"/>
      <c r="T18" s="44">
        <v>30148</v>
      </c>
      <c r="U18" s="48"/>
      <c r="V18" s="44"/>
      <c r="W18" s="44">
        <v>33548</v>
      </c>
      <c r="X18" s="44"/>
      <c r="Y18" s="49"/>
      <c r="Z18" s="37">
        <f>W18+T18+Q18+N18+K18+'1(5)第11表-1'!AQ18+'1(5)第11表-1'!AB18</f>
        <v>136504073</v>
      </c>
      <c r="AA18" s="48"/>
      <c r="AB18" s="37"/>
      <c r="AC18" s="34"/>
      <c r="AD18" s="47"/>
      <c r="AE18" s="101">
        <v>1841</v>
      </c>
      <c r="AF18" s="101"/>
      <c r="AG18" s="102"/>
      <c r="AH18" s="101">
        <v>844998</v>
      </c>
      <c r="AI18" s="103"/>
      <c r="AJ18" s="101"/>
      <c r="AK18" s="101">
        <v>23379943</v>
      </c>
      <c r="AL18" s="101"/>
      <c r="AM18" s="102"/>
      <c r="AN18" s="101">
        <v>478645</v>
      </c>
      <c r="AO18" s="103"/>
      <c r="AP18" s="101"/>
      <c r="AQ18" s="101">
        <v>1449755</v>
      </c>
      <c r="AR18" s="101"/>
      <c r="AS18" s="102"/>
      <c r="AT18" s="101">
        <v>86531</v>
      </c>
      <c r="AU18" s="103"/>
      <c r="AV18" s="7"/>
      <c r="AW18" s="384" t="s">
        <v>82</v>
      </c>
      <c r="AX18" s="300"/>
      <c r="BH18" s="34"/>
    </row>
    <row r="19" spans="1:60" ht="16.5" customHeight="1" x14ac:dyDescent="0.15">
      <c r="A19" s="295"/>
      <c r="B19" s="384" t="s">
        <v>0</v>
      </c>
      <c r="C19" s="19"/>
      <c r="D19" s="18"/>
      <c r="E19" s="37">
        <v>20407</v>
      </c>
      <c r="F19" s="35"/>
      <c r="G19" s="36"/>
      <c r="H19" s="37">
        <v>0</v>
      </c>
      <c r="I19" s="35"/>
      <c r="J19" s="36"/>
      <c r="K19" s="37">
        <v>20407</v>
      </c>
      <c r="L19" s="35"/>
      <c r="M19" s="36"/>
      <c r="N19" s="37">
        <v>1777541</v>
      </c>
      <c r="O19" s="35"/>
      <c r="P19" s="37"/>
      <c r="Q19" s="37">
        <v>1104868</v>
      </c>
      <c r="R19" s="35"/>
      <c r="S19" s="37"/>
      <c r="T19" s="37">
        <v>153995</v>
      </c>
      <c r="U19" s="35"/>
      <c r="V19" s="37"/>
      <c r="W19" s="37">
        <v>111909</v>
      </c>
      <c r="X19" s="37"/>
      <c r="Y19" s="36"/>
      <c r="Z19" s="37">
        <f>W19+T19+Q19+N19+K19+'1(5)第11表-1'!AQ19+'1(5)第11表-1'!AB19</f>
        <v>352054345</v>
      </c>
      <c r="AA19" s="35"/>
      <c r="AB19" s="37"/>
      <c r="AC19" s="34"/>
      <c r="AD19" s="18"/>
      <c r="AE19" s="93">
        <v>20268</v>
      </c>
      <c r="AF19" s="93"/>
      <c r="AG19" s="94"/>
      <c r="AH19" s="93">
        <v>2046331</v>
      </c>
      <c r="AI19" s="95"/>
      <c r="AJ19" s="93"/>
      <c r="AK19" s="93">
        <v>60394511</v>
      </c>
      <c r="AL19" s="93"/>
      <c r="AM19" s="94"/>
      <c r="AN19" s="93">
        <v>1279874</v>
      </c>
      <c r="AO19" s="95"/>
      <c r="AP19" s="93"/>
      <c r="AQ19" s="93">
        <v>3658437</v>
      </c>
      <c r="AR19" s="93"/>
      <c r="AS19" s="94"/>
      <c r="AT19" s="93">
        <v>227630</v>
      </c>
      <c r="AU19" s="95"/>
      <c r="AV19" s="10"/>
      <c r="AW19" s="384" t="s">
        <v>0</v>
      </c>
      <c r="AX19" s="296"/>
      <c r="BH19" s="34"/>
    </row>
    <row r="20" spans="1:60" ht="16.5" customHeight="1" x14ac:dyDescent="0.15">
      <c r="A20" s="295"/>
      <c r="B20" s="384" t="s">
        <v>2</v>
      </c>
      <c r="C20" s="19"/>
      <c r="D20" s="18"/>
      <c r="E20" s="37">
        <v>2197</v>
      </c>
      <c r="F20" s="35"/>
      <c r="G20" s="36"/>
      <c r="H20" s="37">
        <v>516</v>
      </c>
      <c r="I20" s="35"/>
      <c r="J20" s="36"/>
      <c r="K20" s="37">
        <v>2713</v>
      </c>
      <c r="L20" s="35"/>
      <c r="M20" s="36"/>
      <c r="N20" s="37">
        <v>962024</v>
      </c>
      <c r="O20" s="35"/>
      <c r="P20" s="37"/>
      <c r="Q20" s="37">
        <v>622422</v>
      </c>
      <c r="R20" s="35"/>
      <c r="S20" s="37"/>
      <c r="T20" s="37">
        <v>51977</v>
      </c>
      <c r="U20" s="35"/>
      <c r="V20" s="37"/>
      <c r="W20" s="37">
        <v>120802</v>
      </c>
      <c r="X20" s="37"/>
      <c r="Y20" s="36"/>
      <c r="Z20" s="37">
        <f>W20+T20+Q20+N20+K20+'1(5)第11表-1'!AQ20+'1(5)第11表-1'!AB20</f>
        <v>234134649</v>
      </c>
      <c r="AA20" s="35"/>
      <c r="AB20" s="37"/>
      <c r="AC20" s="34"/>
      <c r="AD20" s="18"/>
      <c r="AE20" s="93">
        <v>1172</v>
      </c>
      <c r="AF20" s="93"/>
      <c r="AG20" s="94"/>
      <c r="AH20" s="93">
        <v>1440311</v>
      </c>
      <c r="AI20" s="95"/>
      <c r="AJ20" s="93"/>
      <c r="AK20" s="93">
        <v>39963722</v>
      </c>
      <c r="AL20" s="93"/>
      <c r="AM20" s="94"/>
      <c r="AN20" s="93">
        <v>784021</v>
      </c>
      <c r="AO20" s="95"/>
      <c r="AP20" s="93"/>
      <c r="AQ20" s="93">
        <v>2405700</v>
      </c>
      <c r="AR20" s="93"/>
      <c r="AS20" s="94"/>
      <c r="AT20" s="93">
        <v>139700</v>
      </c>
      <c r="AU20" s="95"/>
      <c r="AV20" s="10"/>
      <c r="AW20" s="384" t="s">
        <v>2</v>
      </c>
      <c r="AX20" s="296"/>
      <c r="BH20" s="34"/>
    </row>
    <row r="21" spans="1:60" ht="16.5" customHeight="1" x14ac:dyDescent="0.15">
      <c r="A21" s="295"/>
      <c r="B21" s="384" t="s">
        <v>3</v>
      </c>
      <c r="C21" s="19"/>
      <c r="D21" s="18"/>
      <c r="E21" s="37">
        <v>3781</v>
      </c>
      <c r="F21" s="35"/>
      <c r="G21" s="36"/>
      <c r="H21" s="37">
        <v>0</v>
      </c>
      <c r="I21" s="35"/>
      <c r="J21" s="36"/>
      <c r="K21" s="37">
        <v>3781</v>
      </c>
      <c r="L21" s="35"/>
      <c r="M21" s="36"/>
      <c r="N21" s="37">
        <v>148445</v>
      </c>
      <c r="O21" s="35"/>
      <c r="P21" s="37"/>
      <c r="Q21" s="37">
        <v>189220</v>
      </c>
      <c r="R21" s="35"/>
      <c r="S21" s="37"/>
      <c r="T21" s="37">
        <v>18467</v>
      </c>
      <c r="U21" s="35"/>
      <c r="V21" s="37"/>
      <c r="W21" s="37">
        <v>36342</v>
      </c>
      <c r="X21" s="37"/>
      <c r="Y21" s="36"/>
      <c r="Z21" s="37">
        <f>W21+T21+Q21+N21+K21+'1(5)第11表-1'!AQ21+'1(5)第11表-1'!AB21</f>
        <v>77228252</v>
      </c>
      <c r="AA21" s="35"/>
      <c r="AB21" s="37"/>
      <c r="AC21" s="34"/>
      <c r="AD21" s="18"/>
      <c r="AE21" s="93">
        <v>1625</v>
      </c>
      <c r="AF21" s="93"/>
      <c r="AG21" s="94"/>
      <c r="AH21" s="93">
        <v>464831</v>
      </c>
      <c r="AI21" s="95"/>
      <c r="AJ21" s="93"/>
      <c r="AK21" s="93">
        <v>13519444</v>
      </c>
      <c r="AL21" s="93"/>
      <c r="AM21" s="94"/>
      <c r="AN21" s="93">
        <v>250182</v>
      </c>
      <c r="AO21" s="95"/>
      <c r="AP21" s="93"/>
      <c r="AQ21" s="93">
        <v>873412</v>
      </c>
      <c r="AR21" s="93"/>
      <c r="AS21" s="94"/>
      <c r="AT21" s="93">
        <v>53611</v>
      </c>
      <c r="AU21" s="95"/>
      <c r="AV21" s="10"/>
      <c r="AW21" s="384" t="s">
        <v>3</v>
      </c>
      <c r="AX21" s="296"/>
      <c r="BH21" s="34"/>
    </row>
    <row r="22" spans="1:60" ht="16.5" customHeight="1" x14ac:dyDescent="0.15">
      <c r="A22" s="297"/>
      <c r="B22" s="45" t="s">
        <v>4</v>
      </c>
      <c r="C22" s="23"/>
      <c r="D22" s="24"/>
      <c r="E22" s="43">
        <v>30859</v>
      </c>
      <c r="F22" s="41"/>
      <c r="G22" s="42"/>
      <c r="H22" s="43">
        <v>0</v>
      </c>
      <c r="I22" s="41"/>
      <c r="J22" s="42"/>
      <c r="K22" s="43">
        <v>30859</v>
      </c>
      <c r="L22" s="41"/>
      <c r="M22" s="42"/>
      <c r="N22" s="43">
        <v>670030</v>
      </c>
      <c r="O22" s="41"/>
      <c r="P22" s="43"/>
      <c r="Q22" s="43">
        <v>465595</v>
      </c>
      <c r="R22" s="41"/>
      <c r="S22" s="43"/>
      <c r="T22" s="43">
        <v>38623</v>
      </c>
      <c r="U22" s="41"/>
      <c r="V22" s="43"/>
      <c r="W22" s="43">
        <v>51358</v>
      </c>
      <c r="X22" s="43"/>
      <c r="Y22" s="42"/>
      <c r="Z22" s="43">
        <f>W22+T22+Q22+N22+K22+'1(5)第11表-1'!AQ22+'1(5)第11表-1'!AB22</f>
        <v>183497704</v>
      </c>
      <c r="AA22" s="41"/>
      <c r="AB22" s="37"/>
      <c r="AC22" s="34"/>
      <c r="AD22" s="24"/>
      <c r="AE22" s="96">
        <v>1452</v>
      </c>
      <c r="AF22" s="96"/>
      <c r="AG22" s="97"/>
      <c r="AH22" s="96">
        <v>1144036</v>
      </c>
      <c r="AI22" s="98"/>
      <c r="AJ22" s="96"/>
      <c r="AK22" s="96">
        <v>31927271</v>
      </c>
      <c r="AL22" s="96"/>
      <c r="AM22" s="97"/>
      <c r="AN22" s="96">
        <v>641854</v>
      </c>
      <c r="AO22" s="98"/>
      <c r="AP22" s="96"/>
      <c r="AQ22" s="96">
        <v>1983989</v>
      </c>
      <c r="AR22" s="96"/>
      <c r="AS22" s="97"/>
      <c r="AT22" s="96">
        <v>121993</v>
      </c>
      <c r="AU22" s="98"/>
      <c r="AV22" s="21"/>
      <c r="AW22" s="45" t="s">
        <v>4</v>
      </c>
      <c r="AX22" s="298"/>
      <c r="BH22" s="34"/>
    </row>
    <row r="23" spans="1:60" s="11" customFormat="1" ht="16.5" customHeight="1" x14ac:dyDescent="0.15">
      <c r="A23" s="295"/>
      <c r="B23" s="384" t="s">
        <v>5</v>
      </c>
      <c r="C23" s="19"/>
      <c r="D23" s="18"/>
      <c r="E23" s="37">
        <v>29348</v>
      </c>
      <c r="F23" s="35"/>
      <c r="G23" s="36"/>
      <c r="H23" s="37">
        <v>0</v>
      </c>
      <c r="I23" s="35"/>
      <c r="J23" s="36"/>
      <c r="K23" s="37">
        <v>29348</v>
      </c>
      <c r="L23" s="35"/>
      <c r="M23" s="36"/>
      <c r="N23" s="37">
        <v>956803</v>
      </c>
      <c r="O23" s="35"/>
      <c r="P23" s="37"/>
      <c r="Q23" s="37">
        <v>425216</v>
      </c>
      <c r="R23" s="35"/>
      <c r="S23" s="37"/>
      <c r="T23" s="37">
        <v>74277</v>
      </c>
      <c r="U23" s="35"/>
      <c r="V23" s="37"/>
      <c r="W23" s="37">
        <v>89218</v>
      </c>
      <c r="X23" s="37"/>
      <c r="Y23" s="36"/>
      <c r="Z23" s="37">
        <f>W23+T23+Q23+N23+K23+'1(5)第11表-1'!AQ23+'1(5)第11表-1'!AB23</f>
        <v>209203112</v>
      </c>
      <c r="AA23" s="35"/>
      <c r="AB23" s="37"/>
      <c r="AD23" s="18"/>
      <c r="AE23" s="93">
        <v>3851</v>
      </c>
      <c r="AF23" s="93"/>
      <c r="AG23" s="94"/>
      <c r="AH23" s="93">
        <v>1107606</v>
      </c>
      <c r="AI23" s="95"/>
      <c r="AJ23" s="93"/>
      <c r="AK23" s="93">
        <v>36027120</v>
      </c>
      <c r="AL23" s="93"/>
      <c r="AM23" s="94"/>
      <c r="AN23" s="93">
        <v>769360</v>
      </c>
      <c r="AO23" s="95"/>
      <c r="AP23" s="93"/>
      <c r="AQ23" s="93">
        <v>2396877</v>
      </c>
      <c r="AR23" s="93"/>
      <c r="AS23" s="94"/>
      <c r="AT23" s="93">
        <v>137079</v>
      </c>
      <c r="AU23" s="95"/>
      <c r="AV23" s="10"/>
      <c r="AW23" s="384" t="s">
        <v>5</v>
      </c>
      <c r="AX23" s="296"/>
    </row>
    <row r="24" spans="1:60" ht="16.5" customHeight="1" x14ac:dyDescent="0.15">
      <c r="A24" s="295"/>
      <c r="B24" s="384" t="s">
        <v>6</v>
      </c>
      <c r="C24" s="19"/>
      <c r="D24" s="18"/>
      <c r="E24" s="37">
        <v>47323</v>
      </c>
      <c r="F24" s="35"/>
      <c r="G24" s="36"/>
      <c r="H24" s="37">
        <v>0</v>
      </c>
      <c r="I24" s="35"/>
      <c r="J24" s="36"/>
      <c r="K24" s="37">
        <v>47323</v>
      </c>
      <c r="L24" s="35"/>
      <c r="M24" s="36"/>
      <c r="N24" s="37">
        <v>1329814</v>
      </c>
      <c r="O24" s="35"/>
      <c r="P24" s="37"/>
      <c r="Q24" s="37">
        <v>1075457</v>
      </c>
      <c r="R24" s="35"/>
      <c r="S24" s="37"/>
      <c r="T24" s="37">
        <v>78313</v>
      </c>
      <c r="U24" s="35"/>
      <c r="V24" s="37"/>
      <c r="W24" s="37">
        <v>99924</v>
      </c>
      <c r="X24" s="37"/>
      <c r="Y24" s="36"/>
      <c r="Z24" s="37">
        <f>W24+T24+Q24+N24+K24+'1(5)第11表-1'!AQ24+'1(5)第11表-1'!AB24</f>
        <v>380208859</v>
      </c>
      <c r="AA24" s="35"/>
      <c r="AB24" s="37"/>
      <c r="AD24" s="18"/>
      <c r="AE24" s="93">
        <v>4704</v>
      </c>
      <c r="AF24" s="93"/>
      <c r="AG24" s="94"/>
      <c r="AH24" s="93">
        <v>2409584</v>
      </c>
      <c r="AI24" s="95"/>
      <c r="AJ24" s="93"/>
      <c r="AK24" s="93">
        <v>64454904</v>
      </c>
      <c r="AL24" s="93"/>
      <c r="AM24" s="94"/>
      <c r="AN24" s="93">
        <v>1351532</v>
      </c>
      <c r="AO24" s="95"/>
      <c r="AP24" s="93"/>
      <c r="AQ24" s="93">
        <v>3716898</v>
      </c>
      <c r="AR24" s="93"/>
      <c r="AS24" s="94"/>
      <c r="AT24" s="93">
        <v>223622</v>
      </c>
      <c r="AU24" s="95"/>
      <c r="AV24" s="10"/>
      <c r="AW24" s="384" t="s">
        <v>6</v>
      </c>
      <c r="AX24" s="296"/>
    </row>
    <row r="25" spans="1:60" ht="16.5" customHeight="1" x14ac:dyDescent="0.15">
      <c r="A25" s="295"/>
      <c r="B25" s="384" t="s">
        <v>7</v>
      </c>
      <c r="C25" s="19"/>
      <c r="D25" s="18"/>
      <c r="E25" s="37">
        <v>41597</v>
      </c>
      <c r="F25" s="35"/>
      <c r="G25" s="36"/>
      <c r="H25" s="37">
        <v>0</v>
      </c>
      <c r="I25" s="35"/>
      <c r="J25" s="36"/>
      <c r="K25" s="37">
        <v>41597</v>
      </c>
      <c r="L25" s="35"/>
      <c r="M25" s="36"/>
      <c r="N25" s="37">
        <v>1088508</v>
      </c>
      <c r="O25" s="35"/>
      <c r="P25" s="37"/>
      <c r="Q25" s="37">
        <v>673988</v>
      </c>
      <c r="R25" s="35"/>
      <c r="S25" s="37"/>
      <c r="T25" s="37">
        <v>124434</v>
      </c>
      <c r="U25" s="35"/>
      <c r="V25" s="37"/>
      <c r="W25" s="37">
        <v>329744</v>
      </c>
      <c r="X25" s="37"/>
      <c r="Y25" s="36"/>
      <c r="Z25" s="37">
        <f>W25+T25+Q25+N25+K25+'1(5)第11表-1'!AQ25+'1(5)第11表-1'!AB25</f>
        <v>431591323</v>
      </c>
      <c r="AA25" s="35"/>
      <c r="AB25" s="37"/>
      <c r="AD25" s="18"/>
      <c r="AE25" s="93">
        <v>9433</v>
      </c>
      <c r="AF25" s="93"/>
      <c r="AG25" s="94"/>
      <c r="AH25" s="93">
        <v>2437190</v>
      </c>
      <c r="AI25" s="95"/>
      <c r="AJ25" s="93"/>
      <c r="AK25" s="93">
        <v>72472123</v>
      </c>
      <c r="AL25" s="93"/>
      <c r="AM25" s="94"/>
      <c r="AN25" s="93">
        <v>1789730</v>
      </c>
      <c r="AO25" s="95"/>
      <c r="AP25" s="93"/>
      <c r="AQ25" s="93">
        <v>4087579</v>
      </c>
      <c r="AR25" s="93"/>
      <c r="AS25" s="94"/>
      <c r="AT25" s="93">
        <v>239203</v>
      </c>
      <c r="AU25" s="95"/>
      <c r="AV25" s="10"/>
      <c r="AW25" s="384" t="s">
        <v>7</v>
      </c>
      <c r="AX25" s="296"/>
    </row>
    <row r="26" spans="1:60" ht="16.5" customHeight="1" x14ac:dyDescent="0.15">
      <c r="A26" s="295"/>
      <c r="B26" s="384" t="s">
        <v>8</v>
      </c>
      <c r="C26" s="19"/>
      <c r="D26" s="18"/>
      <c r="E26" s="37">
        <v>127708</v>
      </c>
      <c r="F26" s="35"/>
      <c r="G26" s="36"/>
      <c r="H26" s="37">
        <v>0</v>
      </c>
      <c r="I26" s="35"/>
      <c r="J26" s="36"/>
      <c r="K26" s="37">
        <v>127708</v>
      </c>
      <c r="L26" s="35"/>
      <c r="M26" s="36"/>
      <c r="N26" s="37">
        <v>981669</v>
      </c>
      <c r="O26" s="35"/>
      <c r="P26" s="37"/>
      <c r="Q26" s="37">
        <v>1726860</v>
      </c>
      <c r="R26" s="35"/>
      <c r="S26" s="37"/>
      <c r="T26" s="37">
        <v>226458</v>
      </c>
      <c r="U26" s="35"/>
      <c r="V26" s="37"/>
      <c r="W26" s="37">
        <v>279276</v>
      </c>
      <c r="X26" s="37"/>
      <c r="Y26" s="36"/>
      <c r="Z26" s="37">
        <f>W26+T26+Q26+N26+K26+'1(5)第11表-1'!AQ26+'1(5)第11表-1'!AB26</f>
        <v>592142565</v>
      </c>
      <c r="AA26" s="35"/>
      <c r="AB26" s="37"/>
      <c r="AD26" s="18"/>
      <c r="AE26" s="93">
        <v>16455</v>
      </c>
      <c r="AF26" s="93"/>
      <c r="AG26" s="94"/>
      <c r="AH26" s="93">
        <v>3537678</v>
      </c>
      <c r="AI26" s="95"/>
      <c r="AJ26" s="93"/>
      <c r="AK26" s="93">
        <v>99763716</v>
      </c>
      <c r="AL26" s="93"/>
      <c r="AM26" s="94"/>
      <c r="AN26" s="93">
        <v>2348390</v>
      </c>
      <c r="AO26" s="95"/>
      <c r="AP26" s="93"/>
      <c r="AQ26" s="93">
        <v>5714740</v>
      </c>
      <c r="AR26" s="93"/>
      <c r="AS26" s="94"/>
      <c r="AT26" s="93">
        <v>354734</v>
      </c>
      <c r="AU26" s="95"/>
      <c r="AV26" s="10"/>
      <c r="AW26" s="384" t="s">
        <v>8</v>
      </c>
      <c r="AX26" s="296"/>
    </row>
    <row r="27" spans="1:60" ht="16.5" customHeight="1" x14ac:dyDescent="0.15">
      <c r="A27" s="297"/>
      <c r="B27" s="45" t="s">
        <v>9</v>
      </c>
      <c r="C27" s="23"/>
      <c r="D27" s="24"/>
      <c r="E27" s="43">
        <v>12611</v>
      </c>
      <c r="F27" s="41"/>
      <c r="G27" s="42"/>
      <c r="H27" s="43">
        <v>0</v>
      </c>
      <c r="I27" s="41"/>
      <c r="J27" s="42"/>
      <c r="K27" s="43">
        <v>12611</v>
      </c>
      <c r="L27" s="41"/>
      <c r="M27" s="42"/>
      <c r="N27" s="43">
        <v>167479</v>
      </c>
      <c r="O27" s="41"/>
      <c r="P27" s="43"/>
      <c r="Q27" s="43">
        <v>550464</v>
      </c>
      <c r="R27" s="41"/>
      <c r="S27" s="43"/>
      <c r="T27" s="43">
        <v>51896</v>
      </c>
      <c r="U27" s="41"/>
      <c r="V27" s="43"/>
      <c r="W27" s="43">
        <v>33535</v>
      </c>
      <c r="X27" s="43"/>
      <c r="Y27" s="42"/>
      <c r="Z27" s="43">
        <f>W27+T27+Q27+N27+K27+'1(5)第11表-1'!AQ27+'1(5)第11表-1'!AB27</f>
        <v>135640696</v>
      </c>
      <c r="AA27" s="41"/>
      <c r="AB27" s="37"/>
      <c r="AD27" s="24"/>
      <c r="AE27" s="96">
        <v>1079</v>
      </c>
      <c r="AF27" s="96"/>
      <c r="AG27" s="97"/>
      <c r="AH27" s="96">
        <v>816133</v>
      </c>
      <c r="AI27" s="98"/>
      <c r="AJ27" s="96"/>
      <c r="AK27" s="96">
        <v>22313814</v>
      </c>
      <c r="AL27" s="96"/>
      <c r="AM27" s="97"/>
      <c r="AN27" s="96">
        <v>498978</v>
      </c>
      <c r="AO27" s="98"/>
      <c r="AP27" s="96"/>
      <c r="AQ27" s="96">
        <v>1178459</v>
      </c>
      <c r="AR27" s="96"/>
      <c r="AS27" s="97"/>
      <c r="AT27" s="96">
        <v>61804</v>
      </c>
      <c r="AU27" s="98"/>
      <c r="AV27" s="21"/>
      <c r="AW27" s="45" t="s">
        <v>9</v>
      </c>
      <c r="AX27" s="298"/>
    </row>
    <row r="28" spans="1:60" s="11" customFormat="1" ht="16.5" customHeight="1" x14ac:dyDescent="0.15">
      <c r="A28" s="295"/>
      <c r="B28" s="384" t="s">
        <v>10</v>
      </c>
      <c r="C28" s="19"/>
      <c r="D28" s="18"/>
      <c r="E28" s="37">
        <v>71743</v>
      </c>
      <c r="F28" s="35"/>
      <c r="G28" s="36"/>
      <c r="H28" s="37">
        <v>0</v>
      </c>
      <c r="I28" s="35"/>
      <c r="J28" s="36"/>
      <c r="K28" s="37">
        <v>71743</v>
      </c>
      <c r="L28" s="35"/>
      <c r="M28" s="36"/>
      <c r="N28" s="37">
        <v>512178</v>
      </c>
      <c r="O28" s="35"/>
      <c r="P28" s="37"/>
      <c r="Q28" s="37">
        <v>1250861</v>
      </c>
      <c r="R28" s="35"/>
      <c r="S28" s="37"/>
      <c r="T28" s="37">
        <v>64538</v>
      </c>
      <c r="U28" s="35"/>
      <c r="V28" s="37"/>
      <c r="W28" s="37">
        <v>88314</v>
      </c>
      <c r="X28" s="37"/>
      <c r="Y28" s="36"/>
      <c r="Z28" s="37">
        <f>W28+T28+Q28+N28+K28+'1(5)第11表-1'!AQ28+'1(5)第11表-1'!AB28</f>
        <v>280409567</v>
      </c>
      <c r="AA28" s="35"/>
      <c r="AB28" s="37"/>
      <c r="AD28" s="18"/>
      <c r="AE28" s="93">
        <v>877</v>
      </c>
      <c r="AF28" s="93"/>
      <c r="AG28" s="94"/>
      <c r="AH28" s="93">
        <v>1566195</v>
      </c>
      <c r="AI28" s="95"/>
      <c r="AJ28" s="93"/>
      <c r="AK28" s="93">
        <v>45969553</v>
      </c>
      <c r="AL28" s="93"/>
      <c r="AM28" s="94"/>
      <c r="AN28" s="93">
        <v>1110423</v>
      </c>
      <c r="AO28" s="95"/>
      <c r="AP28" s="93"/>
      <c r="AQ28" s="93">
        <v>2425623</v>
      </c>
      <c r="AR28" s="93"/>
      <c r="AS28" s="94"/>
      <c r="AT28" s="93">
        <v>108386</v>
      </c>
      <c r="AU28" s="95"/>
      <c r="AV28" s="10"/>
      <c r="AW28" s="384" t="s">
        <v>10</v>
      </c>
      <c r="AX28" s="296"/>
    </row>
    <row r="29" spans="1:60" ht="16.5" customHeight="1" x14ac:dyDescent="0.15">
      <c r="A29" s="295"/>
      <c r="B29" s="384" t="s">
        <v>11</v>
      </c>
      <c r="C29" s="19"/>
      <c r="D29" s="18"/>
      <c r="E29" s="37">
        <v>22834</v>
      </c>
      <c r="F29" s="35"/>
      <c r="G29" s="36"/>
      <c r="H29" s="37">
        <v>0</v>
      </c>
      <c r="I29" s="35"/>
      <c r="J29" s="36"/>
      <c r="K29" s="37">
        <v>22834</v>
      </c>
      <c r="L29" s="35"/>
      <c r="M29" s="36"/>
      <c r="N29" s="37">
        <v>234164</v>
      </c>
      <c r="O29" s="35"/>
      <c r="P29" s="37"/>
      <c r="Q29" s="37">
        <v>1075175</v>
      </c>
      <c r="R29" s="35"/>
      <c r="S29" s="37"/>
      <c r="T29" s="37">
        <v>102971</v>
      </c>
      <c r="U29" s="35"/>
      <c r="V29" s="37"/>
      <c r="W29" s="37">
        <v>87486</v>
      </c>
      <c r="X29" s="37"/>
      <c r="Y29" s="36"/>
      <c r="Z29" s="37">
        <f>W29+T29+Q29+N29+K29+'1(5)第11表-1'!AQ29+'1(5)第11表-1'!AB29</f>
        <v>230485834</v>
      </c>
      <c r="AA29" s="35"/>
      <c r="AB29" s="37"/>
      <c r="AD29" s="18"/>
      <c r="AE29" s="93">
        <v>1306</v>
      </c>
      <c r="AF29" s="93"/>
      <c r="AG29" s="94"/>
      <c r="AH29" s="93">
        <v>1360394</v>
      </c>
      <c r="AI29" s="95"/>
      <c r="AJ29" s="93"/>
      <c r="AK29" s="93">
        <v>39489370</v>
      </c>
      <c r="AL29" s="93"/>
      <c r="AM29" s="94"/>
      <c r="AN29" s="93">
        <v>681246</v>
      </c>
      <c r="AO29" s="95"/>
      <c r="AP29" s="93"/>
      <c r="AQ29" s="93">
        <v>2415279</v>
      </c>
      <c r="AR29" s="93"/>
      <c r="AS29" s="94"/>
      <c r="AT29" s="93">
        <v>141356</v>
      </c>
      <c r="AU29" s="95"/>
      <c r="AV29" s="10"/>
      <c r="AW29" s="384" t="s">
        <v>11</v>
      </c>
      <c r="AX29" s="296"/>
    </row>
    <row r="30" spans="1:60" ht="16.5" customHeight="1" x14ac:dyDescent="0.15">
      <c r="A30" s="295"/>
      <c r="B30" s="384" t="s">
        <v>12</v>
      </c>
      <c r="C30" s="19"/>
      <c r="D30" s="18"/>
      <c r="E30" s="37">
        <v>36122</v>
      </c>
      <c r="F30" s="35"/>
      <c r="G30" s="36"/>
      <c r="H30" s="37">
        <v>0</v>
      </c>
      <c r="I30" s="35"/>
      <c r="J30" s="36"/>
      <c r="K30" s="37">
        <v>36122</v>
      </c>
      <c r="L30" s="35"/>
      <c r="M30" s="36"/>
      <c r="N30" s="37">
        <v>682228</v>
      </c>
      <c r="O30" s="35"/>
      <c r="P30" s="37"/>
      <c r="Q30" s="37">
        <v>609519</v>
      </c>
      <c r="R30" s="35"/>
      <c r="S30" s="37"/>
      <c r="T30" s="37">
        <v>89875</v>
      </c>
      <c r="U30" s="35"/>
      <c r="V30" s="37"/>
      <c r="W30" s="37">
        <v>170712</v>
      </c>
      <c r="X30" s="37"/>
      <c r="Y30" s="36"/>
      <c r="Z30" s="37">
        <f>W30+T30+Q30+N30+K30+'1(5)第11表-1'!AQ30+'1(5)第11表-1'!AB30</f>
        <v>284775546</v>
      </c>
      <c r="AA30" s="35"/>
      <c r="AB30" s="37"/>
      <c r="AD30" s="18"/>
      <c r="AE30" s="93">
        <v>1855</v>
      </c>
      <c r="AF30" s="93"/>
      <c r="AG30" s="94"/>
      <c r="AH30" s="93">
        <v>1685102</v>
      </c>
      <c r="AI30" s="95"/>
      <c r="AJ30" s="93"/>
      <c r="AK30" s="93">
        <v>47600002</v>
      </c>
      <c r="AL30" s="93"/>
      <c r="AM30" s="94"/>
      <c r="AN30" s="93">
        <v>1049320</v>
      </c>
      <c r="AO30" s="95"/>
      <c r="AP30" s="93"/>
      <c r="AQ30" s="93">
        <v>2550631</v>
      </c>
      <c r="AR30" s="93"/>
      <c r="AS30" s="94"/>
      <c r="AT30" s="93">
        <v>133958</v>
      </c>
      <c r="AU30" s="95"/>
      <c r="AV30" s="10"/>
      <c r="AW30" s="384" t="s">
        <v>12</v>
      </c>
      <c r="AX30" s="296"/>
    </row>
    <row r="31" spans="1:60" ht="16.5" customHeight="1" x14ac:dyDescent="0.15">
      <c r="A31" s="295"/>
      <c r="B31" s="384" t="s">
        <v>13</v>
      </c>
      <c r="C31" s="19"/>
      <c r="D31" s="18"/>
      <c r="E31" s="37">
        <v>22195</v>
      </c>
      <c r="F31" s="35"/>
      <c r="G31" s="36"/>
      <c r="H31" s="37">
        <v>0</v>
      </c>
      <c r="I31" s="35"/>
      <c r="J31" s="36"/>
      <c r="K31" s="37">
        <v>22195</v>
      </c>
      <c r="L31" s="35"/>
      <c r="M31" s="36"/>
      <c r="N31" s="37">
        <v>2368400</v>
      </c>
      <c r="O31" s="35"/>
      <c r="P31" s="37"/>
      <c r="Q31" s="37">
        <v>1019246</v>
      </c>
      <c r="R31" s="35"/>
      <c r="S31" s="37"/>
      <c r="T31" s="37">
        <v>49287</v>
      </c>
      <c r="U31" s="35"/>
      <c r="V31" s="37"/>
      <c r="W31" s="37">
        <v>34308</v>
      </c>
      <c r="X31" s="37"/>
      <c r="Y31" s="36"/>
      <c r="Z31" s="37">
        <f>W31+T31+Q31+N31+K31+'1(5)第11表-1'!AQ31+'1(5)第11表-1'!AB31</f>
        <v>146111660</v>
      </c>
      <c r="AA31" s="35"/>
      <c r="AB31" s="37"/>
      <c r="AD31" s="18"/>
      <c r="AE31" s="93">
        <v>1613</v>
      </c>
      <c r="AF31" s="93"/>
      <c r="AG31" s="94"/>
      <c r="AH31" s="93">
        <v>994532</v>
      </c>
      <c r="AI31" s="95"/>
      <c r="AJ31" s="93"/>
      <c r="AK31" s="93">
        <v>23048628</v>
      </c>
      <c r="AL31" s="93"/>
      <c r="AM31" s="94"/>
      <c r="AN31" s="93">
        <v>551585</v>
      </c>
      <c r="AO31" s="95"/>
      <c r="AP31" s="93"/>
      <c r="AQ31" s="93">
        <v>1262457</v>
      </c>
      <c r="AR31" s="93"/>
      <c r="AS31" s="94"/>
      <c r="AT31" s="93">
        <v>79630</v>
      </c>
      <c r="AU31" s="95"/>
      <c r="AV31" s="10"/>
      <c r="AW31" s="384" t="s">
        <v>13</v>
      </c>
      <c r="AX31" s="296"/>
    </row>
    <row r="32" spans="1:60" ht="16.5" customHeight="1" x14ac:dyDescent="0.15">
      <c r="A32" s="297"/>
      <c r="B32" s="45" t="s">
        <v>14</v>
      </c>
      <c r="C32" s="23"/>
      <c r="D32" s="24"/>
      <c r="E32" s="43">
        <v>16603</v>
      </c>
      <c r="F32" s="41"/>
      <c r="G32" s="42"/>
      <c r="H32" s="43">
        <v>0</v>
      </c>
      <c r="I32" s="41"/>
      <c r="J32" s="42"/>
      <c r="K32" s="43">
        <v>16603</v>
      </c>
      <c r="L32" s="41"/>
      <c r="M32" s="42"/>
      <c r="N32" s="43">
        <v>308214</v>
      </c>
      <c r="O32" s="41"/>
      <c r="P32" s="43"/>
      <c r="Q32" s="43">
        <v>1379105</v>
      </c>
      <c r="R32" s="41"/>
      <c r="S32" s="43"/>
      <c r="T32" s="43">
        <v>85702</v>
      </c>
      <c r="U32" s="41"/>
      <c r="V32" s="43"/>
      <c r="W32" s="43">
        <v>161837</v>
      </c>
      <c r="X32" s="43"/>
      <c r="Y32" s="42"/>
      <c r="Z32" s="43">
        <f>W32+T32+Q32+N32+K32+'1(5)第11表-1'!AQ32+'1(5)第11表-1'!AB32</f>
        <v>183981117</v>
      </c>
      <c r="AA32" s="41"/>
      <c r="AB32" s="37"/>
      <c r="AD32" s="24"/>
      <c r="AE32" s="96">
        <v>1817</v>
      </c>
      <c r="AF32" s="96"/>
      <c r="AG32" s="97"/>
      <c r="AH32" s="96">
        <v>1135854</v>
      </c>
      <c r="AI32" s="98"/>
      <c r="AJ32" s="96"/>
      <c r="AK32" s="96">
        <v>30006225</v>
      </c>
      <c r="AL32" s="96"/>
      <c r="AM32" s="97"/>
      <c r="AN32" s="96">
        <v>667833</v>
      </c>
      <c r="AO32" s="98"/>
      <c r="AP32" s="96"/>
      <c r="AQ32" s="96">
        <v>1529948</v>
      </c>
      <c r="AR32" s="96"/>
      <c r="AS32" s="97"/>
      <c r="AT32" s="96">
        <v>70539</v>
      </c>
      <c r="AU32" s="98"/>
      <c r="AV32" s="21"/>
      <c r="AW32" s="45" t="s">
        <v>14</v>
      </c>
      <c r="AX32" s="298"/>
    </row>
    <row r="33" spans="1:50" s="11" customFormat="1" ht="16.5" customHeight="1" x14ac:dyDescent="0.15">
      <c r="A33" s="295"/>
      <c r="B33" s="384" t="s">
        <v>15</v>
      </c>
      <c r="C33" s="19"/>
      <c r="D33" s="18"/>
      <c r="E33" s="37">
        <v>18068</v>
      </c>
      <c r="F33" s="35"/>
      <c r="G33" s="36"/>
      <c r="H33" s="37">
        <v>0</v>
      </c>
      <c r="I33" s="35"/>
      <c r="J33" s="36"/>
      <c r="K33" s="37">
        <v>18068</v>
      </c>
      <c r="L33" s="35"/>
      <c r="M33" s="36"/>
      <c r="N33" s="37">
        <v>522195</v>
      </c>
      <c r="O33" s="35"/>
      <c r="P33" s="37"/>
      <c r="Q33" s="37">
        <v>696354</v>
      </c>
      <c r="R33" s="35"/>
      <c r="S33" s="37"/>
      <c r="T33" s="37">
        <v>40745</v>
      </c>
      <c r="U33" s="35"/>
      <c r="V33" s="37"/>
      <c r="W33" s="37">
        <v>79433</v>
      </c>
      <c r="X33" s="37"/>
      <c r="Y33" s="36"/>
      <c r="Z33" s="37">
        <f>W33+T33+Q33+N33+K33+'1(5)第11表-1'!AQ33+'1(5)第11表-1'!AB33</f>
        <v>280089211</v>
      </c>
      <c r="AA33" s="35"/>
      <c r="AB33" s="37"/>
      <c r="AD33" s="18"/>
      <c r="AE33" s="93">
        <v>3567</v>
      </c>
      <c r="AF33" s="93"/>
      <c r="AG33" s="94"/>
      <c r="AH33" s="93">
        <v>1711911</v>
      </c>
      <c r="AI33" s="95"/>
      <c r="AJ33" s="93"/>
      <c r="AK33" s="93">
        <v>46538747</v>
      </c>
      <c r="AL33" s="93"/>
      <c r="AM33" s="94"/>
      <c r="AN33" s="93">
        <v>1007192</v>
      </c>
      <c r="AO33" s="95"/>
      <c r="AP33" s="93"/>
      <c r="AQ33" s="93">
        <v>2653334</v>
      </c>
      <c r="AR33" s="93"/>
      <c r="AS33" s="94"/>
      <c r="AT33" s="93">
        <v>166875</v>
      </c>
      <c r="AU33" s="95"/>
      <c r="AV33" s="10"/>
      <c r="AW33" s="384" t="s">
        <v>15</v>
      </c>
      <c r="AX33" s="296"/>
    </row>
    <row r="34" spans="1:50" ht="16.5" customHeight="1" x14ac:dyDescent="0.15">
      <c r="A34" s="295"/>
      <c r="B34" s="384" t="s">
        <v>16</v>
      </c>
      <c r="C34" s="19"/>
      <c r="D34" s="18"/>
      <c r="E34" s="37">
        <v>0</v>
      </c>
      <c r="F34" s="35"/>
      <c r="G34" s="36"/>
      <c r="H34" s="37">
        <v>0</v>
      </c>
      <c r="I34" s="35"/>
      <c r="J34" s="36"/>
      <c r="K34" s="37">
        <v>0</v>
      </c>
      <c r="L34" s="35"/>
      <c r="M34" s="36"/>
      <c r="N34" s="37">
        <v>108716</v>
      </c>
      <c r="O34" s="35"/>
      <c r="P34" s="37"/>
      <c r="Q34" s="37">
        <v>261727</v>
      </c>
      <c r="R34" s="35"/>
      <c r="S34" s="37"/>
      <c r="T34" s="37">
        <v>49370</v>
      </c>
      <c r="U34" s="35"/>
      <c r="V34" s="37"/>
      <c r="W34" s="37">
        <v>45537</v>
      </c>
      <c r="X34" s="37"/>
      <c r="Y34" s="36"/>
      <c r="Z34" s="37">
        <f>W34+T34+Q34+N34+K34+'1(5)第11表-1'!AQ34+'1(5)第11表-1'!AB34</f>
        <v>120277448</v>
      </c>
      <c r="AA34" s="35"/>
      <c r="AB34" s="37"/>
      <c r="AD34" s="18"/>
      <c r="AE34" s="93">
        <v>573</v>
      </c>
      <c r="AF34" s="93"/>
      <c r="AG34" s="94"/>
      <c r="AH34" s="93">
        <v>754931</v>
      </c>
      <c r="AI34" s="95"/>
      <c r="AJ34" s="93"/>
      <c r="AK34" s="93">
        <v>20603999</v>
      </c>
      <c r="AL34" s="93"/>
      <c r="AM34" s="94"/>
      <c r="AN34" s="93">
        <v>457492</v>
      </c>
      <c r="AO34" s="95"/>
      <c r="AP34" s="93"/>
      <c r="AQ34" s="93">
        <v>1243259</v>
      </c>
      <c r="AR34" s="93"/>
      <c r="AS34" s="94"/>
      <c r="AT34" s="93">
        <v>76236</v>
      </c>
      <c r="AU34" s="95"/>
      <c r="AV34" s="10"/>
      <c r="AW34" s="384" t="s">
        <v>16</v>
      </c>
      <c r="AX34" s="296"/>
    </row>
    <row r="35" spans="1:50" ht="16.5" customHeight="1" x14ac:dyDescent="0.15">
      <c r="A35" s="295"/>
      <c r="B35" s="384" t="s">
        <v>17</v>
      </c>
      <c r="C35" s="19"/>
      <c r="D35" s="18"/>
      <c r="E35" s="37">
        <v>55044</v>
      </c>
      <c r="F35" s="35"/>
      <c r="G35" s="36"/>
      <c r="H35" s="37">
        <v>0</v>
      </c>
      <c r="I35" s="35"/>
      <c r="J35" s="36"/>
      <c r="K35" s="37">
        <v>55044</v>
      </c>
      <c r="L35" s="35"/>
      <c r="M35" s="36"/>
      <c r="N35" s="37">
        <v>1335788</v>
      </c>
      <c r="O35" s="35"/>
      <c r="P35" s="37"/>
      <c r="Q35" s="37">
        <v>654578</v>
      </c>
      <c r="R35" s="35"/>
      <c r="S35" s="37"/>
      <c r="T35" s="37">
        <v>119077</v>
      </c>
      <c r="U35" s="35"/>
      <c r="V35" s="37"/>
      <c r="W35" s="37">
        <v>75756</v>
      </c>
      <c r="X35" s="37"/>
      <c r="Y35" s="36"/>
      <c r="Z35" s="37">
        <f>W35+T35+Q35+N35+K35+'1(5)第11表-1'!AQ35+'1(5)第11表-1'!AB35</f>
        <v>239596333</v>
      </c>
      <c r="AA35" s="35"/>
      <c r="AB35" s="37"/>
      <c r="AD35" s="18"/>
      <c r="AE35" s="93">
        <v>4586</v>
      </c>
      <c r="AF35" s="93"/>
      <c r="AG35" s="94"/>
      <c r="AH35" s="93">
        <v>1579263</v>
      </c>
      <c r="AI35" s="95"/>
      <c r="AJ35" s="93"/>
      <c r="AK35" s="93">
        <v>41098136</v>
      </c>
      <c r="AL35" s="93"/>
      <c r="AM35" s="94"/>
      <c r="AN35" s="93">
        <v>861632</v>
      </c>
      <c r="AO35" s="95"/>
      <c r="AP35" s="93"/>
      <c r="AQ35" s="93">
        <v>2491505</v>
      </c>
      <c r="AR35" s="93"/>
      <c r="AS35" s="94"/>
      <c r="AT35" s="93">
        <v>158324</v>
      </c>
      <c r="AU35" s="95"/>
      <c r="AV35" s="10"/>
      <c r="AW35" s="384" t="s">
        <v>17</v>
      </c>
      <c r="AX35" s="296"/>
    </row>
    <row r="36" spans="1:50" ht="16.5" customHeight="1" x14ac:dyDescent="0.15">
      <c r="A36" s="295"/>
      <c r="B36" s="384" t="s">
        <v>18</v>
      </c>
      <c r="C36" s="19"/>
      <c r="D36" s="18"/>
      <c r="E36" s="37">
        <v>2882</v>
      </c>
      <c r="F36" s="35"/>
      <c r="G36" s="36"/>
      <c r="H36" s="37">
        <v>0</v>
      </c>
      <c r="I36" s="35"/>
      <c r="J36" s="36"/>
      <c r="K36" s="37">
        <v>2882</v>
      </c>
      <c r="L36" s="35"/>
      <c r="M36" s="36"/>
      <c r="N36" s="37">
        <v>533765</v>
      </c>
      <c r="O36" s="35"/>
      <c r="P36" s="37"/>
      <c r="Q36" s="37">
        <v>222488</v>
      </c>
      <c r="R36" s="35"/>
      <c r="S36" s="37"/>
      <c r="T36" s="37">
        <v>26967</v>
      </c>
      <c r="U36" s="35"/>
      <c r="V36" s="37"/>
      <c r="W36" s="37">
        <v>37942</v>
      </c>
      <c r="X36" s="37"/>
      <c r="Y36" s="36"/>
      <c r="Z36" s="37">
        <f>W36+T36+Q36+N36+K36+'1(5)第11表-1'!AQ36+'1(5)第11表-1'!AB36</f>
        <v>103796928</v>
      </c>
      <c r="AA36" s="35"/>
      <c r="AB36" s="37"/>
      <c r="AD36" s="18"/>
      <c r="AE36" s="93">
        <v>497</v>
      </c>
      <c r="AF36" s="93"/>
      <c r="AG36" s="94"/>
      <c r="AH36" s="93">
        <v>710924</v>
      </c>
      <c r="AI36" s="95"/>
      <c r="AJ36" s="93"/>
      <c r="AK36" s="93">
        <v>17455191</v>
      </c>
      <c r="AL36" s="93"/>
      <c r="AM36" s="94"/>
      <c r="AN36" s="93">
        <v>386119</v>
      </c>
      <c r="AO36" s="95"/>
      <c r="AP36" s="93"/>
      <c r="AQ36" s="93">
        <v>1081590</v>
      </c>
      <c r="AR36" s="93"/>
      <c r="AS36" s="94"/>
      <c r="AT36" s="93">
        <v>61664</v>
      </c>
      <c r="AU36" s="95"/>
      <c r="AV36" s="10"/>
      <c r="AW36" s="384" t="s">
        <v>18</v>
      </c>
      <c r="AX36" s="296"/>
    </row>
    <row r="37" spans="1:50" ht="16.5" customHeight="1" x14ac:dyDescent="0.15">
      <c r="A37" s="297"/>
      <c r="B37" s="45" t="s">
        <v>19</v>
      </c>
      <c r="C37" s="23"/>
      <c r="D37" s="24"/>
      <c r="E37" s="43">
        <v>22146</v>
      </c>
      <c r="F37" s="41"/>
      <c r="G37" s="42"/>
      <c r="H37" s="43">
        <v>0</v>
      </c>
      <c r="I37" s="41"/>
      <c r="J37" s="42"/>
      <c r="K37" s="43">
        <v>22146</v>
      </c>
      <c r="L37" s="41"/>
      <c r="M37" s="42"/>
      <c r="N37" s="43">
        <v>609493</v>
      </c>
      <c r="O37" s="41"/>
      <c r="P37" s="43"/>
      <c r="Q37" s="43">
        <v>258410</v>
      </c>
      <c r="R37" s="41"/>
      <c r="S37" s="43"/>
      <c r="T37" s="43">
        <v>26427</v>
      </c>
      <c r="U37" s="41"/>
      <c r="V37" s="43"/>
      <c r="W37" s="43">
        <v>20273</v>
      </c>
      <c r="X37" s="43"/>
      <c r="Y37" s="42"/>
      <c r="Z37" s="43">
        <f>W37+T37+Q37+N37+K37+'1(5)第11表-1'!AQ37+'1(5)第11表-1'!AB37</f>
        <v>165021766</v>
      </c>
      <c r="AA37" s="41"/>
      <c r="AB37" s="37"/>
      <c r="AD37" s="24"/>
      <c r="AE37" s="96">
        <v>4170</v>
      </c>
      <c r="AF37" s="96"/>
      <c r="AG37" s="97"/>
      <c r="AH37" s="96">
        <v>940987</v>
      </c>
      <c r="AI37" s="98"/>
      <c r="AJ37" s="96"/>
      <c r="AK37" s="96">
        <v>27747272</v>
      </c>
      <c r="AL37" s="96"/>
      <c r="AM37" s="97"/>
      <c r="AN37" s="96">
        <v>702619</v>
      </c>
      <c r="AO37" s="98"/>
      <c r="AP37" s="96"/>
      <c r="AQ37" s="96">
        <v>1556524</v>
      </c>
      <c r="AR37" s="96"/>
      <c r="AS37" s="97"/>
      <c r="AT37" s="96">
        <v>94017</v>
      </c>
      <c r="AU37" s="98"/>
      <c r="AV37" s="21"/>
      <c r="AW37" s="45" t="s">
        <v>19</v>
      </c>
      <c r="AX37" s="298"/>
    </row>
    <row r="38" spans="1:50" ht="16.5" customHeight="1" x14ac:dyDescent="0.15">
      <c r="A38" s="295"/>
      <c r="B38" s="384" t="s">
        <v>1</v>
      </c>
      <c r="C38" s="19"/>
      <c r="D38" s="18"/>
      <c r="E38" s="37">
        <v>1027</v>
      </c>
      <c r="F38" s="35"/>
      <c r="G38" s="36"/>
      <c r="H38" s="37">
        <v>0</v>
      </c>
      <c r="I38" s="35"/>
      <c r="J38" s="36"/>
      <c r="K38" s="37">
        <v>1027</v>
      </c>
      <c r="L38" s="35"/>
      <c r="M38" s="36"/>
      <c r="N38" s="37">
        <v>583088</v>
      </c>
      <c r="O38" s="35"/>
      <c r="P38" s="37"/>
      <c r="Q38" s="37">
        <v>445686</v>
      </c>
      <c r="R38" s="35"/>
      <c r="S38" s="37"/>
      <c r="T38" s="37">
        <v>95794</v>
      </c>
      <c r="U38" s="35"/>
      <c r="V38" s="37"/>
      <c r="W38" s="37">
        <v>83007</v>
      </c>
      <c r="X38" s="37"/>
      <c r="Y38" s="36"/>
      <c r="Z38" s="37">
        <f>W38+T38+Q38+N38+K38+'1(5)第11表-1'!AQ38+'1(5)第11表-1'!AB38</f>
        <v>195411396</v>
      </c>
      <c r="AA38" s="35"/>
      <c r="AB38" s="37"/>
      <c r="AD38" s="18"/>
      <c r="AE38" s="93">
        <v>81</v>
      </c>
      <c r="AF38" s="93"/>
      <c r="AG38" s="94"/>
      <c r="AH38" s="93">
        <v>1181180</v>
      </c>
      <c r="AI38" s="95"/>
      <c r="AJ38" s="93"/>
      <c r="AK38" s="93">
        <v>32657501</v>
      </c>
      <c r="AL38" s="93"/>
      <c r="AM38" s="94"/>
      <c r="AN38" s="93">
        <v>709324</v>
      </c>
      <c r="AO38" s="95"/>
      <c r="AP38" s="93"/>
      <c r="AQ38" s="93">
        <v>1817475</v>
      </c>
      <c r="AR38" s="93"/>
      <c r="AS38" s="94"/>
      <c r="AT38" s="93">
        <v>101702</v>
      </c>
      <c r="AU38" s="95"/>
      <c r="AV38" s="10"/>
      <c r="AW38" s="384" t="s">
        <v>1</v>
      </c>
      <c r="AX38" s="296"/>
    </row>
    <row r="39" spans="1:50" ht="16.5" customHeight="1" x14ac:dyDescent="0.15">
      <c r="A39" s="295"/>
      <c r="B39" s="384" t="s">
        <v>20</v>
      </c>
      <c r="C39" s="19"/>
      <c r="D39" s="18"/>
      <c r="E39" s="37">
        <v>44359</v>
      </c>
      <c r="F39" s="35"/>
      <c r="G39" s="36"/>
      <c r="H39" s="37">
        <v>0</v>
      </c>
      <c r="I39" s="35"/>
      <c r="J39" s="36"/>
      <c r="K39" s="37">
        <v>44359</v>
      </c>
      <c r="L39" s="35"/>
      <c r="M39" s="36"/>
      <c r="N39" s="37">
        <v>303979</v>
      </c>
      <c r="O39" s="35"/>
      <c r="P39" s="37"/>
      <c r="Q39" s="37">
        <v>686580</v>
      </c>
      <c r="R39" s="35"/>
      <c r="S39" s="37"/>
      <c r="T39" s="37">
        <v>59879</v>
      </c>
      <c r="U39" s="35"/>
      <c r="V39" s="37"/>
      <c r="W39" s="37">
        <v>84721</v>
      </c>
      <c r="X39" s="37"/>
      <c r="Y39" s="36"/>
      <c r="Z39" s="37">
        <f>W39+T39+Q39+N39+K39+'1(5)第11表-1'!AQ39+'1(5)第11表-1'!AB39</f>
        <v>239892993</v>
      </c>
      <c r="AA39" s="35"/>
      <c r="AB39" s="37"/>
      <c r="AD39" s="18"/>
      <c r="AE39" s="93">
        <v>3824</v>
      </c>
      <c r="AF39" s="93"/>
      <c r="AG39" s="94"/>
      <c r="AH39" s="93">
        <v>1471899</v>
      </c>
      <c r="AI39" s="95"/>
      <c r="AJ39" s="93"/>
      <c r="AK39" s="93">
        <v>39431904</v>
      </c>
      <c r="AL39" s="93"/>
      <c r="AM39" s="94"/>
      <c r="AN39" s="93">
        <v>1100970</v>
      </c>
      <c r="AO39" s="95"/>
      <c r="AP39" s="93"/>
      <c r="AQ39" s="93">
        <v>2286123</v>
      </c>
      <c r="AR39" s="93"/>
      <c r="AS39" s="94"/>
      <c r="AT39" s="93">
        <v>146297</v>
      </c>
      <c r="AU39" s="95"/>
      <c r="AV39" s="10"/>
      <c r="AW39" s="384" t="s">
        <v>20</v>
      </c>
      <c r="AX39" s="296"/>
    </row>
    <row r="40" spans="1:50" ht="16.5" customHeight="1" x14ac:dyDescent="0.15">
      <c r="A40" s="295"/>
      <c r="B40" s="384" t="s">
        <v>21</v>
      </c>
      <c r="C40" s="19"/>
      <c r="D40" s="18"/>
      <c r="E40" s="37">
        <v>4685</v>
      </c>
      <c r="F40" s="35"/>
      <c r="G40" s="36"/>
      <c r="H40" s="37">
        <v>0</v>
      </c>
      <c r="I40" s="35"/>
      <c r="J40" s="36"/>
      <c r="K40" s="37">
        <v>4685</v>
      </c>
      <c r="L40" s="35"/>
      <c r="M40" s="36"/>
      <c r="N40" s="37">
        <v>167791</v>
      </c>
      <c r="O40" s="35"/>
      <c r="P40" s="37"/>
      <c r="Q40" s="37">
        <v>212104</v>
      </c>
      <c r="R40" s="35"/>
      <c r="S40" s="37"/>
      <c r="T40" s="37">
        <v>74968</v>
      </c>
      <c r="U40" s="35"/>
      <c r="V40" s="37"/>
      <c r="W40" s="37">
        <v>49053</v>
      </c>
      <c r="X40" s="37"/>
      <c r="Y40" s="36"/>
      <c r="Z40" s="37">
        <f>W40+T40+Q40+N40+K40+'1(5)第11表-1'!AQ40+'1(5)第11表-1'!AB40</f>
        <v>99830702</v>
      </c>
      <c r="AA40" s="35"/>
      <c r="AB40" s="37"/>
      <c r="AD40" s="18"/>
      <c r="AE40" s="93">
        <v>1523</v>
      </c>
      <c r="AF40" s="93"/>
      <c r="AG40" s="94"/>
      <c r="AH40" s="93">
        <v>719989</v>
      </c>
      <c r="AI40" s="95"/>
      <c r="AJ40" s="93"/>
      <c r="AK40" s="93">
        <v>16882327</v>
      </c>
      <c r="AL40" s="93"/>
      <c r="AM40" s="94"/>
      <c r="AN40" s="93">
        <v>378581</v>
      </c>
      <c r="AO40" s="95"/>
      <c r="AP40" s="93"/>
      <c r="AQ40" s="93">
        <v>1008088</v>
      </c>
      <c r="AR40" s="93"/>
      <c r="AS40" s="94"/>
      <c r="AT40" s="93">
        <v>66490</v>
      </c>
      <c r="AU40" s="95"/>
      <c r="AV40" s="10"/>
      <c r="AW40" s="384" t="s">
        <v>21</v>
      </c>
      <c r="AX40" s="296"/>
    </row>
    <row r="41" spans="1:50" ht="16.5" customHeight="1" x14ac:dyDescent="0.15">
      <c r="A41" s="295"/>
      <c r="B41" s="384" t="s">
        <v>22</v>
      </c>
      <c r="C41" s="19"/>
      <c r="D41" s="18"/>
      <c r="E41" s="37">
        <v>14609</v>
      </c>
      <c r="F41" s="35"/>
      <c r="G41" s="36"/>
      <c r="H41" s="37">
        <v>0</v>
      </c>
      <c r="I41" s="35"/>
      <c r="J41" s="36"/>
      <c r="K41" s="37">
        <v>14609</v>
      </c>
      <c r="L41" s="35"/>
      <c r="M41" s="36"/>
      <c r="N41" s="37">
        <v>193275</v>
      </c>
      <c r="O41" s="35"/>
      <c r="P41" s="37"/>
      <c r="Q41" s="37">
        <v>501313</v>
      </c>
      <c r="R41" s="35"/>
      <c r="S41" s="37"/>
      <c r="T41" s="37">
        <v>34421</v>
      </c>
      <c r="U41" s="35"/>
      <c r="V41" s="37"/>
      <c r="W41" s="37">
        <v>48572</v>
      </c>
      <c r="X41" s="37"/>
      <c r="Y41" s="36"/>
      <c r="Z41" s="37">
        <f>W41+T41+Q41+N41+K41+'1(5)第11表-1'!AQ41+'1(5)第11表-1'!AB41</f>
        <v>152040668</v>
      </c>
      <c r="AA41" s="35"/>
      <c r="AB41" s="37"/>
      <c r="AD41" s="18"/>
      <c r="AE41" s="93">
        <v>10055</v>
      </c>
      <c r="AF41" s="93"/>
      <c r="AG41" s="94"/>
      <c r="AH41" s="93">
        <v>900952</v>
      </c>
      <c r="AI41" s="95"/>
      <c r="AJ41" s="93"/>
      <c r="AK41" s="93">
        <v>25788159</v>
      </c>
      <c r="AL41" s="93"/>
      <c r="AM41" s="94"/>
      <c r="AN41" s="93">
        <v>522063</v>
      </c>
      <c r="AO41" s="95"/>
      <c r="AP41" s="93"/>
      <c r="AQ41" s="93">
        <v>1576080</v>
      </c>
      <c r="AR41" s="93"/>
      <c r="AS41" s="94"/>
      <c r="AT41" s="93">
        <v>90123</v>
      </c>
      <c r="AU41" s="95"/>
      <c r="AV41" s="10"/>
      <c r="AW41" s="384" t="s">
        <v>22</v>
      </c>
      <c r="AX41" s="296"/>
    </row>
    <row r="42" spans="1:50" ht="16.5" customHeight="1" x14ac:dyDescent="0.15">
      <c r="A42" s="297"/>
      <c r="B42" s="45" t="s">
        <v>23</v>
      </c>
      <c r="C42" s="23"/>
      <c r="D42" s="24"/>
      <c r="E42" s="43">
        <v>6493</v>
      </c>
      <c r="F42" s="41"/>
      <c r="G42" s="42"/>
      <c r="H42" s="43">
        <v>0</v>
      </c>
      <c r="I42" s="41"/>
      <c r="J42" s="42"/>
      <c r="K42" s="43">
        <v>6493</v>
      </c>
      <c r="L42" s="41"/>
      <c r="M42" s="42"/>
      <c r="N42" s="43">
        <v>68557</v>
      </c>
      <c r="O42" s="41"/>
      <c r="P42" s="43"/>
      <c r="Q42" s="43">
        <v>225601</v>
      </c>
      <c r="R42" s="41"/>
      <c r="S42" s="43"/>
      <c r="T42" s="43">
        <v>34017</v>
      </c>
      <c r="U42" s="41"/>
      <c r="V42" s="43"/>
      <c r="W42" s="43">
        <v>43299</v>
      </c>
      <c r="X42" s="43"/>
      <c r="Y42" s="42"/>
      <c r="Z42" s="43">
        <f>W42+T42+Q42+N42+K42+'1(5)第11表-1'!AQ42+'1(5)第11表-1'!AB42</f>
        <v>68867409</v>
      </c>
      <c r="AA42" s="41"/>
      <c r="AB42" s="37"/>
      <c r="AD42" s="24"/>
      <c r="AE42" s="96">
        <v>245</v>
      </c>
      <c r="AF42" s="96"/>
      <c r="AG42" s="97"/>
      <c r="AH42" s="96">
        <v>454732</v>
      </c>
      <c r="AI42" s="98"/>
      <c r="AJ42" s="96"/>
      <c r="AK42" s="96">
        <v>11957944</v>
      </c>
      <c r="AL42" s="96"/>
      <c r="AM42" s="97"/>
      <c r="AN42" s="96">
        <v>233624</v>
      </c>
      <c r="AO42" s="98"/>
      <c r="AP42" s="96"/>
      <c r="AQ42" s="96">
        <v>779010</v>
      </c>
      <c r="AR42" s="96"/>
      <c r="AS42" s="97"/>
      <c r="AT42" s="96">
        <v>49559</v>
      </c>
      <c r="AU42" s="98"/>
      <c r="AV42" s="21"/>
      <c r="AW42" s="45" t="s">
        <v>23</v>
      </c>
      <c r="AX42" s="298"/>
    </row>
    <row r="43" spans="1:50" ht="16.5" customHeight="1" x14ac:dyDescent="0.15">
      <c r="A43" s="295"/>
      <c r="B43" s="384" t="s">
        <v>121</v>
      </c>
      <c r="C43" s="19"/>
      <c r="D43" s="18"/>
      <c r="E43" s="37">
        <v>1291</v>
      </c>
      <c r="F43" s="35"/>
      <c r="G43" s="36"/>
      <c r="H43" s="37">
        <v>0</v>
      </c>
      <c r="I43" s="35"/>
      <c r="J43" s="36"/>
      <c r="K43" s="37">
        <v>1291</v>
      </c>
      <c r="L43" s="35"/>
      <c r="M43" s="36"/>
      <c r="N43" s="37">
        <v>125171</v>
      </c>
      <c r="O43" s="35"/>
      <c r="P43" s="37"/>
      <c r="Q43" s="37">
        <v>254577</v>
      </c>
      <c r="R43" s="35"/>
      <c r="S43" s="37"/>
      <c r="T43" s="37">
        <v>117287</v>
      </c>
      <c r="U43" s="35"/>
      <c r="V43" s="37"/>
      <c r="W43" s="37">
        <v>46585</v>
      </c>
      <c r="X43" s="37"/>
      <c r="Y43" s="36"/>
      <c r="Z43" s="37">
        <f>W43+T43+Q43+N43+K43+'1(5)第11表-1'!AQ43+'1(5)第11表-1'!AB43</f>
        <v>113443744</v>
      </c>
      <c r="AA43" s="35"/>
      <c r="AB43" s="37"/>
      <c r="AD43" s="18"/>
      <c r="AE43" s="93">
        <v>663</v>
      </c>
      <c r="AF43" s="93"/>
      <c r="AG43" s="94"/>
      <c r="AH43" s="93">
        <v>687135</v>
      </c>
      <c r="AI43" s="95"/>
      <c r="AJ43" s="93"/>
      <c r="AK43" s="93">
        <v>18763059</v>
      </c>
      <c r="AL43" s="93"/>
      <c r="AM43" s="94"/>
      <c r="AN43" s="93">
        <v>413701</v>
      </c>
      <c r="AO43" s="95"/>
      <c r="AP43" s="93"/>
      <c r="AQ43" s="93">
        <v>1128120</v>
      </c>
      <c r="AR43" s="93"/>
      <c r="AS43" s="94"/>
      <c r="AT43" s="93">
        <v>61579</v>
      </c>
      <c r="AU43" s="95"/>
      <c r="AV43" s="10"/>
      <c r="AW43" s="384" t="s">
        <v>121</v>
      </c>
      <c r="AX43" s="296"/>
    </row>
    <row r="44" spans="1:50" ht="16.5" customHeight="1" x14ac:dyDescent="0.15">
      <c r="A44" s="295"/>
      <c r="B44" s="384" t="s">
        <v>24</v>
      </c>
      <c r="C44" s="19"/>
      <c r="D44" s="18"/>
      <c r="E44" s="37">
        <v>0</v>
      </c>
      <c r="F44" s="35"/>
      <c r="G44" s="36"/>
      <c r="H44" s="37">
        <v>0</v>
      </c>
      <c r="I44" s="35"/>
      <c r="J44" s="36"/>
      <c r="K44" s="37">
        <v>0</v>
      </c>
      <c r="L44" s="35"/>
      <c r="M44" s="36"/>
      <c r="N44" s="37">
        <v>15096</v>
      </c>
      <c r="O44" s="35"/>
      <c r="P44" s="37"/>
      <c r="Q44" s="37">
        <v>197646</v>
      </c>
      <c r="R44" s="35"/>
      <c r="S44" s="37"/>
      <c r="T44" s="37">
        <v>28584</v>
      </c>
      <c r="U44" s="35"/>
      <c r="V44" s="37"/>
      <c r="W44" s="37">
        <v>14660</v>
      </c>
      <c r="X44" s="37"/>
      <c r="Y44" s="36"/>
      <c r="Z44" s="37">
        <f>W44+T44+Q44+N44+K44+'1(5)第11表-1'!AQ44+'1(5)第11表-1'!AB44</f>
        <v>80664228</v>
      </c>
      <c r="AA44" s="35"/>
      <c r="AB44" s="37"/>
      <c r="AD44" s="18"/>
      <c r="AE44" s="93">
        <v>866</v>
      </c>
      <c r="AF44" s="93"/>
      <c r="AG44" s="94"/>
      <c r="AH44" s="93">
        <v>512017</v>
      </c>
      <c r="AI44" s="95"/>
      <c r="AJ44" s="93"/>
      <c r="AK44" s="93">
        <v>13631910</v>
      </c>
      <c r="AL44" s="93"/>
      <c r="AM44" s="94"/>
      <c r="AN44" s="93">
        <v>281518</v>
      </c>
      <c r="AO44" s="95"/>
      <c r="AP44" s="93"/>
      <c r="AQ44" s="93">
        <v>896025</v>
      </c>
      <c r="AR44" s="93"/>
      <c r="AS44" s="94"/>
      <c r="AT44" s="93">
        <v>55992</v>
      </c>
      <c r="AU44" s="95"/>
      <c r="AV44" s="10"/>
      <c r="AW44" s="384" t="s">
        <v>24</v>
      </c>
      <c r="AX44" s="296"/>
    </row>
    <row r="45" spans="1:50" ht="16.5" customHeight="1" x14ac:dyDescent="0.15">
      <c r="A45" s="295"/>
      <c r="B45" s="384" t="s">
        <v>25</v>
      </c>
      <c r="C45" s="19"/>
      <c r="D45" s="18"/>
      <c r="E45" s="37">
        <v>4245</v>
      </c>
      <c r="F45" s="35"/>
      <c r="G45" s="36"/>
      <c r="H45" s="37">
        <v>0</v>
      </c>
      <c r="I45" s="35"/>
      <c r="J45" s="36"/>
      <c r="K45" s="37">
        <v>4245</v>
      </c>
      <c r="L45" s="35"/>
      <c r="M45" s="36"/>
      <c r="N45" s="37">
        <v>498849</v>
      </c>
      <c r="O45" s="35"/>
      <c r="P45" s="37"/>
      <c r="Q45" s="37">
        <v>178640</v>
      </c>
      <c r="R45" s="35"/>
      <c r="S45" s="37"/>
      <c r="T45" s="37">
        <v>29889</v>
      </c>
      <c r="U45" s="35"/>
      <c r="V45" s="37"/>
      <c r="W45" s="37">
        <v>59008</v>
      </c>
      <c r="X45" s="37"/>
      <c r="Y45" s="36"/>
      <c r="Z45" s="37">
        <f>W45+T45+Q45+N45+K45+'1(5)第11表-1'!AQ45+'1(5)第11表-1'!AB45</f>
        <v>121893376</v>
      </c>
      <c r="AA45" s="35"/>
      <c r="AB45" s="37"/>
      <c r="AD45" s="18"/>
      <c r="AE45" s="93">
        <v>8173</v>
      </c>
      <c r="AF45" s="93"/>
      <c r="AG45" s="94"/>
      <c r="AH45" s="93">
        <v>716984</v>
      </c>
      <c r="AI45" s="95"/>
      <c r="AJ45" s="93"/>
      <c r="AK45" s="93">
        <v>20660303</v>
      </c>
      <c r="AL45" s="93"/>
      <c r="AM45" s="94"/>
      <c r="AN45" s="93">
        <v>549206</v>
      </c>
      <c r="AO45" s="95"/>
      <c r="AP45" s="93"/>
      <c r="AQ45" s="93">
        <v>1241124</v>
      </c>
      <c r="AR45" s="93"/>
      <c r="AS45" s="94"/>
      <c r="AT45" s="93">
        <v>83583</v>
      </c>
      <c r="AU45" s="95"/>
      <c r="AV45" s="10"/>
      <c r="AW45" s="384" t="s">
        <v>25</v>
      </c>
      <c r="AX45" s="296"/>
    </row>
    <row r="46" spans="1:50" ht="16.5" customHeight="1" x14ac:dyDescent="0.15">
      <c r="A46" s="295"/>
      <c r="B46" s="384" t="s">
        <v>55</v>
      </c>
      <c r="C46" s="19"/>
      <c r="D46" s="18"/>
      <c r="E46" s="37">
        <v>7672</v>
      </c>
      <c r="F46" s="35"/>
      <c r="G46" s="36"/>
      <c r="H46" s="37">
        <v>0</v>
      </c>
      <c r="I46" s="35"/>
      <c r="J46" s="36"/>
      <c r="K46" s="37">
        <v>7672</v>
      </c>
      <c r="L46" s="35"/>
      <c r="M46" s="36"/>
      <c r="N46" s="37">
        <v>304549</v>
      </c>
      <c r="O46" s="35"/>
      <c r="P46" s="37"/>
      <c r="Q46" s="37">
        <v>606675</v>
      </c>
      <c r="R46" s="35"/>
      <c r="S46" s="37"/>
      <c r="T46" s="37">
        <v>55193</v>
      </c>
      <c r="U46" s="35"/>
      <c r="V46" s="37"/>
      <c r="W46" s="37">
        <v>119226</v>
      </c>
      <c r="X46" s="37"/>
      <c r="Y46" s="36"/>
      <c r="Z46" s="37">
        <f>W46+T46+Q46+N46+K46+'1(5)第11表-1'!AQ46+'1(5)第11表-1'!AB46</f>
        <v>194732641</v>
      </c>
      <c r="AA46" s="35"/>
      <c r="AB46" s="37"/>
      <c r="AD46" s="18"/>
      <c r="AE46" s="93">
        <v>430</v>
      </c>
      <c r="AF46" s="93"/>
      <c r="AG46" s="94"/>
      <c r="AH46" s="93">
        <v>1209218</v>
      </c>
      <c r="AI46" s="95"/>
      <c r="AJ46" s="93"/>
      <c r="AK46" s="93">
        <v>32697868</v>
      </c>
      <c r="AL46" s="93"/>
      <c r="AM46" s="94"/>
      <c r="AN46" s="93">
        <v>730477</v>
      </c>
      <c r="AO46" s="95"/>
      <c r="AP46" s="93"/>
      <c r="AQ46" s="93">
        <v>1856763</v>
      </c>
      <c r="AR46" s="93"/>
      <c r="AS46" s="94"/>
      <c r="AT46" s="93">
        <v>105710</v>
      </c>
      <c r="AU46" s="95"/>
      <c r="AV46" s="10"/>
      <c r="AW46" s="384" t="s">
        <v>55</v>
      </c>
      <c r="AX46" s="296"/>
    </row>
    <row r="47" spans="1:50" ht="16.5" customHeight="1" thickBot="1" x14ac:dyDescent="0.2">
      <c r="A47" s="295"/>
      <c r="B47" s="384" t="s">
        <v>127</v>
      </c>
      <c r="C47" s="19"/>
      <c r="D47" s="18"/>
      <c r="E47" s="37">
        <v>34030</v>
      </c>
      <c r="F47" s="35"/>
      <c r="G47" s="36"/>
      <c r="H47" s="37">
        <v>0</v>
      </c>
      <c r="I47" s="35"/>
      <c r="J47" s="36"/>
      <c r="K47" s="37">
        <v>34030</v>
      </c>
      <c r="L47" s="35"/>
      <c r="M47" s="36"/>
      <c r="N47" s="37">
        <v>123805</v>
      </c>
      <c r="O47" s="35"/>
      <c r="P47" s="37"/>
      <c r="Q47" s="37">
        <v>199345</v>
      </c>
      <c r="R47" s="35"/>
      <c r="S47" s="37"/>
      <c r="T47" s="37">
        <v>35021</v>
      </c>
      <c r="U47" s="35"/>
      <c r="V47" s="37"/>
      <c r="W47" s="37">
        <v>35351</v>
      </c>
      <c r="X47" s="37"/>
      <c r="Y47" s="36"/>
      <c r="Z47" s="43">
        <f>W47+T47+Q47+N47+K47+'1(5)第11表-1'!AQ47+'1(5)第11表-1'!AB47</f>
        <v>88475104</v>
      </c>
      <c r="AA47" s="35"/>
      <c r="AB47" s="37"/>
      <c r="AD47" s="18"/>
      <c r="AE47" s="93">
        <v>0</v>
      </c>
      <c r="AF47" s="93"/>
      <c r="AG47" s="94"/>
      <c r="AH47" s="93">
        <v>611507</v>
      </c>
      <c r="AI47" s="95"/>
      <c r="AJ47" s="93"/>
      <c r="AK47" s="93">
        <v>15231642</v>
      </c>
      <c r="AL47" s="93"/>
      <c r="AM47" s="94"/>
      <c r="AN47" s="93">
        <v>302554</v>
      </c>
      <c r="AO47" s="95"/>
      <c r="AP47" s="93"/>
      <c r="AQ47" s="93">
        <v>897382</v>
      </c>
      <c r="AR47" s="93"/>
      <c r="AS47" s="94"/>
      <c r="AT47" s="93">
        <v>58124</v>
      </c>
      <c r="AU47" s="95"/>
      <c r="AV47" s="10"/>
      <c r="AW47" s="384" t="s">
        <v>127</v>
      </c>
      <c r="AX47" s="296"/>
    </row>
    <row r="48" spans="1:50" ht="21.75" customHeight="1" thickTop="1" x14ac:dyDescent="0.15">
      <c r="A48" s="301"/>
      <c r="B48" s="245" t="s">
        <v>26</v>
      </c>
      <c r="C48" s="246"/>
      <c r="D48" s="266"/>
      <c r="E48" s="267">
        <f>SUM(E8:E47)</f>
        <v>1806640</v>
      </c>
      <c r="F48" s="254"/>
      <c r="G48" s="268"/>
      <c r="H48" s="267">
        <f>SUM(H8:H47)</f>
        <v>644</v>
      </c>
      <c r="I48" s="254"/>
      <c r="J48" s="268"/>
      <c r="K48" s="267">
        <f>SUM(K8:K47)</f>
        <v>1807284</v>
      </c>
      <c r="L48" s="254"/>
      <c r="M48" s="268"/>
      <c r="N48" s="267">
        <f>SUM(N8:N47)</f>
        <v>50966471</v>
      </c>
      <c r="O48" s="254"/>
      <c r="P48" s="267"/>
      <c r="Q48" s="267">
        <f>SUM(Q8:Q47)</f>
        <v>38101522</v>
      </c>
      <c r="R48" s="254"/>
      <c r="S48" s="267"/>
      <c r="T48" s="267">
        <f>SUM(T8:T47)</f>
        <v>4547957</v>
      </c>
      <c r="U48" s="254"/>
      <c r="V48" s="267"/>
      <c r="W48" s="267">
        <f>SUM(W8:W47)</f>
        <v>5027282</v>
      </c>
      <c r="X48" s="267"/>
      <c r="Y48" s="268"/>
      <c r="Z48" s="267">
        <f>SUM(Z8:Z47)</f>
        <v>11959616912</v>
      </c>
      <c r="AA48" s="254"/>
      <c r="AB48" s="37"/>
      <c r="AD48" s="266"/>
      <c r="AE48" s="267">
        <f>SUM(AE8:AE47)</f>
        <v>228847</v>
      </c>
      <c r="AF48" s="277"/>
      <c r="AG48" s="278"/>
      <c r="AH48" s="267">
        <f>SUM(AH8:AH47)</f>
        <v>73788530</v>
      </c>
      <c r="AI48" s="279"/>
      <c r="AJ48" s="278"/>
      <c r="AK48" s="267">
        <f>SUM(AK8:AK47)</f>
        <v>1987560118</v>
      </c>
      <c r="AL48" s="279"/>
      <c r="AM48" s="278"/>
      <c r="AN48" s="267">
        <f>SUM(AN8:AN47)</f>
        <v>45619939</v>
      </c>
      <c r="AO48" s="279"/>
      <c r="AP48" s="277"/>
      <c r="AQ48" s="267">
        <f>SUM(AQ8:AQ47)</f>
        <v>113955451</v>
      </c>
      <c r="AR48" s="277"/>
      <c r="AS48" s="278"/>
      <c r="AT48" s="267">
        <f>SUM(AT8:AT47)</f>
        <v>6717050</v>
      </c>
      <c r="AU48" s="279"/>
      <c r="AV48" s="244"/>
      <c r="AW48" s="245" t="s">
        <v>26</v>
      </c>
      <c r="AX48" s="302"/>
    </row>
    <row r="49" spans="1:50" ht="21.95" customHeight="1" x14ac:dyDescent="0.15">
      <c r="A49" s="299"/>
      <c r="B49" s="383" t="s">
        <v>27</v>
      </c>
      <c r="C49" s="46"/>
      <c r="D49" s="47"/>
      <c r="E49" s="44">
        <v>5337</v>
      </c>
      <c r="F49" s="48"/>
      <c r="G49" s="49"/>
      <c r="H49" s="44">
        <v>0</v>
      </c>
      <c r="I49" s="48"/>
      <c r="J49" s="49"/>
      <c r="K49" s="44">
        <v>5337</v>
      </c>
      <c r="L49" s="48"/>
      <c r="M49" s="49"/>
      <c r="N49" s="44">
        <v>157403</v>
      </c>
      <c r="O49" s="48"/>
      <c r="P49" s="44"/>
      <c r="Q49" s="44">
        <v>133482</v>
      </c>
      <c r="R49" s="48"/>
      <c r="S49" s="44"/>
      <c r="T49" s="44">
        <v>13221</v>
      </c>
      <c r="U49" s="48"/>
      <c r="V49" s="44"/>
      <c r="W49" s="44">
        <v>14381</v>
      </c>
      <c r="X49" s="44"/>
      <c r="Y49" s="49"/>
      <c r="Z49" s="37">
        <f>W49+T49+Q49+N49+K49+'1(5)第11表-1'!AQ49+'1(5)第11表-1'!AB49</f>
        <v>72185388</v>
      </c>
      <c r="AA49" s="48"/>
      <c r="AB49" s="37"/>
      <c r="AD49" s="47"/>
      <c r="AE49" s="101">
        <v>62</v>
      </c>
      <c r="AF49" s="101"/>
      <c r="AG49" s="102"/>
      <c r="AH49" s="101">
        <v>401417</v>
      </c>
      <c r="AI49" s="103"/>
      <c r="AJ49" s="101"/>
      <c r="AK49" s="406">
        <v>12716307</v>
      </c>
      <c r="AL49" s="101"/>
      <c r="AM49" s="102"/>
      <c r="AN49" s="101">
        <v>260983</v>
      </c>
      <c r="AO49" s="103"/>
      <c r="AP49" s="101"/>
      <c r="AQ49" s="101">
        <v>759305</v>
      </c>
      <c r="AR49" s="101"/>
      <c r="AS49" s="102"/>
      <c r="AT49" s="101">
        <v>46535</v>
      </c>
      <c r="AU49" s="103"/>
      <c r="AV49" s="7"/>
      <c r="AW49" s="383" t="s">
        <v>27</v>
      </c>
      <c r="AX49" s="300"/>
    </row>
    <row r="50" spans="1:50" s="11" customFormat="1" ht="21.95" customHeight="1" x14ac:dyDescent="0.15">
      <c r="A50" s="295"/>
      <c r="B50" s="384" t="s">
        <v>28</v>
      </c>
      <c r="C50" s="19"/>
      <c r="D50" s="18"/>
      <c r="E50" s="37">
        <v>0</v>
      </c>
      <c r="F50" s="35"/>
      <c r="G50" s="36"/>
      <c r="H50" s="37">
        <v>0</v>
      </c>
      <c r="I50" s="35"/>
      <c r="J50" s="36"/>
      <c r="K50" s="37">
        <v>0</v>
      </c>
      <c r="L50" s="35"/>
      <c r="M50" s="36"/>
      <c r="N50" s="37">
        <v>30776</v>
      </c>
      <c r="O50" s="35"/>
      <c r="P50" s="37"/>
      <c r="Q50" s="37">
        <v>74707</v>
      </c>
      <c r="R50" s="35"/>
      <c r="S50" s="37"/>
      <c r="T50" s="37">
        <v>14414</v>
      </c>
      <c r="U50" s="35"/>
      <c r="V50" s="37"/>
      <c r="W50" s="37">
        <v>17786</v>
      </c>
      <c r="X50" s="37"/>
      <c r="Y50" s="36"/>
      <c r="Z50" s="37">
        <f>W50+T50+Q50+N50+K50+'1(5)第11表-1'!AQ50+'1(5)第11表-1'!AB50</f>
        <v>62158692</v>
      </c>
      <c r="AA50" s="35"/>
      <c r="AB50" s="37"/>
      <c r="AD50" s="18"/>
      <c r="AE50" s="93">
        <v>0</v>
      </c>
      <c r="AF50" s="93"/>
      <c r="AG50" s="94"/>
      <c r="AH50" s="93">
        <v>451395</v>
      </c>
      <c r="AI50" s="95"/>
      <c r="AJ50" s="93"/>
      <c r="AK50" s="407">
        <v>10345303</v>
      </c>
      <c r="AL50" s="93"/>
      <c r="AM50" s="94"/>
      <c r="AN50" s="93">
        <v>231512</v>
      </c>
      <c r="AO50" s="95"/>
      <c r="AP50" s="93"/>
      <c r="AQ50" s="93">
        <v>627244</v>
      </c>
      <c r="AR50" s="93"/>
      <c r="AS50" s="94"/>
      <c r="AT50" s="93">
        <v>39025</v>
      </c>
      <c r="AU50" s="95"/>
      <c r="AV50" s="10"/>
      <c r="AW50" s="384" t="s">
        <v>28</v>
      </c>
      <c r="AX50" s="296"/>
    </row>
    <row r="51" spans="1:50" ht="21.95" customHeight="1" x14ac:dyDescent="0.15">
      <c r="A51" s="295"/>
      <c r="B51" s="384" t="s">
        <v>29</v>
      </c>
      <c r="C51" s="19"/>
      <c r="D51" s="18"/>
      <c r="E51" s="37">
        <v>1333</v>
      </c>
      <c r="F51" s="35"/>
      <c r="G51" s="36"/>
      <c r="H51" s="37">
        <v>0</v>
      </c>
      <c r="I51" s="35"/>
      <c r="J51" s="36"/>
      <c r="K51" s="37">
        <v>1333</v>
      </c>
      <c r="L51" s="35"/>
      <c r="M51" s="36"/>
      <c r="N51" s="37">
        <v>2018</v>
      </c>
      <c r="O51" s="35"/>
      <c r="P51" s="37"/>
      <c r="Q51" s="37">
        <v>116068</v>
      </c>
      <c r="R51" s="35"/>
      <c r="S51" s="37"/>
      <c r="T51" s="37">
        <v>11042</v>
      </c>
      <c r="U51" s="35"/>
      <c r="V51" s="37"/>
      <c r="W51" s="37">
        <v>24219</v>
      </c>
      <c r="X51" s="37"/>
      <c r="Y51" s="36"/>
      <c r="Z51" s="37">
        <f>W51+T51+Q51+N51+K51+'1(5)第11表-1'!AQ51+'1(5)第11表-1'!AB51</f>
        <v>44326723</v>
      </c>
      <c r="AA51" s="35"/>
      <c r="AB51" s="37"/>
      <c r="AD51" s="18"/>
      <c r="AE51" s="93">
        <v>894</v>
      </c>
      <c r="AF51" s="93"/>
      <c r="AG51" s="94"/>
      <c r="AH51" s="93">
        <v>232513</v>
      </c>
      <c r="AI51" s="95"/>
      <c r="AJ51" s="93"/>
      <c r="AK51" s="407">
        <v>7666728</v>
      </c>
      <c r="AL51" s="93"/>
      <c r="AM51" s="94"/>
      <c r="AN51" s="93">
        <v>143680</v>
      </c>
      <c r="AO51" s="95"/>
      <c r="AP51" s="93"/>
      <c r="AQ51" s="93">
        <v>492329</v>
      </c>
      <c r="AR51" s="93"/>
      <c r="AS51" s="94"/>
      <c r="AT51" s="93">
        <v>27183</v>
      </c>
      <c r="AU51" s="95"/>
      <c r="AV51" s="10"/>
      <c r="AW51" s="384" t="s">
        <v>29</v>
      </c>
      <c r="AX51" s="296"/>
    </row>
    <row r="52" spans="1:50" ht="21.95" customHeight="1" x14ac:dyDescent="0.15">
      <c r="A52" s="295"/>
      <c r="B52" s="384" t="s">
        <v>56</v>
      </c>
      <c r="C52" s="19"/>
      <c r="D52" s="18"/>
      <c r="E52" s="37">
        <v>2850</v>
      </c>
      <c r="F52" s="35"/>
      <c r="G52" s="36"/>
      <c r="H52" s="37">
        <v>0</v>
      </c>
      <c r="I52" s="35"/>
      <c r="J52" s="36"/>
      <c r="K52" s="37">
        <v>2850</v>
      </c>
      <c r="L52" s="35"/>
      <c r="M52" s="36"/>
      <c r="N52" s="37">
        <v>0</v>
      </c>
      <c r="O52" s="35"/>
      <c r="P52" s="37"/>
      <c r="Q52" s="37">
        <v>16201</v>
      </c>
      <c r="R52" s="35"/>
      <c r="S52" s="37"/>
      <c r="T52" s="37">
        <v>1901</v>
      </c>
      <c r="U52" s="35"/>
      <c r="V52" s="37"/>
      <c r="W52" s="37">
        <v>517</v>
      </c>
      <c r="X52" s="37"/>
      <c r="Y52" s="36"/>
      <c r="Z52" s="37">
        <f>W52+T52+Q52+N52+K52+'1(5)第11表-1'!AQ52+'1(5)第11表-1'!AB52</f>
        <v>15340302</v>
      </c>
      <c r="AA52" s="35"/>
      <c r="AB52" s="37"/>
      <c r="AD52" s="18"/>
      <c r="AE52" s="93">
        <v>0</v>
      </c>
      <c r="AF52" s="93"/>
      <c r="AG52" s="94"/>
      <c r="AH52" s="93">
        <v>90659</v>
      </c>
      <c r="AI52" s="95"/>
      <c r="AJ52" s="93"/>
      <c r="AK52" s="407">
        <v>2698526</v>
      </c>
      <c r="AL52" s="93"/>
      <c r="AM52" s="94"/>
      <c r="AN52" s="93">
        <v>59873</v>
      </c>
      <c r="AO52" s="95"/>
      <c r="AP52" s="93"/>
      <c r="AQ52" s="93">
        <v>185256</v>
      </c>
      <c r="AR52" s="93"/>
      <c r="AS52" s="94"/>
      <c r="AT52" s="93">
        <v>10993</v>
      </c>
      <c r="AU52" s="95"/>
      <c r="AV52" s="10"/>
      <c r="AW52" s="384" t="s">
        <v>56</v>
      </c>
      <c r="AX52" s="296"/>
    </row>
    <row r="53" spans="1:50" ht="21.95" customHeight="1" x14ac:dyDescent="0.15">
      <c r="A53" s="297"/>
      <c r="B53" s="45" t="s">
        <v>30</v>
      </c>
      <c r="C53" s="23"/>
      <c r="D53" s="24"/>
      <c r="E53" s="43">
        <v>6165</v>
      </c>
      <c r="F53" s="41"/>
      <c r="G53" s="42"/>
      <c r="H53" s="43">
        <v>0</v>
      </c>
      <c r="I53" s="41"/>
      <c r="J53" s="42"/>
      <c r="K53" s="43">
        <v>6165</v>
      </c>
      <c r="L53" s="41"/>
      <c r="M53" s="42"/>
      <c r="N53" s="43">
        <v>39698</v>
      </c>
      <c r="O53" s="41"/>
      <c r="P53" s="43"/>
      <c r="Q53" s="43">
        <v>115874</v>
      </c>
      <c r="R53" s="41"/>
      <c r="S53" s="43"/>
      <c r="T53" s="43">
        <v>37866</v>
      </c>
      <c r="U53" s="41"/>
      <c r="V53" s="43"/>
      <c r="W53" s="43">
        <v>693</v>
      </c>
      <c r="X53" s="43"/>
      <c r="Y53" s="42"/>
      <c r="Z53" s="43">
        <f>W53+T53+Q53+N53+K53+'1(5)第11表-1'!AQ53+'1(5)第11表-1'!AB53</f>
        <v>30578015</v>
      </c>
      <c r="AA53" s="41"/>
      <c r="AB53" s="37"/>
      <c r="AD53" s="24"/>
      <c r="AE53" s="96">
        <v>122</v>
      </c>
      <c r="AF53" s="96"/>
      <c r="AG53" s="97"/>
      <c r="AH53" s="96">
        <v>148051</v>
      </c>
      <c r="AI53" s="98"/>
      <c r="AJ53" s="96"/>
      <c r="AK53" s="408">
        <v>5356557</v>
      </c>
      <c r="AL53" s="96"/>
      <c r="AM53" s="97"/>
      <c r="AN53" s="96">
        <v>102629</v>
      </c>
      <c r="AO53" s="98"/>
      <c r="AP53" s="96"/>
      <c r="AQ53" s="96">
        <v>336184</v>
      </c>
      <c r="AR53" s="96"/>
      <c r="AS53" s="97"/>
      <c r="AT53" s="96">
        <v>23621</v>
      </c>
      <c r="AU53" s="98"/>
      <c r="AV53" s="21"/>
      <c r="AW53" s="45" t="s">
        <v>30</v>
      </c>
      <c r="AX53" s="298"/>
    </row>
    <row r="54" spans="1:50" ht="21.95" customHeight="1" x14ac:dyDescent="0.15">
      <c r="A54" s="295"/>
      <c r="B54" s="384" t="s">
        <v>31</v>
      </c>
      <c r="C54" s="19"/>
      <c r="D54" s="18"/>
      <c r="E54" s="37">
        <v>0</v>
      </c>
      <c r="F54" s="35"/>
      <c r="G54" s="36"/>
      <c r="H54" s="37">
        <v>0</v>
      </c>
      <c r="I54" s="35"/>
      <c r="J54" s="36"/>
      <c r="K54" s="37">
        <v>0</v>
      </c>
      <c r="L54" s="35"/>
      <c r="M54" s="36"/>
      <c r="N54" s="37">
        <v>17994</v>
      </c>
      <c r="O54" s="35"/>
      <c r="P54" s="37"/>
      <c r="Q54" s="37">
        <v>38167</v>
      </c>
      <c r="R54" s="35"/>
      <c r="S54" s="37"/>
      <c r="T54" s="37">
        <v>6141</v>
      </c>
      <c r="U54" s="35"/>
      <c r="V54" s="37"/>
      <c r="W54" s="37">
        <v>666</v>
      </c>
      <c r="X54" s="37"/>
      <c r="Y54" s="36"/>
      <c r="Z54" s="37">
        <f>W54+T54+Q54+N54+K54+'1(5)第11表-1'!AQ54+'1(5)第11表-1'!AB54</f>
        <v>24316859</v>
      </c>
      <c r="AA54" s="35"/>
      <c r="AB54" s="37"/>
      <c r="AD54" s="18"/>
      <c r="AE54" s="93">
        <v>0</v>
      </c>
      <c r="AF54" s="93"/>
      <c r="AG54" s="94"/>
      <c r="AH54" s="93">
        <v>149155</v>
      </c>
      <c r="AI54" s="95"/>
      <c r="AJ54" s="93"/>
      <c r="AK54" s="406">
        <v>4348210</v>
      </c>
      <c r="AL54" s="93"/>
      <c r="AM54" s="94"/>
      <c r="AN54" s="93">
        <v>113071</v>
      </c>
      <c r="AO54" s="95"/>
      <c r="AP54" s="93"/>
      <c r="AQ54" s="93">
        <v>282286</v>
      </c>
      <c r="AR54" s="93"/>
      <c r="AS54" s="94"/>
      <c r="AT54" s="93">
        <v>18415</v>
      </c>
      <c r="AU54" s="95"/>
      <c r="AV54" s="10"/>
      <c r="AW54" s="384" t="s">
        <v>31</v>
      </c>
      <c r="AX54" s="296"/>
    </row>
    <row r="55" spans="1:50" s="11" customFormat="1" ht="21.95" customHeight="1" x14ac:dyDescent="0.15">
      <c r="A55" s="295"/>
      <c r="B55" s="384" t="s">
        <v>32</v>
      </c>
      <c r="C55" s="19"/>
      <c r="D55" s="18"/>
      <c r="E55" s="37">
        <v>0</v>
      </c>
      <c r="F55" s="35"/>
      <c r="G55" s="36"/>
      <c r="H55" s="37">
        <v>0</v>
      </c>
      <c r="I55" s="35"/>
      <c r="J55" s="36"/>
      <c r="K55" s="37">
        <v>0</v>
      </c>
      <c r="L55" s="35"/>
      <c r="M55" s="36"/>
      <c r="N55" s="37">
        <v>82170</v>
      </c>
      <c r="O55" s="35"/>
      <c r="P55" s="37"/>
      <c r="Q55" s="37">
        <v>59120</v>
      </c>
      <c r="R55" s="35"/>
      <c r="S55" s="37"/>
      <c r="T55" s="37">
        <v>9242</v>
      </c>
      <c r="U55" s="35"/>
      <c r="V55" s="37"/>
      <c r="W55" s="37">
        <v>5181</v>
      </c>
      <c r="X55" s="37"/>
      <c r="Y55" s="36"/>
      <c r="Z55" s="37">
        <f>W55+T55+Q55+N55+K55+'1(5)第11表-1'!AQ55+'1(5)第11表-1'!AB55</f>
        <v>38400618</v>
      </c>
      <c r="AA55" s="35"/>
      <c r="AB55" s="37"/>
      <c r="AD55" s="18"/>
      <c r="AE55" s="93">
        <v>0</v>
      </c>
      <c r="AF55" s="93"/>
      <c r="AG55" s="94"/>
      <c r="AH55" s="93">
        <v>262243</v>
      </c>
      <c r="AI55" s="95"/>
      <c r="AJ55" s="93"/>
      <c r="AK55" s="407">
        <v>6820251</v>
      </c>
      <c r="AL55" s="93"/>
      <c r="AM55" s="94"/>
      <c r="AN55" s="93">
        <v>149750</v>
      </c>
      <c r="AO55" s="95"/>
      <c r="AP55" s="93"/>
      <c r="AQ55" s="93">
        <v>467591</v>
      </c>
      <c r="AR55" s="93"/>
      <c r="AS55" s="94"/>
      <c r="AT55" s="93">
        <v>28987</v>
      </c>
      <c r="AU55" s="95"/>
      <c r="AV55" s="10"/>
      <c r="AW55" s="384" t="s">
        <v>32</v>
      </c>
      <c r="AX55" s="296"/>
    </row>
    <row r="56" spans="1:50" ht="21.95" customHeight="1" x14ac:dyDescent="0.15">
      <c r="A56" s="295"/>
      <c r="B56" s="384" t="s">
        <v>33</v>
      </c>
      <c r="C56" s="19"/>
      <c r="D56" s="18"/>
      <c r="E56" s="37">
        <v>0</v>
      </c>
      <c r="F56" s="35"/>
      <c r="G56" s="36"/>
      <c r="H56" s="37">
        <v>0</v>
      </c>
      <c r="I56" s="35"/>
      <c r="J56" s="36"/>
      <c r="K56" s="37">
        <v>0</v>
      </c>
      <c r="L56" s="35"/>
      <c r="M56" s="36"/>
      <c r="N56" s="37">
        <v>35197</v>
      </c>
      <c r="O56" s="35"/>
      <c r="P56" s="37"/>
      <c r="Q56" s="37">
        <v>94250</v>
      </c>
      <c r="R56" s="35"/>
      <c r="S56" s="37"/>
      <c r="T56" s="37">
        <v>4774</v>
      </c>
      <c r="U56" s="35"/>
      <c r="V56" s="37"/>
      <c r="W56" s="37">
        <v>34597</v>
      </c>
      <c r="X56" s="37"/>
      <c r="Y56" s="36"/>
      <c r="Z56" s="37">
        <f>W56+T56+Q56+N56+K56+'1(5)第11表-1'!AQ56+'1(5)第11表-1'!AB56</f>
        <v>26779560</v>
      </c>
      <c r="AA56" s="35"/>
      <c r="AB56" s="37"/>
      <c r="AD56" s="18"/>
      <c r="AE56" s="93">
        <v>0</v>
      </c>
      <c r="AF56" s="93"/>
      <c r="AG56" s="94"/>
      <c r="AH56" s="93">
        <v>206714</v>
      </c>
      <c r="AI56" s="95"/>
      <c r="AJ56" s="93"/>
      <c r="AK56" s="407">
        <v>4779596</v>
      </c>
      <c r="AL56" s="93"/>
      <c r="AM56" s="94"/>
      <c r="AN56" s="93">
        <v>91260</v>
      </c>
      <c r="AO56" s="95"/>
      <c r="AP56" s="93"/>
      <c r="AQ56" s="93">
        <v>329368</v>
      </c>
      <c r="AR56" s="93"/>
      <c r="AS56" s="94"/>
      <c r="AT56" s="93">
        <v>25387</v>
      </c>
      <c r="AU56" s="95"/>
      <c r="AV56" s="10"/>
      <c r="AW56" s="384" t="s">
        <v>33</v>
      </c>
      <c r="AX56" s="296"/>
    </row>
    <row r="57" spans="1:50" ht="21.95" customHeight="1" x14ac:dyDescent="0.15">
      <c r="A57" s="295"/>
      <c r="B57" s="384" t="s">
        <v>34</v>
      </c>
      <c r="C57" s="19"/>
      <c r="D57" s="18"/>
      <c r="E57" s="37">
        <v>3283</v>
      </c>
      <c r="F57" s="35"/>
      <c r="G57" s="36"/>
      <c r="H57" s="37">
        <v>0</v>
      </c>
      <c r="I57" s="35"/>
      <c r="J57" s="36"/>
      <c r="K57" s="37">
        <v>3283</v>
      </c>
      <c r="L57" s="35"/>
      <c r="M57" s="36"/>
      <c r="N57" s="37">
        <v>3227</v>
      </c>
      <c r="O57" s="35"/>
      <c r="P57" s="37"/>
      <c r="Q57" s="37">
        <v>54599</v>
      </c>
      <c r="R57" s="35"/>
      <c r="S57" s="37"/>
      <c r="T57" s="37">
        <v>3617</v>
      </c>
      <c r="U57" s="35"/>
      <c r="V57" s="37"/>
      <c r="W57" s="37">
        <v>2057</v>
      </c>
      <c r="X57" s="37"/>
      <c r="Y57" s="36"/>
      <c r="Z57" s="37">
        <f>W57+T57+Q57+N57+K57+'1(5)第11表-1'!AQ57+'1(5)第11表-1'!AB57</f>
        <v>25897770</v>
      </c>
      <c r="AA57" s="35"/>
      <c r="AB57" s="37"/>
      <c r="AD57" s="18"/>
      <c r="AE57" s="93">
        <v>2109</v>
      </c>
      <c r="AF57" s="93"/>
      <c r="AG57" s="94"/>
      <c r="AH57" s="93">
        <v>172999</v>
      </c>
      <c r="AI57" s="95"/>
      <c r="AJ57" s="93"/>
      <c r="AK57" s="407">
        <v>4662912</v>
      </c>
      <c r="AL57" s="93"/>
      <c r="AM57" s="94"/>
      <c r="AN57" s="93">
        <v>81835</v>
      </c>
      <c r="AO57" s="95"/>
      <c r="AP57" s="93"/>
      <c r="AQ57" s="93">
        <v>319179</v>
      </c>
      <c r="AR57" s="93"/>
      <c r="AS57" s="94"/>
      <c r="AT57" s="93">
        <v>21010</v>
      </c>
      <c r="AU57" s="95"/>
      <c r="AV57" s="10"/>
      <c r="AW57" s="384" t="s">
        <v>34</v>
      </c>
      <c r="AX57" s="296"/>
    </row>
    <row r="58" spans="1:50" ht="21.95" customHeight="1" x14ac:dyDescent="0.15">
      <c r="A58" s="297"/>
      <c r="B58" s="45" t="s">
        <v>35</v>
      </c>
      <c r="C58" s="23"/>
      <c r="D58" s="24"/>
      <c r="E58" s="43">
        <v>4066</v>
      </c>
      <c r="F58" s="41"/>
      <c r="G58" s="42"/>
      <c r="H58" s="43">
        <v>0</v>
      </c>
      <c r="I58" s="41"/>
      <c r="J58" s="42"/>
      <c r="K58" s="43">
        <v>4066</v>
      </c>
      <c r="L58" s="41"/>
      <c r="M58" s="42"/>
      <c r="N58" s="43">
        <v>1202</v>
      </c>
      <c r="O58" s="41"/>
      <c r="P58" s="43"/>
      <c r="Q58" s="43">
        <v>86625</v>
      </c>
      <c r="R58" s="41"/>
      <c r="S58" s="43"/>
      <c r="T58" s="43">
        <v>17102</v>
      </c>
      <c r="U58" s="41"/>
      <c r="V58" s="43"/>
      <c r="W58" s="43">
        <v>21172</v>
      </c>
      <c r="X58" s="43"/>
      <c r="Y58" s="42"/>
      <c r="Z58" s="43">
        <f>W58+T58+Q58+N58+K58+'1(5)第11表-1'!AQ58+'1(5)第11表-1'!AB58</f>
        <v>18085545</v>
      </c>
      <c r="AA58" s="41"/>
      <c r="AB58" s="37"/>
      <c r="AD58" s="24"/>
      <c r="AE58" s="96">
        <v>0</v>
      </c>
      <c r="AF58" s="96"/>
      <c r="AG58" s="97"/>
      <c r="AH58" s="96">
        <v>154336</v>
      </c>
      <c r="AI58" s="98"/>
      <c r="AJ58" s="96"/>
      <c r="AK58" s="408">
        <v>2994077</v>
      </c>
      <c r="AL58" s="96"/>
      <c r="AM58" s="97"/>
      <c r="AN58" s="96">
        <v>66003</v>
      </c>
      <c r="AO58" s="98"/>
      <c r="AP58" s="96"/>
      <c r="AQ58" s="96">
        <v>209180</v>
      </c>
      <c r="AR58" s="96"/>
      <c r="AS58" s="97"/>
      <c r="AT58" s="96">
        <v>15221</v>
      </c>
      <c r="AU58" s="98"/>
      <c r="AV58" s="21"/>
      <c r="AW58" s="45" t="s">
        <v>35</v>
      </c>
      <c r="AX58" s="298"/>
    </row>
    <row r="59" spans="1:50" ht="21.95" customHeight="1" x14ac:dyDescent="0.15">
      <c r="A59" s="295"/>
      <c r="B59" s="384" t="s">
        <v>57</v>
      </c>
      <c r="C59" s="19"/>
      <c r="D59" s="18"/>
      <c r="E59" s="37">
        <v>0</v>
      </c>
      <c r="F59" s="35"/>
      <c r="G59" s="36"/>
      <c r="H59" s="37">
        <v>0</v>
      </c>
      <c r="I59" s="35"/>
      <c r="J59" s="36"/>
      <c r="K59" s="37">
        <v>0</v>
      </c>
      <c r="L59" s="35"/>
      <c r="M59" s="36"/>
      <c r="N59" s="37">
        <v>988</v>
      </c>
      <c r="O59" s="35"/>
      <c r="P59" s="37"/>
      <c r="Q59" s="37">
        <v>10722</v>
      </c>
      <c r="R59" s="35"/>
      <c r="S59" s="37"/>
      <c r="T59" s="37">
        <v>2515</v>
      </c>
      <c r="U59" s="35"/>
      <c r="V59" s="37"/>
      <c r="W59" s="37">
        <v>1231</v>
      </c>
      <c r="X59" s="37"/>
      <c r="Y59" s="36"/>
      <c r="Z59" s="37">
        <f>W59+T59+Q59+N59+K59+'1(5)第11表-1'!AQ59+'1(5)第11表-1'!AB59</f>
        <v>13466229</v>
      </c>
      <c r="AA59" s="35"/>
      <c r="AB59" s="37"/>
      <c r="AD59" s="18"/>
      <c r="AE59" s="93">
        <v>0</v>
      </c>
      <c r="AF59" s="93"/>
      <c r="AG59" s="94"/>
      <c r="AH59" s="93">
        <v>98963</v>
      </c>
      <c r="AI59" s="95"/>
      <c r="AJ59" s="93"/>
      <c r="AK59" s="406">
        <v>2373854</v>
      </c>
      <c r="AL59" s="93"/>
      <c r="AM59" s="94"/>
      <c r="AN59" s="93">
        <v>54482</v>
      </c>
      <c r="AO59" s="95"/>
      <c r="AP59" s="93"/>
      <c r="AQ59" s="93">
        <v>174611</v>
      </c>
      <c r="AR59" s="93"/>
      <c r="AS59" s="94"/>
      <c r="AT59" s="93">
        <v>10596</v>
      </c>
      <c r="AU59" s="95"/>
      <c r="AV59" s="10"/>
      <c r="AW59" s="384" t="s">
        <v>57</v>
      </c>
      <c r="AX59" s="296"/>
    </row>
    <row r="60" spans="1:50" ht="21.95" customHeight="1" x14ac:dyDescent="0.15">
      <c r="A60" s="295"/>
      <c r="B60" s="384" t="s">
        <v>36</v>
      </c>
      <c r="C60" s="19"/>
      <c r="D60" s="18"/>
      <c r="E60" s="37">
        <v>0</v>
      </c>
      <c r="F60" s="35"/>
      <c r="G60" s="36"/>
      <c r="H60" s="37">
        <v>0</v>
      </c>
      <c r="I60" s="35"/>
      <c r="J60" s="36"/>
      <c r="K60" s="37">
        <v>0</v>
      </c>
      <c r="L60" s="35"/>
      <c r="M60" s="36"/>
      <c r="N60" s="37">
        <v>10153</v>
      </c>
      <c r="O60" s="35"/>
      <c r="P60" s="37"/>
      <c r="Q60" s="37">
        <v>3545</v>
      </c>
      <c r="R60" s="35"/>
      <c r="S60" s="37"/>
      <c r="T60" s="37">
        <v>714</v>
      </c>
      <c r="U60" s="35"/>
      <c r="V60" s="37"/>
      <c r="W60" s="37">
        <v>206</v>
      </c>
      <c r="X60" s="37"/>
      <c r="Y60" s="36"/>
      <c r="Z60" s="37">
        <f>W60+T60+Q60+N60+K60+'1(5)第11表-1'!AQ60+'1(5)第11表-1'!AB60</f>
        <v>10585220</v>
      </c>
      <c r="AA60" s="35"/>
      <c r="AB60" s="37"/>
      <c r="AD60" s="18"/>
      <c r="AE60" s="93">
        <v>0</v>
      </c>
      <c r="AF60" s="93"/>
      <c r="AG60" s="94"/>
      <c r="AH60" s="93">
        <v>80303</v>
      </c>
      <c r="AI60" s="95"/>
      <c r="AJ60" s="93"/>
      <c r="AK60" s="407">
        <v>1893144</v>
      </c>
      <c r="AL60" s="93"/>
      <c r="AM60" s="94"/>
      <c r="AN60" s="93">
        <v>34224</v>
      </c>
      <c r="AO60" s="95"/>
      <c r="AP60" s="93"/>
      <c r="AQ60" s="93">
        <v>139563</v>
      </c>
      <c r="AR60" s="93"/>
      <c r="AS60" s="94"/>
      <c r="AT60" s="93">
        <v>6460</v>
      </c>
      <c r="AU60" s="95"/>
      <c r="AV60" s="10"/>
      <c r="AW60" s="384" t="s">
        <v>36</v>
      </c>
      <c r="AX60" s="296"/>
    </row>
    <row r="61" spans="1:50" ht="21.95" customHeight="1" x14ac:dyDescent="0.15">
      <c r="A61" s="295"/>
      <c r="B61" s="384" t="s">
        <v>37</v>
      </c>
      <c r="C61" s="19"/>
      <c r="D61" s="18"/>
      <c r="E61" s="37">
        <v>1850</v>
      </c>
      <c r="F61" s="35"/>
      <c r="G61" s="36"/>
      <c r="H61" s="37">
        <v>0</v>
      </c>
      <c r="I61" s="35"/>
      <c r="J61" s="36"/>
      <c r="K61" s="37">
        <v>1850</v>
      </c>
      <c r="L61" s="35"/>
      <c r="M61" s="36"/>
      <c r="N61" s="37">
        <v>2548</v>
      </c>
      <c r="O61" s="35"/>
      <c r="P61" s="37"/>
      <c r="Q61" s="37">
        <v>18644</v>
      </c>
      <c r="R61" s="35"/>
      <c r="S61" s="37"/>
      <c r="T61" s="37">
        <v>43511</v>
      </c>
      <c r="U61" s="35"/>
      <c r="V61" s="37"/>
      <c r="W61" s="37">
        <v>1813</v>
      </c>
      <c r="X61" s="37"/>
      <c r="Y61" s="36"/>
      <c r="Z61" s="37">
        <f>W61+T61+Q61+N61+K61+'1(5)第11表-1'!AQ61+'1(5)第11表-1'!AB61</f>
        <v>11729453</v>
      </c>
      <c r="AA61" s="35"/>
      <c r="AB61" s="37"/>
      <c r="AD61" s="18"/>
      <c r="AE61" s="93">
        <v>0</v>
      </c>
      <c r="AF61" s="93"/>
      <c r="AG61" s="94"/>
      <c r="AH61" s="93">
        <v>92946</v>
      </c>
      <c r="AI61" s="95"/>
      <c r="AJ61" s="93"/>
      <c r="AK61" s="407">
        <v>2029227</v>
      </c>
      <c r="AL61" s="93"/>
      <c r="AM61" s="94"/>
      <c r="AN61" s="93">
        <v>46127</v>
      </c>
      <c r="AO61" s="95"/>
      <c r="AP61" s="93"/>
      <c r="AQ61" s="93">
        <v>155550</v>
      </c>
      <c r="AR61" s="93"/>
      <c r="AS61" s="94"/>
      <c r="AT61" s="93">
        <v>7513</v>
      </c>
      <c r="AU61" s="95"/>
      <c r="AV61" s="10"/>
      <c r="AW61" s="384" t="s">
        <v>37</v>
      </c>
      <c r="AX61" s="296"/>
    </row>
    <row r="62" spans="1:50" ht="21.95" customHeight="1" x14ac:dyDescent="0.15">
      <c r="A62" s="295"/>
      <c r="B62" s="384" t="s">
        <v>38</v>
      </c>
      <c r="C62" s="19"/>
      <c r="D62" s="18"/>
      <c r="E62" s="37">
        <v>2060</v>
      </c>
      <c r="F62" s="35"/>
      <c r="G62" s="36"/>
      <c r="H62" s="37">
        <v>0</v>
      </c>
      <c r="I62" s="35"/>
      <c r="J62" s="36"/>
      <c r="K62" s="37">
        <v>2060</v>
      </c>
      <c r="L62" s="35"/>
      <c r="M62" s="36"/>
      <c r="N62" s="37">
        <v>0</v>
      </c>
      <c r="O62" s="35"/>
      <c r="P62" s="37"/>
      <c r="Q62" s="37">
        <v>10174</v>
      </c>
      <c r="R62" s="35"/>
      <c r="S62" s="37"/>
      <c r="T62" s="37">
        <v>3539</v>
      </c>
      <c r="U62" s="35"/>
      <c r="V62" s="37"/>
      <c r="W62" s="37">
        <v>589</v>
      </c>
      <c r="X62" s="37"/>
      <c r="Y62" s="36"/>
      <c r="Z62" s="37">
        <f>W62+T62+Q62+N62+K62+'1(5)第11表-1'!AQ62+'1(5)第11表-1'!AB62</f>
        <v>8769500</v>
      </c>
      <c r="AA62" s="35"/>
      <c r="AB62" s="37"/>
      <c r="AD62" s="18"/>
      <c r="AE62" s="93">
        <v>0</v>
      </c>
      <c r="AF62" s="93"/>
      <c r="AG62" s="94"/>
      <c r="AH62" s="93">
        <v>53118</v>
      </c>
      <c r="AI62" s="95"/>
      <c r="AJ62" s="93"/>
      <c r="AK62" s="407">
        <v>1487574</v>
      </c>
      <c r="AL62" s="93"/>
      <c r="AM62" s="94"/>
      <c r="AN62" s="93">
        <v>48746</v>
      </c>
      <c r="AO62" s="95"/>
      <c r="AP62" s="93"/>
      <c r="AQ62" s="93">
        <v>115900</v>
      </c>
      <c r="AR62" s="93"/>
      <c r="AS62" s="94"/>
      <c r="AT62" s="93">
        <v>6494</v>
      </c>
      <c r="AU62" s="95"/>
      <c r="AV62" s="10"/>
      <c r="AW62" s="384" t="s">
        <v>38</v>
      </c>
      <c r="AX62" s="296"/>
    </row>
    <row r="63" spans="1:50" ht="21.95" customHeight="1" x14ac:dyDescent="0.15">
      <c r="A63" s="297"/>
      <c r="B63" s="45" t="s">
        <v>39</v>
      </c>
      <c r="C63" s="23"/>
      <c r="D63" s="24"/>
      <c r="E63" s="43">
        <v>0</v>
      </c>
      <c r="F63" s="41"/>
      <c r="G63" s="42"/>
      <c r="H63" s="43">
        <v>0</v>
      </c>
      <c r="I63" s="41"/>
      <c r="J63" s="42"/>
      <c r="K63" s="43">
        <v>0</v>
      </c>
      <c r="L63" s="41"/>
      <c r="M63" s="42"/>
      <c r="N63" s="43">
        <v>25300</v>
      </c>
      <c r="O63" s="41"/>
      <c r="P63" s="43"/>
      <c r="Q63" s="43">
        <v>1250</v>
      </c>
      <c r="R63" s="41"/>
      <c r="S63" s="43"/>
      <c r="T63" s="43">
        <v>4079</v>
      </c>
      <c r="U63" s="41"/>
      <c r="V63" s="43"/>
      <c r="W63" s="43">
        <v>982</v>
      </c>
      <c r="X63" s="43"/>
      <c r="Y63" s="42"/>
      <c r="Z63" s="43">
        <f>W63+T63+Q63+N63+K63+'1(5)第11表-1'!AQ63+'1(5)第11表-1'!AB63</f>
        <v>12770821</v>
      </c>
      <c r="AA63" s="41"/>
      <c r="AB63" s="37"/>
      <c r="AD63" s="24"/>
      <c r="AE63" s="96">
        <v>3830</v>
      </c>
      <c r="AF63" s="96"/>
      <c r="AG63" s="97"/>
      <c r="AH63" s="96">
        <v>70813</v>
      </c>
      <c r="AI63" s="98"/>
      <c r="AJ63" s="96"/>
      <c r="AK63" s="408">
        <v>2276124</v>
      </c>
      <c r="AL63" s="96"/>
      <c r="AM63" s="97"/>
      <c r="AN63" s="96">
        <v>73767</v>
      </c>
      <c r="AO63" s="98"/>
      <c r="AP63" s="96"/>
      <c r="AQ63" s="96">
        <v>183517</v>
      </c>
      <c r="AR63" s="96"/>
      <c r="AS63" s="97"/>
      <c r="AT63" s="96">
        <v>9063</v>
      </c>
      <c r="AU63" s="98"/>
      <c r="AV63" s="21"/>
      <c r="AW63" s="45" t="s">
        <v>39</v>
      </c>
      <c r="AX63" s="298"/>
    </row>
    <row r="64" spans="1:50" ht="21.95" customHeight="1" x14ac:dyDescent="0.15">
      <c r="A64" s="295"/>
      <c r="B64" s="384" t="s">
        <v>40</v>
      </c>
      <c r="C64" s="19"/>
      <c r="D64" s="18"/>
      <c r="E64" s="37">
        <v>0</v>
      </c>
      <c r="F64" s="35"/>
      <c r="G64" s="36"/>
      <c r="H64" s="37">
        <v>0</v>
      </c>
      <c r="I64" s="35"/>
      <c r="J64" s="36"/>
      <c r="K64" s="37">
        <v>0</v>
      </c>
      <c r="L64" s="35"/>
      <c r="M64" s="36"/>
      <c r="N64" s="37">
        <v>0</v>
      </c>
      <c r="O64" s="35"/>
      <c r="P64" s="37"/>
      <c r="Q64" s="37">
        <v>12206</v>
      </c>
      <c r="R64" s="35"/>
      <c r="S64" s="37"/>
      <c r="T64" s="37">
        <v>7191</v>
      </c>
      <c r="U64" s="35"/>
      <c r="V64" s="37"/>
      <c r="W64" s="37">
        <v>1157</v>
      </c>
      <c r="X64" s="37"/>
      <c r="Y64" s="36"/>
      <c r="Z64" s="37">
        <f>W64+T64+Q64+N64+K64+'1(5)第11表-1'!AQ64+'1(5)第11表-1'!AB64</f>
        <v>2971182</v>
      </c>
      <c r="AA64" s="35"/>
      <c r="AB64" s="37"/>
      <c r="AD64" s="18"/>
      <c r="AE64" s="93">
        <v>0</v>
      </c>
      <c r="AF64" s="93"/>
      <c r="AG64" s="94"/>
      <c r="AH64" s="93">
        <v>30769</v>
      </c>
      <c r="AI64" s="95"/>
      <c r="AJ64" s="93"/>
      <c r="AK64" s="406">
        <v>546618</v>
      </c>
      <c r="AL64" s="93"/>
      <c r="AM64" s="94"/>
      <c r="AN64" s="93">
        <v>17790</v>
      </c>
      <c r="AO64" s="95"/>
      <c r="AP64" s="93"/>
      <c r="AQ64" s="93">
        <v>43590</v>
      </c>
      <c r="AR64" s="93"/>
      <c r="AS64" s="94"/>
      <c r="AT64" s="93">
        <v>4365</v>
      </c>
      <c r="AU64" s="95"/>
      <c r="AV64" s="10"/>
      <c r="AW64" s="384" t="s">
        <v>40</v>
      </c>
      <c r="AX64" s="296"/>
    </row>
    <row r="65" spans="1:50" ht="21.95" customHeight="1" x14ac:dyDescent="0.15">
      <c r="A65" s="295"/>
      <c r="B65" s="384" t="s">
        <v>41</v>
      </c>
      <c r="C65" s="19"/>
      <c r="D65" s="18"/>
      <c r="E65" s="37">
        <v>0</v>
      </c>
      <c r="F65" s="35"/>
      <c r="G65" s="36"/>
      <c r="H65" s="37">
        <v>0</v>
      </c>
      <c r="I65" s="35"/>
      <c r="J65" s="36"/>
      <c r="K65" s="37">
        <v>0</v>
      </c>
      <c r="L65" s="35"/>
      <c r="M65" s="36"/>
      <c r="N65" s="37">
        <v>5640</v>
      </c>
      <c r="O65" s="35"/>
      <c r="P65" s="37"/>
      <c r="Q65" s="37">
        <v>16352</v>
      </c>
      <c r="R65" s="35"/>
      <c r="S65" s="37"/>
      <c r="T65" s="37">
        <v>1310</v>
      </c>
      <c r="U65" s="35"/>
      <c r="V65" s="37"/>
      <c r="W65" s="37">
        <v>0</v>
      </c>
      <c r="X65" s="37"/>
      <c r="Y65" s="36"/>
      <c r="Z65" s="37">
        <f>W65+T65+Q65+N65+K65+'1(5)第11表-1'!AQ65+'1(5)第11表-1'!AB65</f>
        <v>13972268</v>
      </c>
      <c r="AA65" s="35"/>
      <c r="AB65" s="37"/>
      <c r="AD65" s="18"/>
      <c r="AE65" s="93">
        <v>0</v>
      </c>
      <c r="AF65" s="93"/>
      <c r="AG65" s="94"/>
      <c r="AH65" s="93">
        <v>75925</v>
      </c>
      <c r="AI65" s="95"/>
      <c r="AJ65" s="93"/>
      <c r="AK65" s="407">
        <v>2534960</v>
      </c>
      <c r="AL65" s="93"/>
      <c r="AM65" s="94"/>
      <c r="AN65" s="93">
        <v>52779</v>
      </c>
      <c r="AO65" s="95"/>
      <c r="AP65" s="93"/>
      <c r="AQ65" s="93">
        <v>186205</v>
      </c>
      <c r="AR65" s="93"/>
      <c r="AS65" s="94"/>
      <c r="AT65" s="93">
        <v>11487</v>
      </c>
      <c r="AU65" s="95"/>
      <c r="AV65" s="10"/>
      <c r="AW65" s="384" t="s">
        <v>41</v>
      </c>
      <c r="AX65" s="296"/>
    </row>
    <row r="66" spans="1:50" ht="21.95" customHeight="1" x14ac:dyDescent="0.15">
      <c r="A66" s="295"/>
      <c r="B66" s="384" t="s">
        <v>42</v>
      </c>
      <c r="C66" s="19"/>
      <c r="D66" s="18"/>
      <c r="E66" s="37">
        <v>5749</v>
      </c>
      <c r="F66" s="35"/>
      <c r="G66" s="36"/>
      <c r="H66" s="37">
        <v>0</v>
      </c>
      <c r="I66" s="35"/>
      <c r="J66" s="36"/>
      <c r="K66" s="37">
        <v>5749</v>
      </c>
      <c r="L66" s="35"/>
      <c r="M66" s="36"/>
      <c r="N66" s="37">
        <v>0</v>
      </c>
      <c r="O66" s="35"/>
      <c r="P66" s="37"/>
      <c r="Q66" s="37">
        <v>19607</v>
      </c>
      <c r="R66" s="35"/>
      <c r="S66" s="37"/>
      <c r="T66" s="37">
        <v>1082</v>
      </c>
      <c r="U66" s="35"/>
      <c r="V66" s="37"/>
      <c r="W66" s="37">
        <v>326</v>
      </c>
      <c r="X66" s="37"/>
      <c r="Y66" s="36"/>
      <c r="Z66" s="37">
        <f>W66+T66+Q66+N66+K66+'1(5)第11表-1'!AQ66+'1(5)第11表-1'!AB66</f>
        <v>16360439</v>
      </c>
      <c r="AA66" s="35"/>
      <c r="AB66" s="37"/>
      <c r="AD66" s="18"/>
      <c r="AE66" s="93">
        <v>156</v>
      </c>
      <c r="AF66" s="93"/>
      <c r="AG66" s="94"/>
      <c r="AH66" s="93">
        <v>83470</v>
      </c>
      <c r="AI66" s="95"/>
      <c r="AJ66" s="93"/>
      <c r="AK66" s="407">
        <v>3005472</v>
      </c>
      <c r="AL66" s="93"/>
      <c r="AM66" s="94"/>
      <c r="AN66" s="93">
        <v>52710</v>
      </c>
      <c r="AO66" s="95"/>
      <c r="AP66" s="93"/>
      <c r="AQ66" s="93">
        <v>212555</v>
      </c>
      <c r="AR66" s="93"/>
      <c r="AS66" s="94"/>
      <c r="AT66" s="93">
        <v>10052</v>
      </c>
      <c r="AU66" s="95"/>
      <c r="AV66" s="10"/>
      <c r="AW66" s="384" t="s">
        <v>42</v>
      </c>
      <c r="AX66" s="296"/>
    </row>
    <row r="67" spans="1:50" ht="21.95" customHeight="1" x14ac:dyDescent="0.15">
      <c r="A67" s="295"/>
      <c r="B67" s="384" t="s">
        <v>43</v>
      </c>
      <c r="C67" s="19"/>
      <c r="D67" s="18"/>
      <c r="E67" s="37">
        <v>4422</v>
      </c>
      <c r="F67" s="35"/>
      <c r="G67" s="36"/>
      <c r="H67" s="37">
        <v>0</v>
      </c>
      <c r="I67" s="35"/>
      <c r="J67" s="36"/>
      <c r="K67" s="37">
        <v>4422</v>
      </c>
      <c r="L67" s="35"/>
      <c r="M67" s="36"/>
      <c r="N67" s="37">
        <v>7410</v>
      </c>
      <c r="O67" s="35"/>
      <c r="P67" s="37"/>
      <c r="Q67" s="37">
        <v>44718</v>
      </c>
      <c r="R67" s="35"/>
      <c r="S67" s="37"/>
      <c r="T67" s="37">
        <v>4645</v>
      </c>
      <c r="U67" s="35"/>
      <c r="V67" s="37"/>
      <c r="W67" s="37">
        <v>7882</v>
      </c>
      <c r="X67" s="37"/>
      <c r="Y67" s="36"/>
      <c r="Z67" s="37">
        <f>W67+T67+Q67+N67+K67+'1(5)第11表-1'!AQ67+'1(5)第11表-1'!AB67</f>
        <v>40675927</v>
      </c>
      <c r="AA67" s="35"/>
      <c r="AB67" s="37"/>
      <c r="AD67" s="18"/>
      <c r="AE67" s="93">
        <v>960</v>
      </c>
      <c r="AF67" s="93"/>
      <c r="AG67" s="94"/>
      <c r="AH67" s="93">
        <v>189747</v>
      </c>
      <c r="AI67" s="95"/>
      <c r="AJ67" s="93"/>
      <c r="AK67" s="407">
        <v>7371800</v>
      </c>
      <c r="AL67" s="93"/>
      <c r="AM67" s="94"/>
      <c r="AN67" s="93">
        <v>138284</v>
      </c>
      <c r="AO67" s="95"/>
      <c r="AP67" s="93"/>
      <c r="AQ67" s="93">
        <v>506012</v>
      </c>
      <c r="AR67" s="93"/>
      <c r="AS67" s="94"/>
      <c r="AT67" s="93">
        <v>25355</v>
      </c>
      <c r="AU67" s="95"/>
      <c r="AV67" s="10"/>
      <c r="AW67" s="384" t="s">
        <v>43</v>
      </c>
      <c r="AX67" s="296"/>
    </row>
    <row r="68" spans="1:50" ht="21.95" customHeight="1" x14ac:dyDescent="0.15">
      <c r="A68" s="297"/>
      <c r="B68" s="45" t="s">
        <v>44</v>
      </c>
      <c r="C68" s="23"/>
      <c r="D68" s="24"/>
      <c r="E68" s="43">
        <v>3524</v>
      </c>
      <c r="F68" s="41"/>
      <c r="G68" s="42"/>
      <c r="H68" s="43">
        <v>0</v>
      </c>
      <c r="I68" s="41"/>
      <c r="J68" s="42"/>
      <c r="K68" s="43">
        <v>3524</v>
      </c>
      <c r="L68" s="41"/>
      <c r="M68" s="42"/>
      <c r="N68" s="43">
        <v>14000</v>
      </c>
      <c r="O68" s="41"/>
      <c r="P68" s="43"/>
      <c r="Q68" s="43">
        <v>34877</v>
      </c>
      <c r="R68" s="41"/>
      <c r="S68" s="43"/>
      <c r="T68" s="43">
        <v>2002</v>
      </c>
      <c r="U68" s="41"/>
      <c r="V68" s="43"/>
      <c r="W68" s="43">
        <v>9237</v>
      </c>
      <c r="X68" s="43"/>
      <c r="Y68" s="42"/>
      <c r="Z68" s="43">
        <f>W68+T68+Q68+N68+K68+'1(5)第11表-1'!AQ68+'1(5)第11表-1'!AB68</f>
        <v>42438136</v>
      </c>
      <c r="AA68" s="41"/>
      <c r="AB68" s="37"/>
      <c r="AD68" s="24"/>
      <c r="AE68" s="96">
        <v>1449</v>
      </c>
      <c r="AF68" s="96"/>
      <c r="AG68" s="97"/>
      <c r="AH68" s="96">
        <v>207004</v>
      </c>
      <c r="AI68" s="98"/>
      <c r="AJ68" s="96"/>
      <c r="AK68" s="408">
        <v>7691853</v>
      </c>
      <c r="AL68" s="96"/>
      <c r="AM68" s="97"/>
      <c r="AN68" s="96">
        <v>120464</v>
      </c>
      <c r="AO68" s="98"/>
      <c r="AP68" s="96"/>
      <c r="AQ68" s="96">
        <v>525283</v>
      </c>
      <c r="AR68" s="96"/>
      <c r="AS68" s="97"/>
      <c r="AT68" s="96">
        <v>27856</v>
      </c>
      <c r="AU68" s="98"/>
      <c r="AV68" s="21"/>
      <c r="AW68" s="45" t="s">
        <v>44</v>
      </c>
      <c r="AX68" s="298"/>
    </row>
    <row r="69" spans="1:50" ht="21.95" customHeight="1" x14ac:dyDescent="0.15">
      <c r="A69" s="295"/>
      <c r="B69" s="384" t="s">
        <v>45</v>
      </c>
      <c r="C69" s="19"/>
      <c r="D69" s="18"/>
      <c r="E69" s="37">
        <v>185</v>
      </c>
      <c r="F69" s="35"/>
      <c r="G69" s="36"/>
      <c r="H69" s="37">
        <v>0</v>
      </c>
      <c r="I69" s="35"/>
      <c r="J69" s="36"/>
      <c r="K69" s="37">
        <v>185</v>
      </c>
      <c r="L69" s="35"/>
      <c r="M69" s="36"/>
      <c r="N69" s="37">
        <v>14392</v>
      </c>
      <c r="O69" s="35"/>
      <c r="P69" s="37"/>
      <c r="Q69" s="37">
        <v>87406</v>
      </c>
      <c r="R69" s="35"/>
      <c r="S69" s="37"/>
      <c r="T69" s="37">
        <v>14278</v>
      </c>
      <c r="U69" s="35"/>
      <c r="V69" s="37"/>
      <c r="W69" s="37">
        <v>7978</v>
      </c>
      <c r="X69" s="37"/>
      <c r="Y69" s="36"/>
      <c r="Z69" s="37">
        <f>W69+T69+Q69+N69+K69+'1(5)第11表-1'!AQ69+'1(5)第11表-1'!AB69</f>
        <v>49937909</v>
      </c>
      <c r="AA69" s="35"/>
      <c r="AB69" s="37"/>
      <c r="AD69" s="18"/>
      <c r="AE69" s="93">
        <v>503</v>
      </c>
      <c r="AF69" s="93"/>
      <c r="AG69" s="94"/>
      <c r="AH69" s="93">
        <v>348304</v>
      </c>
      <c r="AI69" s="95"/>
      <c r="AJ69" s="93"/>
      <c r="AK69" s="407">
        <v>8736099</v>
      </c>
      <c r="AL69" s="93"/>
      <c r="AM69" s="94"/>
      <c r="AN69" s="93">
        <v>177645</v>
      </c>
      <c r="AO69" s="95"/>
      <c r="AP69" s="93"/>
      <c r="AQ69" s="93">
        <v>555706</v>
      </c>
      <c r="AR69" s="93"/>
      <c r="AS69" s="94"/>
      <c r="AT69" s="93">
        <v>38945</v>
      </c>
      <c r="AU69" s="95"/>
      <c r="AV69" s="10"/>
      <c r="AW69" s="384" t="s">
        <v>45</v>
      </c>
      <c r="AX69" s="296"/>
    </row>
    <row r="70" spans="1:50" ht="21.95" customHeight="1" x14ac:dyDescent="0.15">
      <c r="A70" s="295"/>
      <c r="B70" s="384" t="s">
        <v>46</v>
      </c>
      <c r="C70" s="19"/>
      <c r="D70" s="18"/>
      <c r="E70" s="37">
        <v>15479</v>
      </c>
      <c r="F70" s="35"/>
      <c r="G70" s="36"/>
      <c r="H70" s="37">
        <v>0</v>
      </c>
      <c r="I70" s="35"/>
      <c r="J70" s="36"/>
      <c r="K70" s="37">
        <v>15479</v>
      </c>
      <c r="L70" s="35"/>
      <c r="M70" s="36"/>
      <c r="N70" s="37">
        <v>126957</v>
      </c>
      <c r="O70" s="35"/>
      <c r="P70" s="37"/>
      <c r="Q70" s="37">
        <v>109549</v>
      </c>
      <c r="R70" s="35"/>
      <c r="S70" s="37"/>
      <c r="T70" s="37">
        <v>19797</v>
      </c>
      <c r="U70" s="35"/>
      <c r="V70" s="37"/>
      <c r="W70" s="37">
        <v>29482</v>
      </c>
      <c r="X70" s="37"/>
      <c r="Y70" s="36"/>
      <c r="Z70" s="37">
        <f>W70+T70+Q70+N70+K70+'1(5)第11表-1'!AQ70+'1(5)第11表-1'!AB70</f>
        <v>64471595</v>
      </c>
      <c r="AA70" s="35"/>
      <c r="AB70" s="37"/>
      <c r="AD70" s="18"/>
      <c r="AE70" s="93">
        <v>0</v>
      </c>
      <c r="AF70" s="93"/>
      <c r="AG70" s="94"/>
      <c r="AH70" s="93">
        <v>399397</v>
      </c>
      <c r="AI70" s="95"/>
      <c r="AJ70" s="93"/>
      <c r="AK70" s="407">
        <v>11083837</v>
      </c>
      <c r="AL70" s="93"/>
      <c r="AM70" s="94"/>
      <c r="AN70" s="93">
        <v>245067</v>
      </c>
      <c r="AO70" s="95"/>
      <c r="AP70" s="93"/>
      <c r="AQ70" s="93">
        <v>724696</v>
      </c>
      <c r="AR70" s="93"/>
      <c r="AS70" s="94"/>
      <c r="AT70" s="93">
        <v>47201</v>
      </c>
      <c r="AU70" s="95"/>
      <c r="AV70" s="10"/>
      <c r="AW70" s="384" t="s">
        <v>46</v>
      </c>
      <c r="AX70" s="296"/>
    </row>
    <row r="71" spans="1:50" ht="21.95" customHeight="1" thickBot="1" x14ac:dyDescent="0.2">
      <c r="A71" s="295"/>
      <c r="B71" s="384" t="s">
        <v>47</v>
      </c>
      <c r="C71" s="19"/>
      <c r="D71" s="18"/>
      <c r="E71" s="37">
        <v>20441</v>
      </c>
      <c r="F71" s="35"/>
      <c r="G71" s="36"/>
      <c r="H71" s="37">
        <v>0</v>
      </c>
      <c r="I71" s="35"/>
      <c r="J71" s="36"/>
      <c r="K71" s="37">
        <v>20441</v>
      </c>
      <c r="L71" s="35"/>
      <c r="M71" s="36"/>
      <c r="N71" s="37">
        <v>12872</v>
      </c>
      <c r="O71" s="35"/>
      <c r="P71" s="37"/>
      <c r="Q71" s="37">
        <v>140609</v>
      </c>
      <c r="R71" s="35"/>
      <c r="S71" s="37"/>
      <c r="T71" s="37">
        <v>3361</v>
      </c>
      <c r="U71" s="35"/>
      <c r="V71" s="37"/>
      <c r="W71" s="37">
        <v>714</v>
      </c>
      <c r="X71" s="37"/>
      <c r="Y71" s="36"/>
      <c r="Z71" s="43">
        <f>W71+T71+Q71+N71+K71+'1(5)第11表-1'!AQ71+'1(5)第11表-1'!AB71</f>
        <v>41288712</v>
      </c>
      <c r="AA71" s="35"/>
      <c r="AB71" s="37"/>
      <c r="AD71" s="18"/>
      <c r="AE71" s="93">
        <v>0</v>
      </c>
      <c r="AF71" s="93"/>
      <c r="AG71" s="94"/>
      <c r="AH71" s="93">
        <v>271981</v>
      </c>
      <c r="AI71" s="95"/>
      <c r="AJ71" s="93"/>
      <c r="AK71" s="407">
        <v>7234299</v>
      </c>
      <c r="AL71" s="93"/>
      <c r="AM71" s="94"/>
      <c r="AN71" s="93">
        <v>183174</v>
      </c>
      <c r="AO71" s="95"/>
      <c r="AP71" s="93"/>
      <c r="AQ71" s="93">
        <v>477872</v>
      </c>
      <c r="AR71" s="93"/>
      <c r="AS71" s="94"/>
      <c r="AT71" s="93">
        <v>35586</v>
      </c>
      <c r="AU71" s="95"/>
      <c r="AV71" s="10"/>
      <c r="AW71" s="384" t="s">
        <v>47</v>
      </c>
      <c r="AX71" s="296"/>
    </row>
    <row r="72" spans="1:50" ht="21.95" customHeight="1" thickTop="1" thickBot="1" x14ac:dyDescent="0.2">
      <c r="A72" s="303"/>
      <c r="B72" s="256" t="s">
        <v>48</v>
      </c>
      <c r="C72" s="257"/>
      <c r="D72" s="269"/>
      <c r="E72" s="270">
        <f>SUM(E49:E71)</f>
        <v>76744</v>
      </c>
      <c r="F72" s="265"/>
      <c r="G72" s="271"/>
      <c r="H72" s="270">
        <f>SUM(H49:H71)</f>
        <v>0</v>
      </c>
      <c r="I72" s="265"/>
      <c r="J72" s="271"/>
      <c r="K72" s="270">
        <f>SUM(K49:K71)</f>
        <v>76744</v>
      </c>
      <c r="L72" s="265"/>
      <c r="M72" s="271"/>
      <c r="N72" s="270">
        <f>SUM(N49:N71)</f>
        <v>589945</v>
      </c>
      <c r="O72" s="265"/>
      <c r="P72" s="270"/>
      <c r="Q72" s="270">
        <f>SUM(Q49:Q71)</f>
        <v>1298752</v>
      </c>
      <c r="R72" s="265"/>
      <c r="S72" s="270"/>
      <c r="T72" s="270">
        <f>SUM(T49:T71)</f>
        <v>227344</v>
      </c>
      <c r="U72" s="265"/>
      <c r="V72" s="270"/>
      <c r="W72" s="270">
        <f>SUM(W49:W71)</f>
        <v>182866</v>
      </c>
      <c r="X72" s="270"/>
      <c r="Y72" s="271"/>
      <c r="Z72" s="270">
        <f>SUM(Z49:Z71)</f>
        <v>687506863</v>
      </c>
      <c r="AA72" s="265"/>
      <c r="AB72" s="37"/>
      <c r="AD72" s="269"/>
      <c r="AE72" s="270">
        <f>SUM(AE49:AE71)</f>
        <v>10085</v>
      </c>
      <c r="AF72" s="272"/>
      <c r="AG72" s="273"/>
      <c r="AH72" s="270">
        <f>SUM(AH49:AH71)</f>
        <v>4272222</v>
      </c>
      <c r="AI72" s="274"/>
      <c r="AJ72" s="272"/>
      <c r="AK72" s="270">
        <f>SUM(AK49:AK71)</f>
        <v>120653328</v>
      </c>
      <c r="AL72" s="272"/>
      <c r="AM72" s="273"/>
      <c r="AN72" s="270">
        <f>SUM(AN49:AN71)</f>
        <v>2545855</v>
      </c>
      <c r="AO72" s="274"/>
      <c r="AP72" s="272"/>
      <c r="AQ72" s="270">
        <f>SUM(AQ49:AQ71)</f>
        <v>8008982</v>
      </c>
      <c r="AR72" s="272"/>
      <c r="AS72" s="273"/>
      <c r="AT72" s="270">
        <f>SUM(AT49:AT71)</f>
        <v>497350</v>
      </c>
      <c r="AU72" s="274"/>
      <c r="AV72" s="255"/>
      <c r="AW72" s="256" t="s">
        <v>48</v>
      </c>
      <c r="AX72" s="304"/>
    </row>
    <row r="73" spans="1:50" ht="21.95" customHeight="1" thickTop="1" thickBot="1" x14ac:dyDescent="0.2">
      <c r="A73" s="305"/>
      <c r="B73" s="306" t="s">
        <v>49</v>
      </c>
      <c r="C73" s="307"/>
      <c r="D73" s="308"/>
      <c r="E73" s="309">
        <f>E72+E48</f>
        <v>1883384</v>
      </c>
      <c r="F73" s="310"/>
      <c r="G73" s="311"/>
      <c r="H73" s="309">
        <f>H72+H48</f>
        <v>644</v>
      </c>
      <c r="I73" s="310"/>
      <c r="J73" s="311"/>
      <c r="K73" s="309">
        <f>K72+K48</f>
        <v>1884028</v>
      </c>
      <c r="L73" s="310"/>
      <c r="M73" s="311"/>
      <c r="N73" s="309">
        <f>N72+N48</f>
        <v>51556416</v>
      </c>
      <c r="O73" s="310"/>
      <c r="P73" s="309"/>
      <c r="Q73" s="309">
        <f>Q72+Q48</f>
        <v>39400274</v>
      </c>
      <c r="R73" s="310"/>
      <c r="S73" s="309"/>
      <c r="T73" s="309">
        <f>T72+T48</f>
        <v>4775301</v>
      </c>
      <c r="U73" s="310"/>
      <c r="V73" s="309"/>
      <c r="W73" s="309">
        <f>W72+W48</f>
        <v>5210148</v>
      </c>
      <c r="X73" s="309"/>
      <c r="Y73" s="311"/>
      <c r="Z73" s="309">
        <f>SUM(Z48,Z72)</f>
        <v>12647123775</v>
      </c>
      <c r="AA73" s="310"/>
      <c r="AB73" s="37"/>
      <c r="AD73" s="308"/>
      <c r="AE73" s="309">
        <f>AE72+AE48</f>
        <v>238932</v>
      </c>
      <c r="AF73" s="314"/>
      <c r="AG73" s="315"/>
      <c r="AH73" s="309">
        <f>AH72+AH48</f>
        <v>78060752</v>
      </c>
      <c r="AI73" s="316"/>
      <c r="AJ73" s="314"/>
      <c r="AK73" s="309">
        <f>AK72+AK48</f>
        <v>2108213446</v>
      </c>
      <c r="AL73" s="314"/>
      <c r="AM73" s="315"/>
      <c r="AN73" s="309">
        <f>AN72+AN48</f>
        <v>48165794</v>
      </c>
      <c r="AO73" s="316"/>
      <c r="AP73" s="314"/>
      <c r="AQ73" s="309">
        <f>AQ72+AQ48</f>
        <v>121964433</v>
      </c>
      <c r="AR73" s="314"/>
      <c r="AS73" s="315"/>
      <c r="AT73" s="309">
        <f>AT72+AT48</f>
        <v>7214400</v>
      </c>
      <c r="AU73" s="316"/>
      <c r="AV73" s="312"/>
      <c r="AW73" s="306" t="s">
        <v>49</v>
      </c>
      <c r="AX73" s="313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D75" s="11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</row>
    <row r="76" spans="1:50" s="402" customFormat="1" ht="16.5" customHeight="1" x14ac:dyDescent="0.15">
      <c r="B76" s="403"/>
      <c r="C76" s="403"/>
      <c r="D76" s="403"/>
      <c r="E76" s="404"/>
      <c r="F76" s="403"/>
      <c r="G76" s="403"/>
      <c r="H76" s="404"/>
      <c r="I76" s="403"/>
      <c r="J76" s="403"/>
      <c r="K76" s="404"/>
      <c r="L76" s="403"/>
      <c r="M76" s="403"/>
      <c r="N76" s="404"/>
      <c r="O76" s="403"/>
      <c r="P76" s="403"/>
      <c r="Q76" s="404"/>
      <c r="R76" s="403"/>
      <c r="S76" s="403"/>
      <c r="T76" s="404"/>
      <c r="U76" s="403"/>
      <c r="V76" s="403"/>
      <c r="W76" s="404"/>
      <c r="X76" s="403"/>
      <c r="Y76" s="403"/>
      <c r="Z76" s="404"/>
      <c r="AA76" s="403"/>
      <c r="AB76" s="403"/>
      <c r="AD76" s="403"/>
      <c r="AE76" s="404"/>
      <c r="AF76" s="403"/>
      <c r="AG76" s="403"/>
      <c r="AH76" s="404"/>
      <c r="AI76" s="403"/>
      <c r="AJ76" s="403"/>
      <c r="AK76" s="404"/>
      <c r="AL76" s="403"/>
      <c r="AM76" s="403"/>
      <c r="AN76" s="404"/>
      <c r="AO76" s="403"/>
      <c r="AP76" s="403"/>
      <c r="AQ76" s="404"/>
      <c r="AR76" s="403"/>
      <c r="AS76" s="403"/>
      <c r="AT76" s="404"/>
      <c r="AU76" s="403"/>
    </row>
    <row r="77" spans="1:50" ht="16.5" customHeight="1" x14ac:dyDescent="0.15">
      <c r="B77" s="11"/>
      <c r="C77" s="11"/>
      <c r="D77" s="11"/>
      <c r="E77" s="404"/>
      <c r="F77" s="11"/>
      <c r="G77" s="11"/>
      <c r="H77" s="404"/>
      <c r="I77" s="11"/>
      <c r="J77" s="11"/>
      <c r="K77" s="404"/>
      <c r="L77" s="11"/>
      <c r="M77" s="11"/>
      <c r="N77" s="404"/>
      <c r="O77" s="11"/>
      <c r="P77" s="11"/>
      <c r="Q77" s="404"/>
      <c r="R77" s="11"/>
      <c r="S77" s="11"/>
      <c r="T77" s="404"/>
      <c r="U77" s="11"/>
      <c r="W77" s="404"/>
      <c r="Z77" s="404"/>
      <c r="AD77" s="11"/>
      <c r="AE77" s="404"/>
      <c r="AF77" s="11"/>
      <c r="AG77" s="11"/>
      <c r="AH77" s="404"/>
      <c r="AI77" s="11"/>
      <c r="AJ77" s="11"/>
      <c r="AK77" s="404"/>
      <c r="AL77" s="11"/>
      <c r="AM77" s="11"/>
      <c r="AN77" s="404"/>
      <c r="AO77" s="11"/>
      <c r="AP77" s="11"/>
      <c r="AQ77" s="404"/>
      <c r="AR77" s="11"/>
      <c r="AS77" s="5"/>
      <c r="AT77" s="404"/>
      <c r="AU77" s="5"/>
    </row>
    <row r="78" spans="1:50" ht="16.5" customHeight="1" x14ac:dyDescent="0.15">
      <c r="B78" s="11"/>
      <c r="C78" s="11"/>
      <c r="D78" s="11"/>
      <c r="E78" s="404"/>
      <c r="F78" s="11"/>
      <c r="G78" s="11"/>
      <c r="H78" s="404"/>
      <c r="I78" s="11"/>
      <c r="J78" s="11"/>
      <c r="K78" s="404"/>
      <c r="L78" s="11"/>
      <c r="M78" s="11"/>
      <c r="N78" s="404"/>
      <c r="O78" s="11"/>
      <c r="P78" s="11"/>
      <c r="Q78" s="404"/>
      <c r="R78" s="11"/>
      <c r="S78" s="11"/>
      <c r="T78" s="404"/>
      <c r="U78" s="11"/>
      <c r="V78" s="11"/>
      <c r="W78" s="404"/>
      <c r="X78" s="11"/>
      <c r="Y78" s="11"/>
      <c r="Z78" s="404"/>
      <c r="AA78" s="11"/>
      <c r="AB78" s="11"/>
      <c r="AD78" s="11"/>
      <c r="AE78" s="404"/>
      <c r="AF78" s="106"/>
      <c r="AG78" s="11"/>
      <c r="AH78" s="404"/>
      <c r="AI78" s="106"/>
      <c r="AJ78" s="11"/>
      <c r="AK78" s="404"/>
      <c r="AL78" s="106"/>
      <c r="AM78" s="11"/>
      <c r="AN78" s="404"/>
      <c r="AO78" s="106"/>
      <c r="AP78" s="11"/>
      <c r="AQ78" s="404"/>
      <c r="AR78" s="106"/>
      <c r="AS78" s="11"/>
      <c r="AT78" s="404"/>
      <c r="AU78" s="106"/>
    </row>
    <row r="79" spans="1:50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404"/>
      <c r="O79" s="11"/>
      <c r="P79" s="11"/>
      <c r="Q79" s="404"/>
      <c r="R79" s="11"/>
      <c r="S79" s="11"/>
      <c r="T79" s="404"/>
      <c r="U79" s="11"/>
      <c r="V79" s="11"/>
      <c r="W79" s="404"/>
      <c r="X79" s="11"/>
      <c r="Y79" s="11"/>
      <c r="Z79" s="11"/>
      <c r="AA79" s="11"/>
      <c r="AB79" s="11"/>
      <c r="AD79" s="11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</row>
    <row r="80" spans="1:50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404"/>
      <c r="O80" s="11"/>
      <c r="P80" s="11"/>
      <c r="Q80" s="404"/>
      <c r="R80" s="11"/>
      <c r="S80" s="11"/>
      <c r="T80" s="404"/>
      <c r="U80" s="11"/>
      <c r="V80" s="11"/>
      <c r="W80" s="404"/>
      <c r="X80" s="11"/>
      <c r="Y80" s="11"/>
      <c r="Z80" s="11"/>
      <c r="AA80" s="11"/>
      <c r="AB80" s="11"/>
      <c r="AD80" s="11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</row>
    <row r="81" spans="2:47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404"/>
      <c r="O81" s="11"/>
      <c r="P81" s="11"/>
      <c r="Q81" s="404"/>
      <c r="R81" s="11"/>
      <c r="S81" s="11"/>
      <c r="T81" s="404"/>
      <c r="U81" s="11"/>
      <c r="V81" s="11"/>
      <c r="W81" s="404"/>
      <c r="X81" s="11"/>
      <c r="Y81" s="11"/>
      <c r="Z81" s="11"/>
      <c r="AA81" s="11"/>
      <c r="AB81" s="11"/>
      <c r="AD81" s="11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</row>
    <row r="82" spans="2:47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D82" s="11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</row>
  </sheetData>
  <mergeCells count="16">
    <mergeCell ref="E4:K4"/>
    <mergeCell ref="E3:Z3"/>
    <mergeCell ref="A3:C7"/>
    <mergeCell ref="H5:H7"/>
    <mergeCell ref="N4:N7"/>
    <mergeCell ref="Q4:Q7"/>
    <mergeCell ref="W4:W7"/>
    <mergeCell ref="Z5:Z6"/>
    <mergeCell ref="T4:T7"/>
    <mergeCell ref="AV3:AX7"/>
    <mergeCell ref="AH4:AH7"/>
    <mergeCell ref="AE4:AE7"/>
    <mergeCell ref="AT4:AT7"/>
    <mergeCell ref="AQ4:AQ7"/>
    <mergeCell ref="AK4:AK7"/>
    <mergeCell ref="AE3:AT3"/>
  </mergeCells>
  <phoneticPr fontId="2"/>
  <pageMargins left="0.82677165354330717" right="0.70866141732283472" top="0.78740157480314965" bottom="0.43307086614173229" header="0.47244094488188981" footer="0.27559055118110237"/>
  <pageSetup paperSize="9" scale="59" firstPageNumber="4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4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U82"/>
  <sheetViews>
    <sheetView showGridLines="0" view="pageBreakPreview" zoomScale="75" zoomScaleNormal="90" zoomScaleSheetLayoutView="75" workbookViewId="0"/>
  </sheetViews>
  <sheetFormatPr defaultColWidth="12.5" defaultRowHeight="16.5" customHeight="1" x14ac:dyDescent="0.15"/>
  <cols>
    <col min="1" max="1" width="1.625" style="5" customWidth="1"/>
    <col min="2" max="2" width="12.5" style="5" customWidth="1"/>
    <col min="3" max="3" width="1.625" style="5" customWidth="1"/>
    <col min="4" max="4" width="1.75" style="61" customWidth="1"/>
    <col min="5" max="5" width="15.75" style="61" customWidth="1"/>
    <col min="6" max="7" width="1.75" style="61" customWidth="1"/>
    <col min="8" max="8" width="15.75" style="61" customWidth="1"/>
    <col min="9" max="10" width="1.75" style="61" customWidth="1"/>
    <col min="11" max="11" width="15.75" style="61" customWidth="1"/>
    <col min="12" max="12" width="1.75" style="61" customWidth="1"/>
    <col min="13" max="13" width="1.625" style="5" customWidth="1"/>
    <col min="14" max="14" width="15.75" style="5" customWidth="1"/>
    <col min="15" max="16" width="1.625" style="5" customWidth="1"/>
    <col min="17" max="17" width="15.75" style="5" customWidth="1"/>
    <col min="18" max="19" width="1.625" style="5" customWidth="1"/>
    <col min="20" max="20" width="15.75" style="5" customWidth="1"/>
    <col min="21" max="24" width="1.625" style="5" customWidth="1"/>
    <col min="25" max="25" width="15.625" style="5" customWidth="1"/>
    <col min="26" max="27" width="1.625" style="5" customWidth="1"/>
    <col min="28" max="28" width="15.625" style="5" customWidth="1"/>
    <col min="29" max="30" width="1.625" style="5" customWidth="1"/>
    <col min="31" max="31" width="15.625" style="5" customWidth="1"/>
    <col min="32" max="33" width="1.625" style="5" customWidth="1"/>
    <col min="34" max="34" width="15.625" style="5" customWidth="1"/>
    <col min="35" max="36" width="1.625" style="5" customWidth="1"/>
    <col min="37" max="37" width="15.625" style="5" customWidth="1"/>
    <col min="38" max="39" width="1.625" style="5" customWidth="1"/>
    <col min="40" max="40" width="15.625" style="5" customWidth="1"/>
    <col min="41" max="42" width="1.625" style="5" customWidth="1"/>
    <col min="43" max="43" width="13.125" style="5" customWidth="1"/>
    <col min="44" max="44" width="1.625" style="5" customWidth="1"/>
    <col min="45" max="47" width="11.875" style="5" customWidth="1"/>
    <col min="48" max="16384" width="12.5" style="5"/>
  </cols>
  <sheetData>
    <row r="2" spans="1:47" ht="17.25" customHeight="1" thickBot="1" x14ac:dyDescent="0.2">
      <c r="AR2" s="6" t="s">
        <v>58</v>
      </c>
    </row>
    <row r="3" spans="1:47" ht="17.25" customHeight="1" x14ac:dyDescent="0.15">
      <c r="A3" s="450" t="s">
        <v>124</v>
      </c>
      <c r="B3" s="451"/>
      <c r="C3" s="452"/>
      <c r="D3" s="364"/>
      <c r="E3" s="481" t="s">
        <v>167</v>
      </c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28"/>
      <c r="X3" s="429"/>
      <c r="Y3" s="482" t="s">
        <v>168</v>
      </c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321"/>
      <c r="AP3" s="436" t="s">
        <v>125</v>
      </c>
      <c r="AQ3" s="437"/>
      <c r="AR3" s="438"/>
    </row>
    <row r="4" spans="1:47" ht="17.25" customHeight="1" x14ac:dyDescent="0.15">
      <c r="A4" s="453"/>
      <c r="B4" s="454"/>
      <c r="C4" s="455"/>
      <c r="D4" s="68"/>
      <c r="E4" s="480" t="s">
        <v>94</v>
      </c>
      <c r="F4" s="480"/>
      <c r="G4" s="480"/>
      <c r="H4" s="480"/>
      <c r="I4" s="480"/>
      <c r="J4" s="480"/>
      <c r="K4" s="480"/>
      <c r="L4" s="69"/>
      <c r="M4" s="12"/>
      <c r="N4" s="386"/>
      <c r="O4" s="448" t="s">
        <v>101</v>
      </c>
      <c r="P4" s="479"/>
      <c r="Q4" s="479"/>
      <c r="R4" s="479"/>
      <c r="S4" s="479"/>
      <c r="T4" s="387"/>
      <c r="U4" s="107"/>
      <c r="X4" s="162"/>
      <c r="Y4" s="51"/>
      <c r="Z4" s="108"/>
      <c r="AA4" s="111"/>
      <c r="AB4" s="109"/>
      <c r="AC4" s="109"/>
      <c r="AD4" s="110"/>
      <c r="AE4" s="386"/>
      <c r="AF4" s="448" t="s">
        <v>102</v>
      </c>
      <c r="AG4" s="479"/>
      <c r="AH4" s="479"/>
      <c r="AI4" s="479"/>
      <c r="AJ4" s="479"/>
      <c r="AK4" s="387"/>
      <c r="AL4" s="55"/>
      <c r="AM4" s="109"/>
      <c r="AN4" s="109"/>
      <c r="AO4" s="109"/>
      <c r="AP4" s="439"/>
      <c r="AQ4" s="440"/>
      <c r="AR4" s="441"/>
    </row>
    <row r="5" spans="1:47" ht="17.25" customHeight="1" x14ac:dyDescent="0.15">
      <c r="A5" s="453"/>
      <c r="B5" s="454"/>
      <c r="C5" s="455"/>
      <c r="D5" s="70"/>
      <c r="E5" s="388"/>
      <c r="F5" s="75"/>
      <c r="G5" s="76"/>
      <c r="H5" s="388"/>
      <c r="I5" s="71"/>
      <c r="J5" s="388"/>
      <c r="K5" s="388"/>
      <c r="L5" s="71"/>
      <c r="M5" s="11"/>
      <c r="N5" s="109"/>
      <c r="O5" s="109"/>
      <c r="P5" s="111"/>
      <c r="Q5" s="109"/>
      <c r="R5" s="112"/>
      <c r="S5" s="109"/>
      <c r="T5" s="113"/>
      <c r="U5" s="112"/>
      <c r="X5" s="111"/>
      <c r="Y5" s="461" t="s">
        <v>190</v>
      </c>
      <c r="Z5" s="112"/>
      <c r="AA5" s="111"/>
      <c r="AB5" s="461" t="s">
        <v>103</v>
      </c>
      <c r="AC5" s="109"/>
      <c r="AD5" s="111"/>
      <c r="AE5" s="113"/>
      <c r="AF5" s="112"/>
      <c r="AG5" s="111"/>
      <c r="AH5" s="384"/>
      <c r="AI5" s="53"/>
      <c r="AJ5" s="114"/>
      <c r="AK5" s="384"/>
      <c r="AL5" s="115"/>
      <c r="AM5" s="109"/>
      <c r="AN5" s="461" t="s">
        <v>54</v>
      </c>
      <c r="AO5" s="109"/>
      <c r="AP5" s="439"/>
      <c r="AQ5" s="440"/>
      <c r="AR5" s="441"/>
    </row>
    <row r="6" spans="1:47" ht="17.25" customHeight="1" x14ac:dyDescent="0.15">
      <c r="A6" s="453"/>
      <c r="B6" s="454"/>
      <c r="C6" s="455"/>
      <c r="D6" s="70"/>
      <c r="E6" s="388" t="s">
        <v>97</v>
      </c>
      <c r="F6" s="75"/>
      <c r="G6" s="388"/>
      <c r="H6" s="388" t="s">
        <v>98</v>
      </c>
      <c r="I6" s="71"/>
      <c r="J6" s="388"/>
      <c r="K6" s="388" t="s">
        <v>99</v>
      </c>
      <c r="L6" s="75"/>
      <c r="M6" s="11"/>
      <c r="N6" s="109" t="s">
        <v>104</v>
      </c>
      <c r="O6" s="109"/>
      <c r="P6" s="111"/>
      <c r="Q6" s="109" t="s">
        <v>105</v>
      </c>
      <c r="R6" s="112"/>
      <c r="S6" s="109"/>
      <c r="T6" s="109" t="s">
        <v>99</v>
      </c>
      <c r="U6" s="112"/>
      <c r="X6" s="111"/>
      <c r="Y6" s="461"/>
      <c r="Z6" s="112"/>
      <c r="AA6" s="111"/>
      <c r="AB6" s="461"/>
      <c r="AC6" s="109"/>
      <c r="AD6" s="111"/>
      <c r="AE6" s="109" t="s">
        <v>104</v>
      </c>
      <c r="AF6" s="112"/>
      <c r="AG6" s="111"/>
      <c r="AH6" s="382" t="s">
        <v>106</v>
      </c>
      <c r="AI6" s="53"/>
      <c r="AJ6" s="114"/>
      <c r="AK6" s="384" t="s">
        <v>99</v>
      </c>
      <c r="AL6" s="115"/>
      <c r="AM6" s="109"/>
      <c r="AN6" s="461"/>
      <c r="AO6" s="109"/>
      <c r="AP6" s="439"/>
      <c r="AQ6" s="440"/>
      <c r="AR6" s="441"/>
    </row>
    <row r="7" spans="1:47" ht="17.25" customHeight="1" x14ac:dyDescent="0.15">
      <c r="A7" s="456"/>
      <c r="B7" s="457"/>
      <c r="C7" s="458"/>
      <c r="D7" s="83"/>
      <c r="E7" s="84"/>
      <c r="F7" s="85"/>
      <c r="G7" s="389"/>
      <c r="H7" s="389"/>
      <c r="I7" s="86"/>
      <c r="J7" s="389"/>
      <c r="K7" s="389"/>
      <c r="L7" s="86"/>
      <c r="M7" s="77"/>
      <c r="N7" s="116"/>
      <c r="O7" s="116"/>
      <c r="P7" s="117"/>
      <c r="Q7" s="116"/>
      <c r="R7" s="118"/>
      <c r="S7" s="116"/>
      <c r="T7" s="116"/>
      <c r="U7" s="118"/>
      <c r="X7" s="117"/>
      <c r="Y7" s="116"/>
      <c r="Z7" s="118"/>
      <c r="AA7" s="117"/>
      <c r="AB7" s="116"/>
      <c r="AC7" s="116"/>
      <c r="AD7" s="117"/>
      <c r="AE7" s="116"/>
      <c r="AF7" s="118"/>
      <c r="AG7" s="117"/>
      <c r="AH7" s="385"/>
      <c r="AI7" s="119"/>
      <c r="AJ7" s="120"/>
      <c r="AK7" s="45"/>
      <c r="AL7" s="121"/>
      <c r="AM7" s="116"/>
      <c r="AN7" s="116"/>
      <c r="AO7" s="116"/>
      <c r="AP7" s="442"/>
      <c r="AQ7" s="443"/>
      <c r="AR7" s="444"/>
    </row>
    <row r="8" spans="1:47" ht="17.25" customHeight="1" x14ac:dyDescent="0.15">
      <c r="A8" s="295"/>
      <c r="B8" s="384" t="s">
        <v>53</v>
      </c>
      <c r="C8" s="32"/>
      <c r="D8" s="90"/>
      <c r="E8" s="87">
        <v>2878460</v>
      </c>
      <c r="F8" s="91"/>
      <c r="G8" s="92"/>
      <c r="H8" s="87">
        <v>2573400</v>
      </c>
      <c r="I8" s="91"/>
      <c r="J8" s="90"/>
      <c r="K8" s="409">
        <v>5451860</v>
      </c>
      <c r="L8" s="91"/>
      <c r="M8" s="122"/>
      <c r="N8" s="123">
        <v>1045460</v>
      </c>
      <c r="O8" s="123"/>
      <c r="P8" s="124"/>
      <c r="Q8" s="410" t="s">
        <v>189</v>
      </c>
      <c r="R8" s="125"/>
      <c r="S8" s="123"/>
      <c r="T8" s="123">
        <f>SUM(N8:Q8)</f>
        <v>1045460</v>
      </c>
      <c r="U8" s="125"/>
      <c r="X8" s="124"/>
      <c r="Y8" s="123">
        <v>1932900</v>
      </c>
      <c r="Z8" s="125"/>
      <c r="AA8" s="124"/>
      <c r="AB8" s="123">
        <v>22100</v>
      </c>
      <c r="AC8" s="123"/>
      <c r="AD8" s="124"/>
      <c r="AE8" s="123">
        <v>34565850</v>
      </c>
      <c r="AF8" s="125"/>
      <c r="AG8" s="124"/>
      <c r="AH8" s="123">
        <v>11560430</v>
      </c>
      <c r="AI8" s="126"/>
      <c r="AJ8" s="127"/>
      <c r="AK8" s="128">
        <f>SUM(AE8:AH8)</f>
        <v>46126280</v>
      </c>
      <c r="AL8" s="126"/>
      <c r="AM8" s="127"/>
      <c r="AN8" s="123">
        <v>7940860</v>
      </c>
      <c r="AO8" s="38"/>
      <c r="AP8" s="10"/>
      <c r="AQ8" s="384" t="s">
        <v>53</v>
      </c>
      <c r="AR8" s="296"/>
      <c r="AS8" s="34"/>
      <c r="AT8" s="34"/>
      <c r="AU8" s="34"/>
    </row>
    <row r="9" spans="1:47" ht="17.25" customHeight="1" x14ac:dyDescent="0.15">
      <c r="A9" s="295"/>
      <c r="B9" s="384" t="s">
        <v>52</v>
      </c>
      <c r="C9" s="19"/>
      <c r="D9" s="90"/>
      <c r="E9" s="409">
        <v>811460</v>
      </c>
      <c r="F9" s="91"/>
      <c r="G9" s="90"/>
      <c r="H9" s="409">
        <v>759000</v>
      </c>
      <c r="I9" s="91"/>
      <c r="J9" s="90"/>
      <c r="K9" s="409">
        <v>1570460</v>
      </c>
      <c r="L9" s="91"/>
      <c r="M9" s="129"/>
      <c r="N9" s="130">
        <v>301340</v>
      </c>
      <c r="O9" s="130"/>
      <c r="P9" s="131"/>
      <c r="Q9" s="391" t="s">
        <v>189</v>
      </c>
      <c r="R9" s="132"/>
      <c r="S9" s="130"/>
      <c r="T9" s="130">
        <f t="shared" ref="T9:T47" si="0">SUM(N9:Q9)</f>
        <v>301340</v>
      </c>
      <c r="U9" s="132"/>
      <c r="X9" s="131"/>
      <c r="Y9" s="130">
        <v>664500</v>
      </c>
      <c r="Z9" s="132"/>
      <c r="AA9" s="131"/>
      <c r="AB9" s="130">
        <v>7800</v>
      </c>
      <c r="AC9" s="130"/>
      <c r="AD9" s="131"/>
      <c r="AE9" s="130">
        <v>9218660</v>
      </c>
      <c r="AF9" s="132"/>
      <c r="AG9" s="131"/>
      <c r="AH9" s="128">
        <v>3697510</v>
      </c>
      <c r="AI9" s="126"/>
      <c r="AJ9" s="127"/>
      <c r="AK9" s="128">
        <f t="shared" ref="AK9:AK47" si="1">SUM(AE9:AH9)</f>
        <v>12916170</v>
      </c>
      <c r="AL9" s="126"/>
      <c r="AM9" s="127"/>
      <c r="AN9" s="128">
        <v>2153220</v>
      </c>
      <c r="AO9" s="35"/>
      <c r="AP9" s="10"/>
      <c r="AQ9" s="384" t="s">
        <v>52</v>
      </c>
      <c r="AR9" s="296"/>
      <c r="AS9" s="34"/>
      <c r="AT9" s="34"/>
      <c r="AU9" s="34"/>
    </row>
    <row r="10" spans="1:47" ht="17.25" customHeight="1" x14ac:dyDescent="0.15">
      <c r="A10" s="295"/>
      <c r="B10" s="384" t="s">
        <v>51</v>
      </c>
      <c r="C10" s="19"/>
      <c r="D10" s="90"/>
      <c r="E10" s="409">
        <v>387920</v>
      </c>
      <c r="F10" s="91"/>
      <c r="G10" s="90"/>
      <c r="H10" s="409">
        <v>375900</v>
      </c>
      <c r="I10" s="91"/>
      <c r="J10" s="90"/>
      <c r="K10" s="409">
        <v>763820</v>
      </c>
      <c r="L10" s="91"/>
      <c r="M10" s="129"/>
      <c r="N10" s="130">
        <v>178620</v>
      </c>
      <c r="O10" s="130"/>
      <c r="P10" s="131"/>
      <c r="Q10" s="391" t="s">
        <v>189</v>
      </c>
      <c r="R10" s="132"/>
      <c r="S10" s="130"/>
      <c r="T10" s="130">
        <f t="shared" si="0"/>
        <v>178620</v>
      </c>
      <c r="U10" s="132"/>
      <c r="X10" s="131"/>
      <c r="Y10" s="130">
        <v>382200</v>
      </c>
      <c r="Z10" s="132"/>
      <c r="AA10" s="131"/>
      <c r="AB10" s="130">
        <v>1820</v>
      </c>
      <c r="AC10" s="130"/>
      <c r="AD10" s="131"/>
      <c r="AE10" s="130">
        <v>4851770</v>
      </c>
      <c r="AF10" s="132"/>
      <c r="AG10" s="131"/>
      <c r="AH10" s="128">
        <v>1675710</v>
      </c>
      <c r="AI10" s="126"/>
      <c r="AJ10" s="127"/>
      <c r="AK10" s="128">
        <f t="shared" si="1"/>
        <v>6527480</v>
      </c>
      <c r="AL10" s="126"/>
      <c r="AM10" s="127"/>
      <c r="AN10" s="128">
        <v>1311250</v>
      </c>
      <c r="AO10" s="35"/>
      <c r="AP10" s="10"/>
      <c r="AQ10" s="384" t="s">
        <v>51</v>
      </c>
      <c r="AR10" s="296"/>
      <c r="AS10" s="34"/>
      <c r="AT10" s="34"/>
      <c r="AU10" s="34"/>
    </row>
    <row r="11" spans="1:47" ht="17.25" customHeight="1" x14ac:dyDescent="0.15">
      <c r="A11" s="295"/>
      <c r="B11" s="384" t="s">
        <v>50</v>
      </c>
      <c r="C11" s="19"/>
      <c r="D11" s="90"/>
      <c r="E11" s="409">
        <v>1213420</v>
      </c>
      <c r="F11" s="91"/>
      <c r="G11" s="90"/>
      <c r="H11" s="409">
        <v>1024800</v>
      </c>
      <c r="I11" s="91"/>
      <c r="J11" s="90"/>
      <c r="K11" s="409">
        <v>2238220</v>
      </c>
      <c r="L11" s="91"/>
      <c r="M11" s="129"/>
      <c r="N11" s="130">
        <v>542620</v>
      </c>
      <c r="O11" s="130"/>
      <c r="P11" s="131"/>
      <c r="Q11" s="391" t="s">
        <v>189</v>
      </c>
      <c r="R11" s="132"/>
      <c r="S11" s="130"/>
      <c r="T11" s="130">
        <f t="shared" si="0"/>
        <v>542620</v>
      </c>
      <c r="U11" s="132"/>
      <c r="X11" s="131"/>
      <c r="Y11" s="130">
        <v>989100</v>
      </c>
      <c r="Z11" s="132"/>
      <c r="AA11" s="131"/>
      <c r="AB11" s="130">
        <v>11960</v>
      </c>
      <c r="AC11" s="130"/>
      <c r="AD11" s="131"/>
      <c r="AE11" s="130">
        <v>14372380</v>
      </c>
      <c r="AF11" s="132"/>
      <c r="AG11" s="131"/>
      <c r="AH11" s="128">
        <v>3977690</v>
      </c>
      <c r="AI11" s="126"/>
      <c r="AJ11" s="127"/>
      <c r="AK11" s="128">
        <f t="shared" si="1"/>
        <v>18350070</v>
      </c>
      <c r="AL11" s="126"/>
      <c r="AM11" s="127"/>
      <c r="AN11" s="128">
        <v>3565510</v>
      </c>
      <c r="AO11" s="35"/>
      <c r="AP11" s="10"/>
      <c r="AQ11" s="384" t="s">
        <v>50</v>
      </c>
      <c r="AR11" s="296"/>
      <c r="AS11" s="34"/>
      <c r="AT11" s="34"/>
      <c r="AU11" s="34"/>
    </row>
    <row r="12" spans="1:47" ht="17.25" customHeight="1" x14ac:dyDescent="0.15">
      <c r="A12" s="297"/>
      <c r="B12" s="384" t="s">
        <v>76</v>
      </c>
      <c r="C12" s="23"/>
      <c r="D12" s="99"/>
      <c r="E12" s="411">
        <v>175240</v>
      </c>
      <c r="F12" s="100"/>
      <c r="G12" s="99"/>
      <c r="H12" s="411">
        <v>158100</v>
      </c>
      <c r="I12" s="100"/>
      <c r="J12" s="99"/>
      <c r="K12" s="411">
        <v>333340</v>
      </c>
      <c r="L12" s="100"/>
      <c r="M12" s="133"/>
      <c r="N12" s="134">
        <v>77480</v>
      </c>
      <c r="O12" s="134"/>
      <c r="P12" s="135"/>
      <c r="Q12" s="412" t="s">
        <v>189</v>
      </c>
      <c r="R12" s="136"/>
      <c r="S12" s="134"/>
      <c r="T12" s="134">
        <f t="shared" si="0"/>
        <v>77480</v>
      </c>
      <c r="U12" s="136"/>
      <c r="X12" s="135"/>
      <c r="Y12" s="134">
        <v>150900</v>
      </c>
      <c r="Z12" s="136"/>
      <c r="AA12" s="135"/>
      <c r="AB12" s="134">
        <v>520</v>
      </c>
      <c r="AC12" s="134"/>
      <c r="AD12" s="135"/>
      <c r="AE12" s="130">
        <v>1999910</v>
      </c>
      <c r="AF12" s="136"/>
      <c r="AG12" s="135"/>
      <c r="AH12" s="137">
        <v>682740</v>
      </c>
      <c r="AI12" s="138"/>
      <c r="AJ12" s="139"/>
      <c r="AK12" s="137">
        <f t="shared" si="1"/>
        <v>2682650</v>
      </c>
      <c r="AL12" s="138"/>
      <c r="AM12" s="139"/>
      <c r="AN12" s="137">
        <v>579630</v>
      </c>
      <c r="AO12" s="41"/>
      <c r="AP12" s="21"/>
      <c r="AQ12" s="384" t="s">
        <v>76</v>
      </c>
      <c r="AR12" s="298"/>
      <c r="AS12" s="34"/>
      <c r="AT12" s="34"/>
      <c r="AU12" s="34"/>
    </row>
    <row r="13" spans="1:47" ht="17.25" customHeight="1" x14ac:dyDescent="0.15">
      <c r="A13" s="295"/>
      <c r="B13" s="383" t="s">
        <v>77</v>
      </c>
      <c r="C13" s="19"/>
      <c r="D13" s="90"/>
      <c r="E13" s="409">
        <v>140400</v>
      </c>
      <c r="F13" s="91"/>
      <c r="G13" s="90"/>
      <c r="H13" s="409">
        <v>123300</v>
      </c>
      <c r="I13" s="91"/>
      <c r="J13" s="90"/>
      <c r="K13" s="409">
        <v>263700</v>
      </c>
      <c r="L13" s="91"/>
      <c r="M13" s="129"/>
      <c r="N13" s="130">
        <v>65520</v>
      </c>
      <c r="O13" s="130"/>
      <c r="P13" s="131"/>
      <c r="Q13" s="391" t="s">
        <v>189</v>
      </c>
      <c r="R13" s="132"/>
      <c r="S13" s="130"/>
      <c r="T13" s="130">
        <f t="shared" si="0"/>
        <v>65520</v>
      </c>
      <c r="U13" s="132"/>
      <c r="X13" s="131"/>
      <c r="Y13" s="130">
        <v>131400</v>
      </c>
      <c r="Z13" s="132"/>
      <c r="AA13" s="131"/>
      <c r="AB13" s="130">
        <v>260</v>
      </c>
      <c r="AC13" s="130"/>
      <c r="AD13" s="131"/>
      <c r="AE13" s="140">
        <v>1310100</v>
      </c>
      <c r="AF13" s="132"/>
      <c r="AG13" s="131"/>
      <c r="AH13" s="128">
        <v>489820</v>
      </c>
      <c r="AI13" s="126"/>
      <c r="AJ13" s="127"/>
      <c r="AK13" s="128">
        <f t="shared" si="1"/>
        <v>1799920</v>
      </c>
      <c r="AL13" s="126"/>
      <c r="AM13" s="127"/>
      <c r="AN13" s="128">
        <v>495460</v>
      </c>
      <c r="AO13" s="35"/>
      <c r="AP13" s="10"/>
      <c r="AQ13" s="383" t="s">
        <v>77</v>
      </c>
      <c r="AR13" s="296"/>
      <c r="AS13" s="34"/>
      <c r="AT13" s="34"/>
      <c r="AU13" s="34"/>
    </row>
    <row r="14" spans="1:47" ht="17.25" customHeight="1" x14ac:dyDescent="0.15">
      <c r="A14" s="295"/>
      <c r="B14" s="384" t="s">
        <v>78</v>
      </c>
      <c r="C14" s="19"/>
      <c r="D14" s="90"/>
      <c r="E14" s="409">
        <v>916240</v>
      </c>
      <c r="F14" s="91"/>
      <c r="G14" s="90"/>
      <c r="H14" s="409">
        <v>722400</v>
      </c>
      <c r="I14" s="91"/>
      <c r="J14" s="90"/>
      <c r="K14" s="409">
        <v>1638640</v>
      </c>
      <c r="L14" s="91"/>
      <c r="M14" s="129"/>
      <c r="N14" s="130">
        <v>287560</v>
      </c>
      <c r="O14" s="130"/>
      <c r="P14" s="131"/>
      <c r="Q14" s="391" t="s">
        <v>189</v>
      </c>
      <c r="R14" s="132"/>
      <c r="S14" s="130"/>
      <c r="T14" s="130">
        <f t="shared" si="0"/>
        <v>287560</v>
      </c>
      <c r="U14" s="132"/>
      <c r="X14" s="131"/>
      <c r="Y14" s="130">
        <v>581700</v>
      </c>
      <c r="Z14" s="132"/>
      <c r="AA14" s="131"/>
      <c r="AB14" s="130">
        <v>3640</v>
      </c>
      <c r="AC14" s="130"/>
      <c r="AD14" s="131"/>
      <c r="AE14" s="130">
        <v>8772390</v>
      </c>
      <c r="AF14" s="132"/>
      <c r="AG14" s="131"/>
      <c r="AH14" s="128">
        <v>3810800</v>
      </c>
      <c r="AI14" s="126"/>
      <c r="AJ14" s="127"/>
      <c r="AK14" s="128">
        <f t="shared" si="1"/>
        <v>12583190</v>
      </c>
      <c r="AL14" s="126"/>
      <c r="AM14" s="127"/>
      <c r="AN14" s="128">
        <v>2172420</v>
      </c>
      <c r="AO14" s="35"/>
      <c r="AP14" s="10"/>
      <c r="AQ14" s="384" t="s">
        <v>78</v>
      </c>
      <c r="AR14" s="296"/>
      <c r="AS14" s="34"/>
      <c r="AT14" s="34"/>
      <c r="AU14" s="34"/>
    </row>
    <row r="15" spans="1:47" ht="17.25" customHeight="1" x14ac:dyDescent="0.15">
      <c r="A15" s="295"/>
      <c r="B15" s="384" t="s">
        <v>79</v>
      </c>
      <c r="C15" s="19"/>
      <c r="D15" s="90"/>
      <c r="E15" s="409">
        <v>191100</v>
      </c>
      <c r="F15" s="91"/>
      <c r="G15" s="90"/>
      <c r="H15" s="409">
        <v>165300</v>
      </c>
      <c r="I15" s="91"/>
      <c r="J15" s="90"/>
      <c r="K15" s="409">
        <v>356400</v>
      </c>
      <c r="L15" s="91"/>
      <c r="M15" s="129"/>
      <c r="N15" s="130">
        <v>75920</v>
      </c>
      <c r="O15" s="130"/>
      <c r="P15" s="131"/>
      <c r="Q15" s="391" t="s">
        <v>189</v>
      </c>
      <c r="R15" s="132"/>
      <c r="S15" s="130"/>
      <c r="T15" s="130">
        <f t="shared" si="0"/>
        <v>75920</v>
      </c>
      <c r="U15" s="132"/>
      <c r="X15" s="131"/>
      <c r="Y15" s="130">
        <v>147900</v>
      </c>
      <c r="Z15" s="132"/>
      <c r="AA15" s="131"/>
      <c r="AB15" s="130">
        <v>780</v>
      </c>
      <c r="AC15" s="130"/>
      <c r="AD15" s="131"/>
      <c r="AE15" s="130">
        <v>2023450</v>
      </c>
      <c r="AF15" s="132"/>
      <c r="AG15" s="131"/>
      <c r="AH15" s="128">
        <v>803220</v>
      </c>
      <c r="AI15" s="126"/>
      <c r="AJ15" s="127"/>
      <c r="AK15" s="128">
        <f t="shared" si="1"/>
        <v>2826670</v>
      </c>
      <c r="AL15" s="126"/>
      <c r="AM15" s="127"/>
      <c r="AN15" s="128">
        <v>583250</v>
      </c>
      <c r="AO15" s="35"/>
      <c r="AP15" s="10"/>
      <c r="AQ15" s="384" t="s">
        <v>79</v>
      </c>
      <c r="AR15" s="296"/>
      <c r="AS15" s="34"/>
      <c r="AT15" s="34"/>
      <c r="AU15" s="34"/>
    </row>
    <row r="16" spans="1:47" ht="17.25" customHeight="1" x14ac:dyDescent="0.15">
      <c r="A16" s="295"/>
      <c r="B16" s="384" t="s">
        <v>80</v>
      </c>
      <c r="C16" s="19"/>
      <c r="D16" s="90"/>
      <c r="E16" s="409">
        <v>299780</v>
      </c>
      <c r="F16" s="91"/>
      <c r="G16" s="90"/>
      <c r="H16" s="409">
        <v>285000</v>
      </c>
      <c r="I16" s="91"/>
      <c r="J16" s="90"/>
      <c r="K16" s="409">
        <v>584780</v>
      </c>
      <c r="L16" s="91"/>
      <c r="M16" s="129"/>
      <c r="N16" s="130">
        <v>83460</v>
      </c>
      <c r="O16" s="130"/>
      <c r="P16" s="131"/>
      <c r="Q16" s="391" t="s">
        <v>189</v>
      </c>
      <c r="R16" s="132"/>
      <c r="S16" s="130"/>
      <c r="T16" s="130">
        <f t="shared" si="0"/>
        <v>83460</v>
      </c>
      <c r="U16" s="132"/>
      <c r="X16" s="131"/>
      <c r="Y16" s="130">
        <v>222000</v>
      </c>
      <c r="Z16" s="132"/>
      <c r="AA16" s="131"/>
      <c r="AB16" s="130">
        <v>780</v>
      </c>
      <c r="AC16" s="130"/>
      <c r="AD16" s="131"/>
      <c r="AE16" s="130">
        <v>3005200</v>
      </c>
      <c r="AF16" s="132"/>
      <c r="AG16" s="131"/>
      <c r="AH16" s="128">
        <v>801080</v>
      </c>
      <c r="AI16" s="126"/>
      <c r="AJ16" s="127"/>
      <c r="AK16" s="128">
        <f t="shared" si="1"/>
        <v>3806280</v>
      </c>
      <c r="AL16" s="126"/>
      <c r="AM16" s="127"/>
      <c r="AN16" s="128">
        <v>826030</v>
      </c>
      <c r="AO16" s="35"/>
      <c r="AP16" s="10"/>
      <c r="AQ16" s="384" t="s">
        <v>80</v>
      </c>
      <c r="AR16" s="296"/>
      <c r="AS16" s="34"/>
      <c r="AT16" s="34"/>
      <c r="AU16" s="34"/>
    </row>
    <row r="17" spans="1:47" ht="17.25" customHeight="1" x14ac:dyDescent="0.15">
      <c r="A17" s="295"/>
      <c r="B17" s="45" t="s">
        <v>81</v>
      </c>
      <c r="C17" s="19"/>
      <c r="D17" s="90"/>
      <c r="E17" s="409">
        <v>185380</v>
      </c>
      <c r="F17" s="91"/>
      <c r="G17" s="90"/>
      <c r="H17" s="409">
        <v>166800</v>
      </c>
      <c r="I17" s="91"/>
      <c r="J17" s="90"/>
      <c r="K17" s="409">
        <v>352180</v>
      </c>
      <c r="L17" s="91"/>
      <c r="M17" s="129"/>
      <c r="N17" s="130">
        <v>89960</v>
      </c>
      <c r="O17" s="130"/>
      <c r="P17" s="131"/>
      <c r="Q17" s="391" t="s">
        <v>189</v>
      </c>
      <c r="R17" s="132"/>
      <c r="S17" s="130"/>
      <c r="T17" s="130">
        <f t="shared" si="0"/>
        <v>89960</v>
      </c>
      <c r="U17" s="132"/>
      <c r="X17" s="131"/>
      <c r="Y17" s="130">
        <v>165000</v>
      </c>
      <c r="Z17" s="132"/>
      <c r="AA17" s="131"/>
      <c r="AB17" s="130">
        <v>1040</v>
      </c>
      <c r="AC17" s="130"/>
      <c r="AD17" s="131"/>
      <c r="AE17" s="130">
        <v>1770230</v>
      </c>
      <c r="AF17" s="132"/>
      <c r="AG17" s="131"/>
      <c r="AH17" s="128">
        <v>510990</v>
      </c>
      <c r="AI17" s="126"/>
      <c r="AJ17" s="127"/>
      <c r="AK17" s="128">
        <f t="shared" si="1"/>
        <v>2281220</v>
      </c>
      <c r="AL17" s="126"/>
      <c r="AM17" s="127"/>
      <c r="AN17" s="128">
        <v>531460</v>
      </c>
      <c r="AO17" s="35"/>
      <c r="AP17" s="10"/>
      <c r="AQ17" s="45" t="s">
        <v>81</v>
      </c>
      <c r="AR17" s="296"/>
      <c r="AS17" s="34"/>
      <c r="AT17" s="34"/>
      <c r="AU17" s="34"/>
    </row>
    <row r="18" spans="1:47" ht="17.25" customHeight="1" x14ac:dyDescent="0.15">
      <c r="A18" s="299"/>
      <c r="B18" s="384" t="s">
        <v>82</v>
      </c>
      <c r="C18" s="46"/>
      <c r="D18" s="104"/>
      <c r="E18" s="413">
        <v>178360</v>
      </c>
      <c r="F18" s="105"/>
      <c r="G18" s="104"/>
      <c r="H18" s="413">
        <v>175200</v>
      </c>
      <c r="I18" s="105"/>
      <c r="J18" s="104"/>
      <c r="K18" s="413">
        <v>353560</v>
      </c>
      <c r="L18" s="105"/>
      <c r="M18" s="141"/>
      <c r="N18" s="140">
        <v>73060</v>
      </c>
      <c r="O18" s="140"/>
      <c r="P18" s="142"/>
      <c r="Q18" s="414" t="s">
        <v>189</v>
      </c>
      <c r="R18" s="143"/>
      <c r="S18" s="140"/>
      <c r="T18" s="140">
        <f t="shared" si="0"/>
        <v>73060</v>
      </c>
      <c r="U18" s="143"/>
      <c r="X18" s="142"/>
      <c r="Y18" s="140">
        <v>183900</v>
      </c>
      <c r="Z18" s="143"/>
      <c r="AA18" s="142"/>
      <c r="AB18" s="140">
        <v>520</v>
      </c>
      <c r="AC18" s="140"/>
      <c r="AD18" s="142"/>
      <c r="AE18" s="140">
        <v>2523950</v>
      </c>
      <c r="AF18" s="143"/>
      <c r="AG18" s="142"/>
      <c r="AH18" s="144">
        <v>888970</v>
      </c>
      <c r="AI18" s="145"/>
      <c r="AJ18" s="146"/>
      <c r="AK18" s="144">
        <f t="shared" si="1"/>
        <v>3412920</v>
      </c>
      <c r="AL18" s="145"/>
      <c r="AM18" s="146"/>
      <c r="AN18" s="144">
        <v>462960</v>
      </c>
      <c r="AO18" s="48"/>
      <c r="AP18" s="7"/>
      <c r="AQ18" s="384" t="s">
        <v>82</v>
      </c>
      <c r="AR18" s="300"/>
      <c r="AS18" s="34"/>
      <c r="AT18" s="34"/>
      <c r="AU18" s="34"/>
    </row>
    <row r="19" spans="1:47" ht="17.25" customHeight="1" x14ac:dyDescent="0.15">
      <c r="A19" s="295"/>
      <c r="B19" s="384" t="s">
        <v>0</v>
      </c>
      <c r="C19" s="19"/>
      <c r="D19" s="90"/>
      <c r="E19" s="409">
        <v>693940</v>
      </c>
      <c r="F19" s="91"/>
      <c r="G19" s="90"/>
      <c r="H19" s="409">
        <v>594900</v>
      </c>
      <c r="I19" s="91"/>
      <c r="J19" s="90"/>
      <c r="K19" s="409">
        <v>1288840</v>
      </c>
      <c r="L19" s="91"/>
      <c r="M19" s="129"/>
      <c r="N19" s="130">
        <v>169780</v>
      </c>
      <c r="O19" s="130"/>
      <c r="P19" s="131"/>
      <c r="Q19" s="391" t="s">
        <v>189</v>
      </c>
      <c r="R19" s="132"/>
      <c r="S19" s="130"/>
      <c r="T19" s="130">
        <f t="shared" si="0"/>
        <v>169780</v>
      </c>
      <c r="U19" s="132"/>
      <c r="X19" s="131"/>
      <c r="Y19" s="130">
        <v>472200</v>
      </c>
      <c r="Z19" s="132"/>
      <c r="AA19" s="131"/>
      <c r="AB19" s="130">
        <v>3380</v>
      </c>
      <c r="AC19" s="130"/>
      <c r="AD19" s="131"/>
      <c r="AE19" s="130">
        <v>5797440</v>
      </c>
      <c r="AF19" s="132"/>
      <c r="AG19" s="131"/>
      <c r="AH19" s="128">
        <v>2741780</v>
      </c>
      <c r="AI19" s="126"/>
      <c r="AJ19" s="127"/>
      <c r="AK19" s="128">
        <f t="shared" si="1"/>
        <v>8539220</v>
      </c>
      <c r="AL19" s="126"/>
      <c r="AM19" s="127"/>
      <c r="AN19" s="128">
        <v>1460310</v>
      </c>
      <c r="AO19" s="35"/>
      <c r="AP19" s="10"/>
      <c r="AQ19" s="384" t="s">
        <v>0</v>
      </c>
      <c r="AR19" s="296"/>
      <c r="AS19" s="34"/>
      <c r="AT19" s="34"/>
      <c r="AU19" s="34"/>
    </row>
    <row r="20" spans="1:47" ht="17.25" customHeight="1" x14ac:dyDescent="0.15">
      <c r="A20" s="295"/>
      <c r="B20" s="384" t="s">
        <v>2</v>
      </c>
      <c r="C20" s="19"/>
      <c r="D20" s="90"/>
      <c r="E20" s="409">
        <v>378300</v>
      </c>
      <c r="F20" s="91"/>
      <c r="G20" s="90"/>
      <c r="H20" s="409">
        <v>327600</v>
      </c>
      <c r="I20" s="91"/>
      <c r="J20" s="90"/>
      <c r="K20" s="409">
        <v>705900</v>
      </c>
      <c r="L20" s="91"/>
      <c r="M20" s="129"/>
      <c r="N20" s="130">
        <v>115180</v>
      </c>
      <c r="O20" s="130"/>
      <c r="P20" s="131"/>
      <c r="Q20" s="391" t="s">
        <v>189</v>
      </c>
      <c r="R20" s="132"/>
      <c r="S20" s="130"/>
      <c r="T20" s="130">
        <f t="shared" si="0"/>
        <v>115180</v>
      </c>
      <c r="U20" s="132"/>
      <c r="X20" s="131"/>
      <c r="Y20" s="130">
        <v>281700</v>
      </c>
      <c r="Z20" s="132"/>
      <c r="AA20" s="131"/>
      <c r="AB20" s="130">
        <v>2860</v>
      </c>
      <c r="AC20" s="130"/>
      <c r="AD20" s="131"/>
      <c r="AE20" s="130">
        <v>3882340</v>
      </c>
      <c r="AF20" s="132"/>
      <c r="AG20" s="131"/>
      <c r="AH20" s="128">
        <v>2061440</v>
      </c>
      <c r="AI20" s="126"/>
      <c r="AJ20" s="127"/>
      <c r="AK20" s="128">
        <f t="shared" si="1"/>
        <v>5943780</v>
      </c>
      <c r="AL20" s="126"/>
      <c r="AM20" s="127"/>
      <c r="AN20" s="128">
        <v>1024110</v>
      </c>
      <c r="AO20" s="35"/>
      <c r="AP20" s="10"/>
      <c r="AQ20" s="384" t="s">
        <v>2</v>
      </c>
      <c r="AR20" s="296"/>
      <c r="AS20" s="34"/>
      <c r="AT20" s="34"/>
      <c r="AU20" s="34"/>
    </row>
    <row r="21" spans="1:47" ht="17.25" customHeight="1" x14ac:dyDescent="0.15">
      <c r="A21" s="295"/>
      <c r="B21" s="384" t="s">
        <v>3</v>
      </c>
      <c r="C21" s="19"/>
      <c r="D21" s="90"/>
      <c r="E21" s="409">
        <v>170820</v>
      </c>
      <c r="F21" s="91"/>
      <c r="G21" s="90"/>
      <c r="H21" s="409">
        <v>132300</v>
      </c>
      <c r="I21" s="91"/>
      <c r="J21" s="90"/>
      <c r="K21" s="409">
        <v>303120</v>
      </c>
      <c r="L21" s="91"/>
      <c r="M21" s="129"/>
      <c r="N21" s="130">
        <v>43680</v>
      </c>
      <c r="O21" s="130"/>
      <c r="P21" s="131"/>
      <c r="Q21" s="391" t="s">
        <v>189</v>
      </c>
      <c r="R21" s="132"/>
      <c r="S21" s="130"/>
      <c r="T21" s="130">
        <f t="shared" si="0"/>
        <v>43680</v>
      </c>
      <c r="U21" s="132"/>
      <c r="X21" s="131"/>
      <c r="Y21" s="130">
        <v>98100</v>
      </c>
      <c r="Z21" s="132"/>
      <c r="AA21" s="131"/>
      <c r="AB21" s="130">
        <v>260</v>
      </c>
      <c r="AC21" s="130"/>
      <c r="AD21" s="131"/>
      <c r="AE21" s="130">
        <v>1315490</v>
      </c>
      <c r="AF21" s="132"/>
      <c r="AG21" s="131"/>
      <c r="AH21" s="128">
        <v>384830</v>
      </c>
      <c r="AI21" s="126"/>
      <c r="AJ21" s="127"/>
      <c r="AK21" s="128">
        <f t="shared" si="1"/>
        <v>1700320</v>
      </c>
      <c r="AL21" s="126"/>
      <c r="AM21" s="127"/>
      <c r="AN21" s="128">
        <v>382470</v>
      </c>
      <c r="AO21" s="35"/>
      <c r="AP21" s="10"/>
      <c r="AQ21" s="384" t="s">
        <v>3</v>
      </c>
      <c r="AR21" s="296"/>
      <c r="AS21" s="34"/>
      <c r="AT21" s="34"/>
      <c r="AU21" s="34"/>
    </row>
    <row r="22" spans="1:47" ht="17.25" customHeight="1" x14ac:dyDescent="0.15">
      <c r="A22" s="297"/>
      <c r="B22" s="45" t="s">
        <v>4</v>
      </c>
      <c r="C22" s="23"/>
      <c r="D22" s="99"/>
      <c r="E22" s="411">
        <v>279760</v>
      </c>
      <c r="F22" s="100"/>
      <c r="G22" s="99"/>
      <c r="H22" s="411">
        <v>243900</v>
      </c>
      <c r="I22" s="100"/>
      <c r="J22" s="99"/>
      <c r="K22" s="411">
        <v>523660</v>
      </c>
      <c r="L22" s="100"/>
      <c r="M22" s="133"/>
      <c r="N22" s="134">
        <v>81900</v>
      </c>
      <c r="O22" s="134"/>
      <c r="P22" s="135"/>
      <c r="Q22" s="412" t="s">
        <v>189</v>
      </c>
      <c r="R22" s="136"/>
      <c r="S22" s="134"/>
      <c r="T22" s="134">
        <f t="shared" si="0"/>
        <v>81900</v>
      </c>
      <c r="U22" s="136"/>
      <c r="X22" s="135"/>
      <c r="Y22" s="134">
        <v>204600</v>
      </c>
      <c r="Z22" s="136"/>
      <c r="AA22" s="135"/>
      <c r="AB22" s="134">
        <v>1560</v>
      </c>
      <c r="AC22" s="134"/>
      <c r="AD22" s="135"/>
      <c r="AE22" s="134">
        <v>3441570</v>
      </c>
      <c r="AF22" s="136"/>
      <c r="AG22" s="135"/>
      <c r="AH22" s="137">
        <v>1361540</v>
      </c>
      <c r="AI22" s="138"/>
      <c r="AJ22" s="139"/>
      <c r="AK22" s="137">
        <f t="shared" si="1"/>
        <v>4803110</v>
      </c>
      <c r="AL22" s="138"/>
      <c r="AM22" s="139"/>
      <c r="AN22" s="137">
        <v>849930</v>
      </c>
      <c r="AO22" s="41"/>
      <c r="AP22" s="21"/>
      <c r="AQ22" s="45" t="s">
        <v>4</v>
      </c>
      <c r="AR22" s="298"/>
      <c r="AS22" s="34"/>
      <c r="AT22" s="34"/>
      <c r="AU22" s="34"/>
    </row>
    <row r="23" spans="1:47" s="11" customFormat="1" ht="17.25" customHeight="1" x14ac:dyDescent="0.15">
      <c r="A23" s="295"/>
      <c r="B23" s="384" t="s">
        <v>5</v>
      </c>
      <c r="C23" s="19"/>
      <c r="D23" s="90"/>
      <c r="E23" s="409">
        <v>311480</v>
      </c>
      <c r="F23" s="91"/>
      <c r="G23" s="90"/>
      <c r="H23" s="409">
        <v>336000</v>
      </c>
      <c r="I23" s="91"/>
      <c r="J23" s="90"/>
      <c r="K23" s="409">
        <v>647480</v>
      </c>
      <c r="L23" s="91"/>
      <c r="M23" s="129"/>
      <c r="N23" s="130">
        <v>114920</v>
      </c>
      <c r="O23" s="130"/>
      <c r="P23" s="131"/>
      <c r="Q23" s="391" t="s">
        <v>189</v>
      </c>
      <c r="R23" s="132"/>
      <c r="S23" s="130"/>
      <c r="T23" s="130">
        <f t="shared" si="0"/>
        <v>114920</v>
      </c>
      <c r="U23" s="132"/>
      <c r="V23" s="5"/>
      <c r="W23" s="5"/>
      <c r="X23" s="131"/>
      <c r="Y23" s="130">
        <v>287700</v>
      </c>
      <c r="Z23" s="132"/>
      <c r="AA23" s="131"/>
      <c r="AB23" s="130">
        <v>1040</v>
      </c>
      <c r="AC23" s="130"/>
      <c r="AD23" s="131"/>
      <c r="AE23" s="130">
        <v>3474790</v>
      </c>
      <c r="AF23" s="132"/>
      <c r="AG23" s="131"/>
      <c r="AH23" s="128">
        <v>1085540</v>
      </c>
      <c r="AI23" s="126"/>
      <c r="AJ23" s="127"/>
      <c r="AK23" s="128">
        <f t="shared" si="1"/>
        <v>4560330</v>
      </c>
      <c r="AL23" s="126"/>
      <c r="AM23" s="127"/>
      <c r="AN23" s="128">
        <v>1024660</v>
      </c>
      <c r="AO23" s="35"/>
      <c r="AP23" s="10"/>
      <c r="AQ23" s="384" t="s">
        <v>5</v>
      </c>
      <c r="AR23" s="296"/>
    </row>
    <row r="24" spans="1:47" ht="17.25" customHeight="1" x14ac:dyDescent="0.15">
      <c r="A24" s="295"/>
      <c r="B24" s="384" t="s">
        <v>6</v>
      </c>
      <c r="C24" s="19"/>
      <c r="D24" s="90"/>
      <c r="E24" s="409">
        <v>515320</v>
      </c>
      <c r="F24" s="91"/>
      <c r="G24" s="90"/>
      <c r="H24" s="409">
        <v>452400</v>
      </c>
      <c r="I24" s="91"/>
      <c r="J24" s="90"/>
      <c r="K24" s="409">
        <v>967720</v>
      </c>
      <c r="L24" s="91"/>
      <c r="M24" s="129"/>
      <c r="N24" s="130">
        <v>167960</v>
      </c>
      <c r="O24" s="130"/>
      <c r="P24" s="131"/>
      <c r="Q24" s="391" t="s">
        <v>189</v>
      </c>
      <c r="R24" s="132"/>
      <c r="S24" s="130"/>
      <c r="T24" s="130">
        <f t="shared" si="0"/>
        <v>167960</v>
      </c>
      <c r="U24" s="132"/>
      <c r="X24" s="131"/>
      <c r="Y24" s="130">
        <v>436500</v>
      </c>
      <c r="Z24" s="132"/>
      <c r="AA24" s="131"/>
      <c r="AB24" s="130">
        <v>3640</v>
      </c>
      <c r="AC24" s="130"/>
      <c r="AD24" s="131"/>
      <c r="AE24" s="130">
        <v>6276160</v>
      </c>
      <c r="AF24" s="132"/>
      <c r="AG24" s="131"/>
      <c r="AH24" s="128">
        <v>2581910</v>
      </c>
      <c r="AI24" s="126"/>
      <c r="AJ24" s="127"/>
      <c r="AK24" s="128">
        <f t="shared" si="1"/>
        <v>8858070</v>
      </c>
      <c r="AL24" s="126"/>
      <c r="AM24" s="127"/>
      <c r="AN24" s="128">
        <v>1457250</v>
      </c>
      <c r="AO24" s="35"/>
      <c r="AP24" s="10"/>
      <c r="AQ24" s="384" t="s">
        <v>6</v>
      </c>
      <c r="AR24" s="296"/>
    </row>
    <row r="25" spans="1:47" ht="17.25" customHeight="1" x14ac:dyDescent="0.15">
      <c r="A25" s="295"/>
      <c r="B25" s="384" t="s">
        <v>7</v>
      </c>
      <c r="C25" s="19"/>
      <c r="D25" s="90"/>
      <c r="E25" s="409">
        <v>571480</v>
      </c>
      <c r="F25" s="91"/>
      <c r="G25" s="90"/>
      <c r="H25" s="409">
        <v>444300</v>
      </c>
      <c r="I25" s="91"/>
      <c r="J25" s="90"/>
      <c r="K25" s="409">
        <v>1015780</v>
      </c>
      <c r="L25" s="91"/>
      <c r="M25" s="129"/>
      <c r="N25" s="130">
        <v>191100</v>
      </c>
      <c r="O25" s="130"/>
      <c r="P25" s="131"/>
      <c r="Q25" s="391" t="s">
        <v>189</v>
      </c>
      <c r="R25" s="132"/>
      <c r="S25" s="130"/>
      <c r="T25" s="130">
        <f t="shared" si="0"/>
        <v>191100</v>
      </c>
      <c r="U25" s="132"/>
      <c r="X25" s="131"/>
      <c r="Y25" s="130">
        <v>433800</v>
      </c>
      <c r="Z25" s="132"/>
      <c r="AA25" s="131"/>
      <c r="AB25" s="130">
        <v>6240</v>
      </c>
      <c r="AC25" s="130"/>
      <c r="AD25" s="131"/>
      <c r="AE25" s="130">
        <v>5872460</v>
      </c>
      <c r="AF25" s="132"/>
      <c r="AG25" s="131"/>
      <c r="AH25" s="128">
        <v>2036110</v>
      </c>
      <c r="AI25" s="126"/>
      <c r="AJ25" s="127"/>
      <c r="AK25" s="128">
        <f t="shared" si="1"/>
        <v>7908570</v>
      </c>
      <c r="AL25" s="126"/>
      <c r="AM25" s="127"/>
      <c r="AN25" s="128">
        <v>1573000</v>
      </c>
      <c r="AO25" s="35"/>
      <c r="AP25" s="10"/>
      <c r="AQ25" s="384" t="s">
        <v>7</v>
      </c>
      <c r="AR25" s="296"/>
    </row>
    <row r="26" spans="1:47" ht="17.25" customHeight="1" x14ac:dyDescent="0.15">
      <c r="A26" s="295"/>
      <c r="B26" s="384" t="s">
        <v>8</v>
      </c>
      <c r="C26" s="19"/>
      <c r="D26" s="90"/>
      <c r="E26" s="409">
        <v>788320</v>
      </c>
      <c r="F26" s="91"/>
      <c r="G26" s="90"/>
      <c r="H26" s="409">
        <v>681300</v>
      </c>
      <c r="I26" s="91"/>
      <c r="J26" s="90"/>
      <c r="K26" s="409">
        <v>1469620</v>
      </c>
      <c r="L26" s="91"/>
      <c r="M26" s="129"/>
      <c r="N26" s="130">
        <v>265980</v>
      </c>
      <c r="O26" s="130"/>
      <c r="P26" s="131"/>
      <c r="Q26" s="391" t="s">
        <v>189</v>
      </c>
      <c r="R26" s="132"/>
      <c r="S26" s="130"/>
      <c r="T26" s="130">
        <f t="shared" si="0"/>
        <v>265980</v>
      </c>
      <c r="U26" s="132"/>
      <c r="X26" s="131"/>
      <c r="Y26" s="130">
        <v>600000</v>
      </c>
      <c r="Z26" s="132"/>
      <c r="AA26" s="131"/>
      <c r="AB26" s="130">
        <v>4160</v>
      </c>
      <c r="AC26" s="130"/>
      <c r="AD26" s="131"/>
      <c r="AE26" s="130">
        <v>8917920</v>
      </c>
      <c r="AF26" s="132"/>
      <c r="AG26" s="131"/>
      <c r="AH26" s="128">
        <v>3224050</v>
      </c>
      <c r="AI26" s="126"/>
      <c r="AJ26" s="127"/>
      <c r="AK26" s="128">
        <f t="shared" si="1"/>
        <v>12141970</v>
      </c>
      <c r="AL26" s="126"/>
      <c r="AM26" s="127"/>
      <c r="AN26" s="128">
        <v>2213540</v>
      </c>
      <c r="AO26" s="35"/>
      <c r="AP26" s="10"/>
      <c r="AQ26" s="384" t="s">
        <v>8</v>
      </c>
      <c r="AR26" s="296"/>
    </row>
    <row r="27" spans="1:47" ht="17.25" customHeight="1" x14ac:dyDescent="0.15">
      <c r="A27" s="297"/>
      <c r="B27" s="45" t="s">
        <v>9</v>
      </c>
      <c r="C27" s="23"/>
      <c r="D27" s="99"/>
      <c r="E27" s="411">
        <v>144040</v>
      </c>
      <c r="F27" s="100"/>
      <c r="G27" s="99"/>
      <c r="H27" s="411">
        <v>126900</v>
      </c>
      <c r="I27" s="100"/>
      <c r="J27" s="99"/>
      <c r="K27" s="411">
        <v>270940</v>
      </c>
      <c r="L27" s="100"/>
      <c r="M27" s="133"/>
      <c r="N27" s="134">
        <v>66300</v>
      </c>
      <c r="O27" s="134"/>
      <c r="P27" s="135"/>
      <c r="Q27" s="412" t="s">
        <v>189</v>
      </c>
      <c r="R27" s="136"/>
      <c r="S27" s="134"/>
      <c r="T27" s="134">
        <f t="shared" si="0"/>
        <v>66300</v>
      </c>
      <c r="U27" s="136"/>
      <c r="X27" s="135"/>
      <c r="Y27" s="134">
        <v>112800</v>
      </c>
      <c r="Z27" s="136"/>
      <c r="AA27" s="135"/>
      <c r="AB27" s="134">
        <v>780</v>
      </c>
      <c r="AC27" s="134"/>
      <c r="AD27" s="135"/>
      <c r="AE27" s="134">
        <v>1647360</v>
      </c>
      <c r="AF27" s="136"/>
      <c r="AG27" s="135"/>
      <c r="AH27" s="137">
        <v>528220</v>
      </c>
      <c r="AI27" s="138"/>
      <c r="AJ27" s="139"/>
      <c r="AK27" s="137">
        <f t="shared" si="1"/>
        <v>2175580</v>
      </c>
      <c r="AL27" s="138"/>
      <c r="AM27" s="139"/>
      <c r="AN27" s="137">
        <v>396550</v>
      </c>
      <c r="AO27" s="41"/>
      <c r="AP27" s="21"/>
      <c r="AQ27" s="45" t="s">
        <v>9</v>
      </c>
      <c r="AR27" s="298"/>
    </row>
    <row r="28" spans="1:47" s="11" customFormat="1" ht="17.25" customHeight="1" x14ac:dyDescent="0.15">
      <c r="A28" s="295"/>
      <c r="B28" s="384" t="s">
        <v>10</v>
      </c>
      <c r="C28" s="19"/>
      <c r="D28" s="90"/>
      <c r="E28" s="409">
        <v>263380</v>
      </c>
      <c r="F28" s="91"/>
      <c r="G28" s="90"/>
      <c r="H28" s="409">
        <v>238200</v>
      </c>
      <c r="I28" s="91"/>
      <c r="J28" s="90"/>
      <c r="K28" s="409">
        <v>501580</v>
      </c>
      <c r="L28" s="91"/>
      <c r="M28" s="129"/>
      <c r="N28" s="130">
        <v>105300</v>
      </c>
      <c r="O28" s="130"/>
      <c r="P28" s="131"/>
      <c r="Q28" s="391" t="s">
        <v>189</v>
      </c>
      <c r="R28" s="132"/>
      <c r="S28" s="130"/>
      <c r="T28" s="130">
        <f t="shared" si="0"/>
        <v>105300</v>
      </c>
      <c r="U28" s="132"/>
      <c r="V28" s="5"/>
      <c r="W28" s="5"/>
      <c r="X28" s="131"/>
      <c r="Y28" s="130">
        <v>243000</v>
      </c>
      <c r="Z28" s="132"/>
      <c r="AA28" s="131"/>
      <c r="AB28" s="130">
        <v>3900</v>
      </c>
      <c r="AC28" s="130"/>
      <c r="AD28" s="131"/>
      <c r="AE28" s="130">
        <v>3453780</v>
      </c>
      <c r="AF28" s="132"/>
      <c r="AG28" s="131"/>
      <c r="AH28" s="128">
        <v>620830</v>
      </c>
      <c r="AI28" s="126"/>
      <c r="AJ28" s="127"/>
      <c r="AK28" s="128">
        <f t="shared" si="1"/>
        <v>4074610</v>
      </c>
      <c r="AL28" s="126"/>
      <c r="AM28" s="127"/>
      <c r="AN28" s="128">
        <v>866560</v>
      </c>
      <c r="AO28" s="35"/>
      <c r="AP28" s="10"/>
      <c r="AQ28" s="384" t="s">
        <v>10</v>
      </c>
      <c r="AR28" s="296"/>
    </row>
    <row r="29" spans="1:47" ht="17.25" customHeight="1" x14ac:dyDescent="0.15">
      <c r="A29" s="295"/>
      <c r="B29" s="384" t="s">
        <v>11</v>
      </c>
      <c r="C29" s="19"/>
      <c r="D29" s="90"/>
      <c r="E29" s="409">
        <v>395720</v>
      </c>
      <c r="F29" s="91"/>
      <c r="G29" s="90"/>
      <c r="H29" s="409">
        <v>338100</v>
      </c>
      <c r="I29" s="91"/>
      <c r="J29" s="90"/>
      <c r="K29" s="409">
        <v>733820</v>
      </c>
      <c r="L29" s="91"/>
      <c r="M29" s="129"/>
      <c r="N29" s="130">
        <v>114920</v>
      </c>
      <c r="O29" s="130"/>
      <c r="P29" s="131"/>
      <c r="Q29" s="391" t="s">
        <v>189</v>
      </c>
      <c r="R29" s="132"/>
      <c r="S29" s="130"/>
      <c r="T29" s="130">
        <f t="shared" si="0"/>
        <v>114920</v>
      </c>
      <c r="U29" s="132"/>
      <c r="X29" s="131"/>
      <c r="Y29" s="130">
        <v>320700</v>
      </c>
      <c r="Z29" s="132"/>
      <c r="AA29" s="131"/>
      <c r="AB29" s="130">
        <v>1300</v>
      </c>
      <c r="AC29" s="130"/>
      <c r="AD29" s="131"/>
      <c r="AE29" s="130">
        <v>4052950</v>
      </c>
      <c r="AF29" s="132"/>
      <c r="AG29" s="131"/>
      <c r="AH29" s="128">
        <v>1740810</v>
      </c>
      <c r="AI29" s="126"/>
      <c r="AJ29" s="127"/>
      <c r="AK29" s="128">
        <f t="shared" si="1"/>
        <v>5793760</v>
      </c>
      <c r="AL29" s="126"/>
      <c r="AM29" s="127"/>
      <c r="AN29" s="128">
        <v>1053580</v>
      </c>
      <c r="AO29" s="35"/>
      <c r="AP29" s="10"/>
      <c r="AQ29" s="384" t="s">
        <v>11</v>
      </c>
      <c r="AR29" s="296"/>
    </row>
    <row r="30" spans="1:47" ht="17.25" customHeight="1" x14ac:dyDescent="0.15">
      <c r="A30" s="295"/>
      <c r="B30" s="384" t="s">
        <v>12</v>
      </c>
      <c r="C30" s="19"/>
      <c r="D30" s="90"/>
      <c r="E30" s="409">
        <v>361400</v>
      </c>
      <c r="F30" s="91"/>
      <c r="G30" s="90"/>
      <c r="H30" s="409">
        <v>324300</v>
      </c>
      <c r="I30" s="91"/>
      <c r="J30" s="90"/>
      <c r="K30" s="409">
        <v>685700</v>
      </c>
      <c r="L30" s="91"/>
      <c r="M30" s="129"/>
      <c r="N30" s="130">
        <v>108940</v>
      </c>
      <c r="O30" s="130"/>
      <c r="P30" s="131"/>
      <c r="Q30" s="391" t="s">
        <v>189</v>
      </c>
      <c r="R30" s="132"/>
      <c r="S30" s="130"/>
      <c r="T30" s="130">
        <f t="shared" si="0"/>
        <v>108940</v>
      </c>
      <c r="U30" s="132"/>
      <c r="X30" s="131"/>
      <c r="Y30" s="130">
        <v>199800</v>
      </c>
      <c r="Z30" s="132"/>
      <c r="AA30" s="131"/>
      <c r="AB30" s="130">
        <v>2340</v>
      </c>
      <c r="AC30" s="130"/>
      <c r="AD30" s="131"/>
      <c r="AE30" s="130">
        <v>3619770</v>
      </c>
      <c r="AF30" s="132"/>
      <c r="AG30" s="131"/>
      <c r="AH30" s="128">
        <v>893060</v>
      </c>
      <c r="AI30" s="126"/>
      <c r="AJ30" s="127"/>
      <c r="AK30" s="128">
        <f t="shared" si="1"/>
        <v>4512830</v>
      </c>
      <c r="AL30" s="126"/>
      <c r="AM30" s="127"/>
      <c r="AN30" s="128">
        <v>898050</v>
      </c>
      <c r="AO30" s="35"/>
      <c r="AP30" s="10"/>
      <c r="AQ30" s="384" t="s">
        <v>12</v>
      </c>
      <c r="AR30" s="296"/>
    </row>
    <row r="31" spans="1:47" ht="17.25" customHeight="1" x14ac:dyDescent="0.15">
      <c r="A31" s="295"/>
      <c r="B31" s="384" t="s">
        <v>13</v>
      </c>
      <c r="C31" s="19"/>
      <c r="D31" s="90"/>
      <c r="E31" s="409">
        <v>179140</v>
      </c>
      <c r="F31" s="91"/>
      <c r="G31" s="90"/>
      <c r="H31" s="409">
        <v>160500</v>
      </c>
      <c r="I31" s="91"/>
      <c r="J31" s="90"/>
      <c r="K31" s="409">
        <v>339640</v>
      </c>
      <c r="L31" s="91"/>
      <c r="M31" s="129"/>
      <c r="N31" s="130">
        <v>71500</v>
      </c>
      <c r="O31" s="130"/>
      <c r="P31" s="131"/>
      <c r="Q31" s="391" t="s">
        <v>189</v>
      </c>
      <c r="R31" s="132"/>
      <c r="S31" s="130"/>
      <c r="T31" s="130">
        <f t="shared" si="0"/>
        <v>71500</v>
      </c>
      <c r="U31" s="132"/>
      <c r="X31" s="131"/>
      <c r="Y31" s="130">
        <v>108600</v>
      </c>
      <c r="Z31" s="132"/>
      <c r="AA31" s="131"/>
      <c r="AB31" s="130">
        <v>1300</v>
      </c>
      <c r="AC31" s="130"/>
      <c r="AD31" s="131"/>
      <c r="AE31" s="130">
        <v>1973730</v>
      </c>
      <c r="AF31" s="132"/>
      <c r="AG31" s="131"/>
      <c r="AH31" s="128">
        <v>746990</v>
      </c>
      <c r="AI31" s="126"/>
      <c r="AJ31" s="127"/>
      <c r="AK31" s="128">
        <f t="shared" si="1"/>
        <v>2720720</v>
      </c>
      <c r="AL31" s="126"/>
      <c r="AM31" s="127"/>
      <c r="AN31" s="128">
        <v>456790</v>
      </c>
      <c r="AO31" s="35"/>
      <c r="AP31" s="10"/>
      <c r="AQ31" s="384" t="s">
        <v>13</v>
      </c>
      <c r="AR31" s="296"/>
    </row>
    <row r="32" spans="1:47" ht="17.25" customHeight="1" x14ac:dyDescent="0.15">
      <c r="A32" s="297"/>
      <c r="B32" s="45" t="s">
        <v>14</v>
      </c>
      <c r="C32" s="23"/>
      <c r="D32" s="99"/>
      <c r="E32" s="411">
        <v>175500</v>
      </c>
      <c r="F32" s="100"/>
      <c r="G32" s="99"/>
      <c r="H32" s="411">
        <v>141600</v>
      </c>
      <c r="I32" s="100"/>
      <c r="J32" s="99"/>
      <c r="K32" s="411">
        <v>317100</v>
      </c>
      <c r="L32" s="100"/>
      <c r="M32" s="133"/>
      <c r="N32" s="134">
        <v>55120</v>
      </c>
      <c r="O32" s="134"/>
      <c r="P32" s="135"/>
      <c r="Q32" s="412" t="s">
        <v>189</v>
      </c>
      <c r="R32" s="136"/>
      <c r="S32" s="134"/>
      <c r="T32" s="134">
        <f t="shared" si="0"/>
        <v>55120</v>
      </c>
      <c r="U32" s="136"/>
      <c r="X32" s="135"/>
      <c r="Y32" s="134">
        <v>111600</v>
      </c>
      <c r="Z32" s="136"/>
      <c r="AA32" s="135"/>
      <c r="AB32" s="134">
        <v>1300</v>
      </c>
      <c r="AC32" s="134"/>
      <c r="AD32" s="135"/>
      <c r="AE32" s="134">
        <v>1975050</v>
      </c>
      <c r="AF32" s="136"/>
      <c r="AG32" s="135"/>
      <c r="AH32" s="137">
        <v>523900</v>
      </c>
      <c r="AI32" s="138"/>
      <c r="AJ32" s="139"/>
      <c r="AK32" s="137">
        <f t="shared" si="1"/>
        <v>2498950</v>
      </c>
      <c r="AL32" s="138"/>
      <c r="AM32" s="139"/>
      <c r="AN32" s="137">
        <v>472000</v>
      </c>
      <c r="AO32" s="41"/>
      <c r="AP32" s="21"/>
      <c r="AQ32" s="45" t="s">
        <v>14</v>
      </c>
      <c r="AR32" s="298"/>
    </row>
    <row r="33" spans="1:44" s="11" customFormat="1" ht="17.25" customHeight="1" x14ac:dyDescent="0.15">
      <c r="A33" s="295"/>
      <c r="B33" s="384" t="s">
        <v>15</v>
      </c>
      <c r="C33" s="19"/>
      <c r="D33" s="90"/>
      <c r="E33" s="409">
        <v>384020</v>
      </c>
      <c r="F33" s="91"/>
      <c r="G33" s="90"/>
      <c r="H33" s="409">
        <v>326100</v>
      </c>
      <c r="I33" s="91"/>
      <c r="J33" s="90"/>
      <c r="K33" s="409">
        <v>710120</v>
      </c>
      <c r="L33" s="91"/>
      <c r="M33" s="129"/>
      <c r="N33" s="130">
        <v>130520</v>
      </c>
      <c r="O33" s="130"/>
      <c r="P33" s="131"/>
      <c r="Q33" s="391" t="s">
        <v>189</v>
      </c>
      <c r="R33" s="132"/>
      <c r="S33" s="130"/>
      <c r="T33" s="130">
        <f t="shared" si="0"/>
        <v>130520</v>
      </c>
      <c r="U33" s="132"/>
      <c r="V33" s="5"/>
      <c r="W33" s="5"/>
      <c r="X33" s="131"/>
      <c r="Y33" s="130">
        <v>284100</v>
      </c>
      <c r="Z33" s="132"/>
      <c r="AA33" s="131"/>
      <c r="AB33" s="130">
        <v>2860</v>
      </c>
      <c r="AC33" s="130"/>
      <c r="AD33" s="131"/>
      <c r="AE33" s="130">
        <v>4092770</v>
      </c>
      <c r="AF33" s="132"/>
      <c r="AG33" s="131"/>
      <c r="AH33" s="128">
        <v>1518390</v>
      </c>
      <c r="AI33" s="126"/>
      <c r="AJ33" s="127"/>
      <c r="AK33" s="128">
        <f t="shared" si="1"/>
        <v>5611160</v>
      </c>
      <c r="AL33" s="126"/>
      <c r="AM33" s="127"/>
      <c r="AN33" s="128">
        <v>1056480</v>
      </c>
      <c r="AO33" s="35"/>
      <c r="AP33" s="10"/>
      <c r="AQ33" s="384" t="s">
        <v>15</v>
      </c>
      <c r="AR33" s="296"/>
    </row>
    <row r="34" spans="1:44" ht="17.25" customHeight="1" x14ac:dyDescent="0.15">
      <c r="A34" s="295"/>
      <c r="B34" s="384" t="s">
        <v>16</v>
      </c>
      <c r="C34" s="19"/>
      <c r="D34" s="90"/>
      <c r="E34" s="409">
        <v>191620</v>
      </c>
      <c r="F34" s="91"/>
      <c r="G34" s="90"/>
      <c r="H34" s="409">
        <v>169500</v>
      </c>
      <c r="I34" s="91"/>
      <c r="J34" s="90"/>
      <c r="K34" s="409">
        <v>361120</v>
      </c>
      <c r="L34" s="91"/>
      <c r="M34" s="129"/>
      <c r="N34" s="130">
        <v>52000</v>
      </c>
      <c r="O34" s="130"/>
      <c r="P34" s="131"/>
      <c r="Q34" s="391" t="s">
        <v>189</v>
      </c>
      <c r="R34" s="132"/>
      <c r="S34" s="130"/>
      <c r="T34" s="130">
        <f t="shared" si="0"/>
        <v>52000</v>
      </c>
      <c r="U34" s="132"/>
      <c r="X34" s="131"/>
      <c r="Y34" s="130">
        <v>142800</v>
      </c>
      <c r="Z34" s="132"/>
      <c r="AA34" s="131"/>
      <c r="AB34" s="130">
        <v>1040</v>
      </c>
      <c r="AC34" s="130"/>
      <c r="AD34" s="131"/>
      <c r="AE34" s="130">
        <v>2063490</v>
      </c>
      <c r="AF34" s="132"/>
      <c r="AG34" s="131"/>
      <c r="AH34" s="128">
        <v>898590</v>
      </c>
      <c r="AI34" s="126"/>
      <c r="AJ34" s="127"/>
      <c r="AK34" s="128">
        <f t="shared" si="1"/>
        <v>2962080</v>
      </c>
      <c r="AL34" s="126"/>
      <c r="AM34" s="127"/>
      <c r="AN34" s="128">
        <v>510440</v>
      </c>
      <c r="AO34" s="35"/>
      <c r="AP34" s="10"/>
      <c r="AQ34" s="384" t="s">
        <v>16</v>
      </c>
      <c r="AR34" s="296"/>
    </row>
    <row r="35" spans="1:44" ht="17.25" customHeight="1" x14ac:dyDescent="0.15">
      <c r="A35" s="295"/>
      <c r="B35" s="384" t="s">
        <v>17</v>
      </c>
      <c r="C35" s="19"/>
      <c r="D35" s="90"/>
      <c r="E35" s="409">
        <v>387400</v>
      </c>
      <c r="F35" s="91"/>
      <c r="G35" s="90"/>
      <c r="H35" s="409">
        <v>360900</v>
      </c>
      <c r="I35" s="91"/>
      <c r="J35" s="90"/>
      <c r="K35" s="409">
        <v>748300</v>
      </c>
      <c r="L35" s="91"/>
      <c r="M35" s="129"/>
      <c r="N35" s="130">
        <v>129740</v>
      </c>
      <c r="O35" s="130"/>
      <c r="P35" s="131"/>
      <c r="Q35" s="391" t="s">
        <v>189</v>
      </c>
      <c r="R35" s="132"/>
      <c r="S35" s="130"/>
      <c r="T35" s="130">
        <f t="shared" si="0"/>
        <v>129740</v>
      </c>
      <c r="U35" s="132"/>
      <c r="X35" s="131"/>
      <c r="Y35" s="130">
        <v>257400</v>
      </c>
      <c r="Z35" s="132"/>
      <c r="AA35" s="131"/>
      <c r="AB35" s="130">
        <v>520</v>
      </c>
      <c r="AC35" s="130"/>
      <c r="AD35" s="131"/>
      <c r="AE35" s="130">
        <v>4240830</v>
      </c>
      <c r="AF35" s="132"/>
      <c r="AG35" s="131"/>
      <c r="AH35" s="128">
        <v>1711680</v>
      </c>
      <c r="AI35" s="126"/>
      <c r="AJ35" s="127"/>
      <c r="AK35" s="128">
        <f t="shared" si="1"/>
        <v>5952510</v>
      </c>
      <c r="AL35" s="126"/>
      <c r="AM35" s="127"/>
      <c r="AN35" s="128">
        <v>994740</v>
      </c>
      <c r="AO35" s="35"/>
      <c r="AP35" s="10"/>
      <c r="AQ35" s="384" t="s">
        <v>17</v>
      </c>
      <c r="AR35" s="296"/>
    </row>
    <row r="36" spans="1:44" ht="17.25" customHeight="1" x14ac:dyDescent="0.15">
      <c r="A36" s="295"/>
      <c r="B36" s="384" t="s">
        <v>18</v>
      </c>
      <c r="C36" s="19"/>
      <c r="D36" s="90"/>
      <c r="E36" s="409">
        <v>160680</v>
      </c>
      <c r="F36" s="91"/>
      <c r="G36" s="90"/>
      <c r="H36" s="409">
        <v>126000</v>
      </c>
      <c r="I36" s="91"/>
      <c r="J36" s="90"/>
      <c r="K36" s="409">
        <v>286680</v>
      </c>
      <c r="L36" s="91"/>
      <c r="M36" s="129"/>
      <c r="N36" s="130">
        <v>47060</v>
      </c>
      <c r="O36" s="130"/>
      <c r="P36" s="131"/>
      <c r="Q36" s="391" t="s">
        <v>189</v>
      </c>
      <c r="R36" s="132"/>
      <c r="S36" s="130"/>
      <c r="T36" s="130">
        <f t="shared" si="0"/>
        <v>47060</v>
      </c>
      <c r="U36" s="132"/>
      <c r="X36" s="131"/>
      <c r="Y36" s="130">
        <v>126000</v>
      </c>
      <c r="Z36" s="132"/>
      <c r="AA36" s="131"/>
      <c r="AB36" s="130">
        <v>780</v>
      </c>
      <c r="AC36" s="130"/>
      <c r="AD36" s="131"/>
      <c r="AE36" s="130">
        <v>1798500</v>
      </c>
      <c r="AF36" s="132"/>
      <c r="AG36" s="131"/>
      <c r="AH36" s="128">
        <v>873240</v>
      </c>
      <c r="AI36" s="126"/>
      <c r="AJ36" s="127"/>
      <c r="AK36" s="128">
        <f t="shared" si="1"/>
        <v>2671740</v>
      </c>
      <c r="AL36" s="126"/>
      <c r="AM36" s="127"/>
      <c r="AN36" s="128">
        <v>455890</v>
      </c>
      <c r="AO36" s="35"/>
      <c r="AP36" s="10"/>
      <c r="AQ36" s="384" t="s">
        <v>18</v>
      </c>
      <c r="AR36" s="296"/>
    </row>
    <row r="37" spans="1:44" ht="17.25" customHeight="1" x14ac:dyDescent="0.15">
      <c r="A37" s="297"/>
      <c r="B37" s="45" t="s">
        <v>19</v>
      </c>
      <c r="C37" s="23"/>
      <c r="D37" s="99"/>
      <c r="E37" s="411">
        <v>241800</v>
      </c>
      <c r="F37" s="100"/>
      <c r="G37" s="99"/>
      <c r="H37" s="411">
        <v>195000</v>
      </c>
      <c r="I37" s="100"/>
      <c r="J37" s="99"/>
      <c r="K37" s="411">
        <v>436800</v>
      </c>
      <c r="L37" s="100"/>
      <c r="M37" s="133"/>
      <c r="N37" s="134">
        <v>90480</v>
      </c>
      <c r="O37" s="134"/>
      <c r="P37" s="135"/>
      <c r="Q37" s="412" t="s">
        <v>189</v>
      </c>
      <c r="R37" s="136"/>
      <c r="S37" s="134"/>
      <c r="T37" s="134">
        <f t="shared" si="0"/>
        <v>90480</v>
      </c>
      <c r="U37" s="136"/>
      <c r="X37" s="135"/>
      <c r="Y37" s="134">
        <v>151200</v>
      </c>
      <c r="Z37" s="136"/>
      <c r="AA37" s="135"/>
      <c r="AB37" s="134">
        <v>1300</v>
      </c>
      <c r="AC37" s="134"/>
      <c r="AD37" s="135"/>
      <c r="AE37" s="134">
        <v>2151160</v>
      </c>
      <c r="AF37" s="136"/>
      <c r="AG37" s="135"/>
      <c r="AH37" s="137">
        <v>587270</v>
      </c>
      <c r="AI37" s="138"/>
      <c r="AJ37" s="139"/>
      <c r="AK37" s="137">
        <f t="shared" si="1"/>
        <v>2738430</v>
      </c>
      <c r="AL37" s="138"/>
      <c r="AM37" s="139"/>
      <c r="AN37" s="137">
        <v>594870</v>
      </c>
      <c r="AO37" s="41"/>
      <c r="AP37" s="21"/>
      <c r="AQ37" s="45" t="s">
        <v>19</v>
      </c>
      <c r="AR37" s="298"/>
    </row>
    <row r="38" spans="1:44" ht="17.25" customHeight="1" x14ac:dyDescent="0.15">
      <c r="A38" s="295"/>
      <c r="B38" s="384" t="s">
        <v>1</v>
      </c>
      <c r="C38" s="19"/>
      <c r="D38" s="90"/>
      <c r="E38" s="409">
        <v>227240</v>
      </c>
      <c r="F38" s="91"/>
      <c r="G38" s="90"/>
      <c r="H38" s="409">
        <v>197700</v>
      </c>
      <c r="I38" s="91"/>
      <c r="J38" s="90"/>
      <c r="K38" s="409">
        <v>424940</v>
      </c>
      <c r="L38" s="91"/>
      <c r="M38" s="129"/>
      <c r="N38" s="130">
        <v>87360</v>
      </c>
      <c r="O38" s="130"/>
      <c r="P38" s="131"/>
      <c r="Q38" s="391" t="s">
        <v>189</v>
      </c>
      <c r="R38" s="132"/>
      <c r="S38" s="130"/>
      <c r="T38" s="130">
        <f t="shared" si="0"/>
        <v>87360</v>
      </c>
      <c r="U38" s="132"/>
      <c r="X38" s="131"/>
      <c r="Y38" s="130">
        <v>187500</v>
      </c>
      <c r="Z38" s="132"/>
      <c r="AA38" s="131"/>
      <c r="AB38" s="130">
        <v>1560</v>
      </c>
      <c r="AC38" s="130"/>
      <c r="AD38" s="131"/>
      <c r="AE38" s="130">
        <v>2787950</v>
      </c>
      <c r="AF38" s="132"/>
      <c r="AG38" s="131"/>
      <c r="AH38" s="128">
        <v>975890</v>
      </c>
      <c r="AI38" s="126"/>
      <c r="AJ38" s="127"/>
      <c r="AK38" s="128">
        <f t="shared" si="1"/>
        <v>3763840</v>
      </c>
      <c r="AL38" s="126"/>
      <c r="AM38" s="127"/>
      <c r="AN38" s="128">
        <v>693290</v>
      </c>
      <c r="AO38" s="35"/>
      <c r="AP38" s="10"/>
      <c r="AQ38" s="384" t="s">
        <v>1</v>
      </c>
      <c r="AR38" s="296"/>
    </row>
    <row r="39" spans="1:44" ht="17.25" customHeight="1" x14ac:dyDescent="0.15">
      <c r="A39" s="295"/>
      <c r="B39" s="384" t="s">
        <v>20</v>
      </c>
      <c r="C39" s="19"/>
      <c r="D39" s="90"/>
      <c r="E39" s="409">
        <v>295100</v>
      </c>
      <c r="F39" s="91"/>
      <c r="G39" s="90"/>
      <c r="H39" s="409">
        <v>279300</v>
      </c>
      <c r="I39" s="91"/>
      <c r="J39" s="90"/>
      <c r="K39" s="409">
        <v>574400</v>
      </c>
      <c r="L39" s="91"/>
      <c r="M39" s="129"/>
      <c r="N39" s="130">
        <v>110760</v>
      </c>
      <c r="O39" s="130"/>
      <c r="P39" s="131"/>
      <c r="Q39" s="391" t="s">
        <v>189</v>
      </c>
      <c r="R39" s="132"/>
      <c r="S39" s="130"/>
      <c r="T39" s="130">
        <f t="shared" si="0"/>
        <v>110760</v>
      </c>
      <c r="U39" s="132"/>
      <c r="X39" s="131"/>
      <c r="Y39" s="130">
        <v>290100</v>
      </c>
      <c r="Z39" s="132"/>
      <c r="AA39" s="131"/>
      <c r="AB39" s="130">
        <v>3120</v>
      </c>
      <c r="AC39" s="130"/>
      <c r="AD39" s="131"/>
      <c r="AE39" s="130">
        <v>3586990</v>
      </c>
      <c r="AF39" s="132"/>
      <c r="AG39" s="131"/>
      <c r="AH39" s="128">
        <v>1169980</v>
      </c>
      <c r="AI39" s="126"/>
      <c r="AJ39" s="127"/>
      <c r="AK39" s="128">
        <f t="shared" si="1"/>
        <v>4756970</v>
      </c>
      <c r="AL39" s="126"/>
      <c r="AM39" s="127"/>
      <c r="AN39" s="128">
        <v>885690</v>
      </c>
      <c r="AO39" s="35"/>
      <c r="AP39" s="10"/>
      <c r="AQ39" s="384" t="s">
        <v>20</v>
      </c>
      <c r="AR39" s="296"/>
    </row>
    <row r="40" spans="1:44" ht="17.25" customHeight="1" x14ac:dyDescent="0.15">
      <c r="A40" s="295"/>
      <c r="B40" s="384" t="s">
        <v>21</v>
      </c>
      <c r="C40" s="19"/>
      <c r="D40" s="90"/>
      <c r="E40" s="409">
        <v>158860</v>
      </c>
      <c r="F40" s="91"/>
      <c r="G40" s="90"/>
      <c r="H40" s="409">
        <v>135600</v>
      </c>
      <c r="I40" s="91"/>
      <c r="J40" s="90"/>
      <c r="K40" s="409">
        <v>294460</v>
      </c>
      <c r="L40" s="91"/>
      <c r="M40" s="129"/>
      <c r="N40" s="130">
        <v>53820</v>
      </c>
      <c r="O40" s="130"/>
      <c r="P40" s="131"/>
      <c r="Q40" s="391" t="s">
        <v>189</v>
      </c>
      <c r="R40" s="132"/>
      <c r="S40" s="130"/>
      <c r="T40" s="130">
        <f t="shared" si="0"/>
        <v>53820</v>
      </c>
      <c r="U40" s="132"/>
      <c r="X40" s="131"/>
      <c r="Y40" s="130">
        <v>99600</v>
      </c>
      <c r="Z40" s="132"/>
      <c r="AA40" s="131"/>
      <c r="AB40" s="130">
        <v>520</v>
      </c>
      <c r="AC40" s="130"/>
      <c r="AD40" s="131"/>
      <c r="AE40" s="130">
        <v>1634930</v>
      </c>
      <c r="AF40" s="132"/>
      <c r="AG40" s="131"/>
      <c r="AH40" s="128">
        <v>873130</v>
      </c>
      <c r="AI40" s="126"/>
      <c r="AJ40" s="127"/>
      <c r="AK40" s="128">
        <f t="shared" si="1"/>
        <v>2508060</v>
      </c>
      <c r="AL40" s="126"/>
      <c r="AM40" s="127"/>
      <c r="AN40" s="128">
        <v>419000</v>
      </c>
      <c r="AO40" s="35"/>
      <c r="AP40" s="10"/>
      <c r="AQ40" s="384" t="s">
        <v>21</v>
      </c>
      <c r="AR40" s="296"/>
    </row>
    <row r="41" spans="1:44" ht="17.25" customHeight="1" x14ac:dyDescent="0.15">
      <c r="A41" s="295"/>
      <c r="B41" s="384" t="s">
        <v>22</v>
      </c>
      <c r="C41" s="19"/>
      <c r="D41" s="90"/>
      <c r="E41" s="409">
        <v>208520</v>
      </c>
      <c r="F41" s="91"/>
      <c r="G41" s="90"/>
      <c r="H41" s="409">
        <v>186600</v>
      </c>
      <c r="I41" s="91"/>
      <c r="J41" s="90"/>
      <c r="K41" s="409">
        <v>395120</v>
      </c>
      <c r="L41" s="91"/>
      <c r="M41" s="129"/>
      <c r="N41" s="130">
        <v>75140</v>
      </c>
      <c r="O41" s="130"/>
      <c r="P41" s="131"/>
      <c r="Q41" s="391" t="s">
        <v>189</v>
      </c>
      <c r="R41" s="132"/>
      <c r="S41" s="130"/>
      <c r="T41" s="130">
        <f t="shared" si="0"/>
        <v>75140</v>
      </c>
      <c r="U41" s="132"/>
      <c r="X41" s="131"/>
      <c r="Y41" s="130">
        <v>195600</v>
      </c>
      <c r="Z41" s="132"/>
      <c r="AA41" s="131"/>
      <c r="AB41" s="130">
        <v>2600</v>
      </c>
      <c r="AC41" s="130"/>
      <c r="AD41" s="131"/>
      <c r="AE41" s="130">
        <v>2549690</v>
      </c>
      <c r="AF41" s="132"/>
      <c r="AG41" s="131"/>
      <c r="AH41" s="128">
        <v>1158370</v>
      </c>
      <c r="AI41" s="126"/>
      <c r="AJ41" s="127"/>
      <c r="AK41" s="128">
        <f t="shared" si="1"/>
        <v>3708060</v>
      </c>
      <c r="AL41" s="126"/>
      <c r="AM41" s="127"/>
      <c r="AN41" s="128">
        <v>681040</v>
      </c>
      <c r="AO41" s="35"/>
      <c r="AP41" s="10"/>
      <c r="AQ41" s="384" t="s">
        <v>22</v>
      </c>
      <c r="AR41" s="296"/>
    </row>
    <row r="42" spans="1:44" ht="17.25" customHeight="1" x14ac:dyDescent="0.15">
      <c r="A42" s="297"/>
      <c r="B42" s="45" t="s">
        <v>23</v>
      </c>
      <c r="C42" s="23"/>
      <c r="D42" s="99"/>
      <c r="E42" s="411">
        <v>106340</v>
      </c>
      <c r="F42" s="100"/>
      <c r="G42" s="99"/>
      <c r="H42" s="411">
        <v>90300</v>
      </c>
      <c r="I42" s="100"/>
      <c r="J42" s="99"/>
      <c r="K42" s="411">
        <v>196640</v>
      </c>
      <c r="L42" s="100"/>
      <c r="M42" s="133"/>
      <c r="N42" s="134">
        <v>42120</v>
      </c>
      <c r="O42" s="134"/>
      <c r="P42" s="135"/>
      <c r="Q42" s="412" t="s">
        <v>189</v>
      </c>
      <c r="R42" s="136"/>
      <c r="S42" s="134"/>
      <c r="T42" s="134">
        <f t="shared" si="0"/>
        <v>42120</v>
      </c>
      <c r="U42" s="136"/>
      <c r="X42" s="135"/>
      <c r="Y42" s="134">
        <v>96000</v>
      </c>
      <c r="Z42" s="136"/>
      <c r="AA42" s="135"/>
      <c r="AB42" s="134">
        <v>520</v>
      </c>
      <c r="AC42" s="134"/>
      <c r="AD42" s="135"/>
      <c r="AE42" s="134">
        <v>1296130</v>
      </c>
      <c r="AF42" s="136"/>
      <c r="AG42" s="135"/>
      <c r="AH42" s="137">
        <v>561280</v>
      </c>
      <c r="AI42" s="138"/>
      <c r="AJ42" s="139"/>
      <c r="AK42" s="137">
        <f t="shared" si="1"/>
        <v>1857410</v>
      </c>
      <c r="AL42" s="138"/>
      <c r="AM42" s="139"/>
      <c r="AN42" s="137">
        <v>323300</v>
      </c>
      <c r="AO42" s="41"/>
      <c r="AP42" s="21"/>
      <c r="AQ42" s="45" t="s">
        <v>23</v>
      </c>
      <c r="AR42" s="298"/>
    </row>
    <row r="43" spans="1:44" ht="17.25" customHeight="1" x14ac:dyDescent="0.15">
      <c r="A43" s="295"/>
      <c r="B43" s="384" t="s">
        <v>121</v>
      </c>
      <c r="C43" s="19"/>
      <c r="D43" s="90"/>
      <c r="E43" s="409">
        <v>150800</v>
      </c>
      <c r="F43" s="91"/>
      <c r="G43" s="90"/>
      <c r="H43" s="409">
        <v>138600</v>
      </c>
      <c r="I43" s="91"/>
      <c r="J43" s="90"/>
      <c r="K43" s="409">
        <v>289400</v>
      </c>
      <c r="L43" s="91"/>
      <c r="M43" s="129"/>
      <c r="N43" s="130">
        <v>53300</v>
      </c>
      <c r="O43" s="130"/>
      <c r="P43" s="131"/>
      <c r="Q43" s="391" t="s">
        <v>189</v>
      </c>
      <c r="R43" s="132"/>
      <c r="S43" s="130"/>
      <c r="T43" s="130">
        <f t="shared" si="0"/>
        <v>53300</v>
      </c>
      <c r="U43" s="132"/>
      <c r="X43" s="131"/>
      <c r="Y43" s="130">
        <v>161400</v>
      </c>
      <c r="Z43" s="132"/>
      <c r="AA43" s="131"/>
      <c r="AB43" s="130">
        <v>780</v>
      </c>
      <c r="AC43" s="130"/>
      <c r="AD43" s="131"/>
      <c r="AE43" s="130">
        <v>1842390</v>
      </c>
      <c r="AF43" s="132"/>
      <c r="AG43" s="131"/>
      <c r="AH43" s="128">
        <v>840700</v>
      </c>
      <c r="AI43" s="126"/>
      <c r="AJ43" s="127"/>
      <c r="AK43" s="128">
        <f t="shared" si="1"/>
        <v>2683090</v>
      </c>
      <c r="AL43" s="126"/>
      <c r="AM43" s="127"/>
      <c r="AN43" s="128">
        <v>471230</v>
      </c>
      <c r="AO43" s="35"/>
      <c r="AP43" s="10"/>
      <c r="AQ43" s="384" t="s">
        <v>121</v>
      </c>
      <c r="AR43" s="296"/>
    </row>
    <row r="44" spans="1:44" ht="17.25" customHeight="1" x14ac:dyDescent="0.15">
      <c r="A44" s="295"/>
      <c r="B44" s="384" t="s">
        <v>24</v>
      </c>
      <c r="C44" s="19"/>
      <c r="D44" s="90"/>
      <c r="E44" s="409">
        <v>131560</v>
      </c>
      <c r="F44" s="91"/>
      <c r="G44" s="90"/>
      <c r="H44" s="409">
        <v>110400</v>
      </c>
      <c r="I44" s="91"/>
      <c r="J44" s="90"/>
      <c r="K44" s="409">
        <v>241960</v>
      </c>
      <c r="L44" s="91"/>
      <c r="M44" s="129"/>
      <c r="N44" s="130">
        <v>44200</v>
      </c>
      <c r="O44" s="130"/>
      <c r="P44" s="131"/>
      <c r="Q44" s="391" t="s">
        <v>189</v>
      </c>
      <c r="R44" s="132"/>
      <c r="S44" s="130"/>
      <c r="T44" s="130">
        <f t="shared" si="0"/>
        <v>44200</v>
      </c>
      <c r="U44" s="132"/>
      <c r="X44" s="131"/>
      <c r="Y44" s="130">
        <v>110400</v>
      </c>
      <c r="Z44" s="132"/>
      <c r="AA44" s="131"/>
      <c r="AB44" s="130">
        <v>1040</v>
      </c>
      <c r="AC44" s="130"/>
      <c r="AD44" s="131"/>
      <c r="AE44" s="130">
        <v>1401620</v>
      </c>
      <c r="AF44" s="132"/>
      <c r="AG44" s="131"/>
      <c r="AH44" s="128">
        <v>689090</v>
      </c>
      <c r="AI44" s="126"/>
      <c r="AJ44" s="127"/>
      <c r="AK44" s="128">
        <f t="shared" si="1"/>
        <v>2090710</v>
      </c>
      <c r="AL44" s="126"/>
      <c r="AM44" s="127"/>
      <c r="AN44" s="128">
        <v>401780</v>
      </c>
      <c r="AO44" s="35"/>
      <c r="AP44" s="10"/>
      <c r="AQ44" s="384" t="s">
        <v>24</v>
      </c>
      <c r="AR44" s="296"/>
    </row>
    <row r="45" spans="1:44" ht="17.25" customHeight="1" x14ac:dyDescent="0.15">
      <c r="A45" s="295"/>
      <c r="B45" s="384" t="s">
        <v>25</v>
      </c>
      <c r="C45" s="19"/>
      <c r="D45" s="90"/>
      <c r="E45" s="409">
        <v>165100</v>
      </c>
      <c r="F45" s="91"/>
      <c r="G45" s="90"/>
      <c r="H45" s="409">
        <v>142800</v>
      </c>
      <c r="I45" s="91"/>
      <c r="J45" s="90"/>
      <c r="K45" s="409">
        <v>307900</v>
      </c>
      <c r="L45" s="91"/>
      <c r="M45" s="129"/>
      <c r="N45" s="130">
        <v>50960</v>
      </c>
      <c r="O45" s="130"/>
      <c r="P45" s="131"/>
      <c r="Q45" s="391" t="s">
        <v>189</v>
      </c>
      <c r="R45" s="132"/>
      <c r="S45" s="130"/>
      <c r="T45" s="130">
        <f t="shared" si="0"/>
        <v>50960</v>
      </c>
      <c r="U45" s="132"/>
      <c r="X45" s="131"/>
      <c r="Y45" s="130">
        <v>143400</v>
      </c>
      <c r="Z45" s="132"/>
      <c r="AA45" s="131"/>
      <c r="AB45" s="130">
        <v>1040</v>
      </c>
      <c r="AC45" s="130"/>
      <c r="AD45" s="131"/>
      <c r="AE45" s="130">
        <v>1988140</v>
      </c>
      <c r="AF45" s="132"/>
      <c r="AG45" s="131"/>
      <c r="AH45" s="128">
        <v>569130</v>
      </c>
      <c r="AI45" s="126"/>
      <c r="AJ45" s="127"/>
      <c r="AK45" s="128">
        <f t="shared" si="1"/>
        <v>2557270</v>
      </c>
      <c r="AL45" s="126"/>
      <c r="AM45" s="127"/>
      <c r="AN45" s="128">
        <v>547240</v>
      </c>
      <c r="AO45" s="35"/>
      <c r="AP45" s="10"/>
      <c r="AQ45" s="384" t="s">
        <v>25</v>
      </c>
      <c r="AR45" s="296"/>
    </row>
    <row r="46" spans="1:44" ht="17.25" customHeight="1" x14ac:dyDescent="0.15">
      <c r="A46" s="295"/>
      <c r="B46" s="384" t="s">
        <v>55</v>
      </c>
      <c r="C46" s="19"/>
      <c r="D46" s="90"/>
      <c r="E46" s="409">
        <v>230880</v>
      </c>
      <c r="F46" s="91"/>
      <c r="G46" s="90"/>
      <c r="H46" s="409">
        <v>194700</v>
      </c>
      <c r="I46" s="91"/>
      <c r="J46" s="90"/>
      <c r="K46" s="409">
        <v>425580</v>
      </c>
      <c r="L46" s="91"/>
      <c r="M46" s="129"/>
      <c r="N46" s="130">
        <v>88140</v>
      </c>
      <c r="O46" s="130"/>
      <c r="P46" s="131"/>
      <c r="Q46" s="391" t="s">
        <v>189</v>
      </c>
      <c r="R46" s="132"/>
      <c r="S46" s="130"/>
      <c r="T46" s="130">
        <f t="shared" si="0"/>
        <v>88140</v>
      </c>
      <c r="U46" s="132"/>
      <c r="X46" s="131"/>
      <c r="Y46" s="130">
        <v>189600</v>
      </c>
      <c r="Z46" s="132"/>
      <c r="AA46" s="131"/>
      <c r="AB46" s="130">
        <v>1560</v>
      </c>
      <c r="AC46" s="130"/>
      <c r="AD46" s="131"/>
      <c r="AE46" s="130">
        <v>3124990</v>
      </c>
      <c r="AF46" s="132"/>
      <c r="AG46" s="131"/>
      <c r="AH46" s="128">
        <v>1073780</v>
      </c>
      <c r="AI46" s="126"/>
      <c r="AJ46" s="127"/>
      <c r="AK46" s="128">
        <f t="shared" si="1"/>
        <v>4198770</v>
      </c>
      <c r="AL46" s="126"/>
      <c r="AM46" s="127"/>
      <c r="AN46" s="128">
        <v>675830</v>
      </c>
      <c r="AO46" s="35"/>
      <c r="AP46" s="10"/>
      <c r="AQ46" s="384" t="s">
        <v>55</v>
      </c>
      <c r="AR46" s="296"/>
    </row>
    <row r="47" spans="1:44" ht="17.25" customHeight="1" thickBot="1" x14ac:dyDescent="0.2">
      <c r="A47" s="295"/>
      <c r="B47" s="384" t="s">
        <v>127</v>
      </c>
      <c r="C47" s="19"/>
      <c r="D47" s="90"/>
      <c r="E47" s="409">
        <v>125060</v>
      </c>
      <c r="F47" s="91"/>
      <c r="G47" s="90"/>
      <c r="H47" s="409">
        <v>112500</v>
      </c>
      <c r="I47" s="91"/>
      <c r="J47" s="90"/>
      <c r="K47" s="409">
        <v>237560</v>
      </c>
      <c r="L47" s="91"/>
      <c r="M47" s="129"/>
      <c r="N47" s="130">
        <v>33020</v>
      </c>
      <c r="O47" s="130"/>
      <c r="P47" s="131"/>
      <c r="Q47" s="391" t="s">
        <v>189</v>
      </c>
      <c r="R47" s="132"/>
      <c r="S47" s="130"/>
      <c r="T47" s="130">
        <f t="shared" si="0"/>
        <v>33020</v>
      </c>
      <c r="U47" s="132"/>
      <c r="X47" s="131"/>
      <c r="Y47" s="130">
        <v>91500</v>
      </c>
      <c r="Z47" s="132"/>
      <c r="AA47" s="131"/>
      <c r="AB47" s="130">
        <v>260</v>
      </c>
      <c r="AC47" s="130"/>
      <c r="AD47" s="131"/>
      <c r="AE47" s="130">
        <v>1588180</v>
      </c>
      <c r="AF47" s="132"/>
      <c r="AG47" s="131"/>
      <c r="AH47" s="128">
        <v>610290</v>
      </c>
      <c r="AI47" s="126"/>
      <c r="AJ47" s="127"/>
      <c r="AK47" s="128">
        <f t="shared" si="1"/>
        <v>2198470</v>
      </c>
      <c r="AL47" s="126"/>
      <c r="AM47" s="127"/>
      <c r="AN47" s="128">
        <v>340330</v>
      </c>
      <c r="AO47" s="35"/>
      <c r="AP47" s="10"/>
      <c r="AQ47" s="384" t="s">
        <v>127</v>
      </c>
      <c r="AR47" s="296"/>
    </row>
    <row r="48" spans="1:44" ht="22.5" customHeight="1" thickTop="1" x14ac:dyDescent="0.15">
      <c r="A48" s="301"/>
      <c r="B48" s="245" t="s">
        <v>26</v>
      </c>
      <c r="C48" s="246"/>
      <c r="D48" s="280"/>
      <c r="E48" s="415">
        <f>SUM(E8:E47)</f>
        <v>15771340</v>
      </c>
      <c r="F48" s="281"/>
      <c r="G48" s="280"/>
      <c r="H48" s="415">
        <f>SUM(H8:H47)</f>
        <v>13837500</v>
      </c>
      <c r="I48" s="281"/>
      <c r="J48" s="280"/>
      <c r="K48" s="415">
        <f>SUM(K8:K47)</f>
        <v>29608840</v>
      </c>
      <c r="L48" s="281"/>
      <c r="M48" s="247"/>
      <c r="N48" s="415">
        <f>SUM(N8:N47)</f>
        <v>5582200</v>
      </c>
      <c r="O48" s="249"/>
      <c r="P48" s="250"/>
      <c r="Q48" s="416" t="s">
        <v>189</v>
      </c>
      <c r="R48" s="251"/>
      <c r="S48" s="249"/>
      <c r="T48" s="248">
        <f>SUM(T8:T47)</f>
        <v>5582200</v>
      </c>
      <c r="U48" s="251"/>
      <c r="X48" s="250"/>
      <c r="Y48" s="415">
        <f>SUM(Y8:Y47)</f>
        <v>11989200</v>
      </c>
      <c r="Z48" s="251"/>
      <c r="AA48" s="250"/>
      <c r="AB48" s="415">
        <f>SUM(AB8:AB47)</f>
        <v>104780</v>
      </c>
      <c r="AC48" s="249"/>
      <c r="AD48" s="250"/>
      <c r="AE48" s="415">
        <f>SUM(AE8:AE47)</f>
        <v>176262460</v>
      </c>
      <c r="AF48" s="251"/>
      <c r="AG48" s="250"/>
      <c r="AH48" s="415">
        <f>SUM(AH8:AH47)</f>
        <v>63540780</v>
      </c>
      <c r="AI48" s="252"/>
      <c r="AJ48" s="253"/>
      <c r="AK48" s="248">
        <f>SUM(AK8:AK47)</f>
        <v>239803240</v>
      </c>
      <c r="AL48" s="252"/>
      <c r="AM48" s="253"/>
      <c r="AN48" s="415">
        <f>SUM(AN8:AN47)</f>
        <v>43802000</v>
      </c>
      <c r="AO48" s="254"/>
      <c r="AP48" s="244"/>
      <c r="AQ48" s="245" t="s">
        <v>26</v>
      </c>
      <c r="AR48" s="302"/>
    </row>
    <row r="49" spans="1:44" ht="21.95" customHeight="1" x14ac:dyDescent="0.15">
      <c r="A49" s="299"/>
      <c r="B49" s="383" t="s">
        <v>27</v>
      </c>
      <c r="C49" s="46"/>
      <c r="D49" s="104"/>
      <c r="E49" s="413">
        <v>97500</v>
      </c>
      <c r="F49" s="105"/>
      <c r="G49" s="104"/>
      <c r="H49" s="413">
        <v>93900</v>
      </c>
      <c r="I49" s="105"/>
      <c r="J49" s="104"/>
      <c r="K49" s="413">
        <v>191400</v>
      </c>
      <c r="L49" s="105"/>
      <c r="M49" s="141"/>
      <c r="N49" s="140">
        <v>30160</v>
      </c>
      <c r="O49" s="140"/>
      <c r="P49" s="142"/>
      <c r="Q49" s="414" t="s">
        <v>189</v>
      </c>
      <c r="R49" s="143"/>
      <c r="S49" s="140"/>
      <c r="T49" s="140">
        <f>SUM(N49:Q49)</f>
        <v>30160</v>
      </c>
      <c r="U49" s="143"/>
      <c r="X49" s="142"/>
      <c r="Y49" s="140">
        <v>81600</v>
      </c>
      <c r="Z49" s="143"/>
      <c r="AA49" s="142"/>
      <c r="AB49" s="140">
        <v>260</v>
      </c>
      <c r="AC49" s="140"/>
      <c r="AD49" s="142"/>
      <c r="AE49" s="140">
        <v>1276660</v>
      </c>
      <c r="AF49" s="143"/>
      <c r="AG49" s="142"/>
      <c r="AH49" s="144">
        <v>443730</v>
      </c>
      <c r="AI49" s="145"/>
      <c r="AJ49" s="146"/>
      <c r="AK49" s="144">
        <f t="shared" ref="AK49:AK71" si="2">SUM(AE49:AH49)</f>
        <v>1720390</v>
      </c>
      <c r="AL49" s="145"/>
      <c r="AM49" s="146"/>
      <c r="AN49" s="144">
        <v>351170</v>
      </c>
      <c r="AO49" s="48"/>
      <c r="AP49" s="7"/>
      <c r="AQ49" s="383" t="s">
        <v>27</v>
      </c>
      <c r="AR49" s="300"/>
    </row>
    <row r="50" spans="1:44" s="11" customFormat="1" ht="21.95" customHeight="1" x14ac:dyDescent="0.15">
      <c r="A50" s="295"/>
      <c r="B50" s="384" t="s">
        <v>28</v>
      </c>
      <c r="C50" s="19"/>
      <c r="D50" s="90"/>
      <c r="E50" s="409">
        <v>96980</v>
      </c>
      <c r="F50" s="91"/>
      <c r="G50" s="90"/>
      <c r="H50" s="409">
        <v>92700</v>
      </c>
      <c r="I50" s="91"/>
      <c r="J50" s="90"/>
      <c r="K50" s="409">
        <v>189680</v>
      </c>
      <c r="L50" s="91"/>
      <c r="M50" s="129"/>
      <c r="N50" s="130">
        <v>32500</v>
      </c>
      <c r="O50" s="130"/>
      <c r="P50" s="131"/>
      <c r="Q50" s="391" t="s">
        <v>189</v>
      </c>
      <c r="R50" s="132"/>
      <c r="S50" s="130"/>
      <c r="T50" s="130">
        <f t="shared" ref="T50:T71" si="3">SUM(N50:Q50)</f>
        <v>32500</v>
      </c>
      <c r="U50" s="132"/>
      <c r="V50" s="5"/>
      <c r="W50" s="5"/>
      <c r="X50" s="131"/>
      <c r="Y50" s="130">
        <v>64800</v>
      </c>
      <c r="Z50" s="132"/>
      <c r="AA50" s="131"/>
      <c r="AB50" s="130">
        <v>520</v>
      </c>
      <c r="AC50" s="130"/>
      <c r="AD50" s="131"/>
      <c r="AE50" s="130">
        <v>995830</v>
      </c>
      <c r="AF50" s="132"/>
      <c r="AG50" s="131"/>
      <c r="AH50" s="128">
        <v>417380</v>
      </c>
      <c r="AI50" s="126"/>
      <c r="AJ50" s="127"/>
      <c r="AK50" s="128">
        <f t="shared" si="2"/>
        <v>1413210</v>
      </c>
      <c r="AL50" s="126"/>
      <c r="AM50" s="127"/>
      <c r="AN50" s="128">
        <v>268570</v>
      </c>
      <c r="AO50" s="35"/>
      <c r="AP50" s="10"/>
      <c r="AQ50" s="384" t="s">
        <v>28</v>
      </c>
      <c r="AR50" s="296"/>
    </row>
    <row r="51" spans="1:44" ht="21.95" customHeight="1" x14ac:dyDescent="0.15">
      <c r="A51" s="295"/>
      <c r="B51" s="384" t="s">
        <v>29</v>
      </c>
      <c r="C51" s="19"/>
      <c r="D51" s="90"/>
      <c r="E51" s="409">
        <v>65780</v>
      </c>
      <c r="F51" s="91"/>
      <c r="G51" s="90"/>
      <c r="H51" s="409">
        <v>75900</v>
      </c>
      <c r="I51" s="91"/>
      <c r="J51" s="90"/>
      <c r="K51" s="409">
        <v>141680</v>
      </c>
      <c r="L51" s="91"/>
      <c r="M51" s="129"/>
      <c r="N51" s="130">
        <v>35100</v>
      </c>
      <c r="O51" s="130"/>
      <c r="P51" s="131"/>
      <c r="Q51" s="391" t="s">
        <v>189</v>
      </c>
      <c r="R51" s="132"/>
      <c r="S51" s="130"/>
      <c r="T51" s="130">
        <f t="shared" si="3"/>
        <v>35100</v>
      </c>
      <c r="U51" s="132"/>
      <c r="X51" s="131"/>
      <c r="Y51" s="130">
        <v>67800</v>
      </c>
      <c r="Z51" s="132"/>
      <c r="AA51" s="131"/>
      <c r="AB51" s="130">
        <v>520</v>
      </c>
      <c r="AC51" s="130"/>
      <c r="AD51" s="131"/>
      <c r="AE51" s="130">
        <v>748110</v>
      </c>
      <c r="AF51" s="132"/>
      <c r="AG51" s="131"/>
      <c r="AH51" s="128">
        <v>376840</v>
      </c>
      <c r="AI51" s="126"/>
      <c r="AJ51" s="127"/>
      <c r="AK51" s="128">
        <f t="shared" si="2"/>
        <v>1124950</v>
      </c>
      <c r="AL51" s="126"/>
      <c r="AM51" s="127"/>
      <c r="AN51" s="128">
        <v>191320</v>
      </c>
      <c r="AO51" s="35"/>
      <c r="AP51" s="10"/>
      <c r="AQ51" s="384" t="s">
        <v>29</v>
      </c>
      <c r="AR51" s="296"/>
    </row>
    <row r="52" spans="1:44" ht="21.95" customHeight="1" x14ac:dyDescent="0.15">
      <c r="A52" s="295"/>
      <c r="B52" s="384" t="s">
        <v>56</v>
      </c>
      <c r="C52" s="19"/>
      <c r="D52" s="90"/>
      <c r="E52" s="409">
        <v>22620</v>
      </c>
      <c r="F52" s="91"/>
      <c r="G52" s="90"/>
      <c r="H52" s="409">
        <v>24000</v>
      </c>
      <c r="I52" s="91"/>
      <c r="J52" s="90"/>
      <c r="K52" s="409">
        <v>46620</v>
      </c>
      <c r="L52" s="91"/>
      <c r="M52" s="129"/>
      <c r="N52" s="130">
        <v>13780</v>
      </c>
      <c r="O52" s="130"/>
      <c r="P52" s="131"/>
      <c r="Q52" s="391" t="s">
        <v>189</v>
      </c>
      <c r="R52" s="132"/>
      <c r="S52" s="130"/>
      <c r="T52" s="130">
        <f t="shared" si="3"/>
        <v>13780</v>
      </c>
      <c r="U52" s="132"/>
      <c r="X52" s="131"/>
      <c r="Y52" s="130">
        <v>28800</v>
      </c>
      <c r="Z52" s="132"/>
      <c r="AA52" s="131"/>
      <c r="AB52" s="130">
        <v>0</v>
      </c>
      <c r="AC52" s="130"/>
      <c r="AD52" s="131"/>
      <c r="AE52" s="130">
        <v>263340</v>
      </c>
      <c r="AF52" s="132"/>
      <c r="AG52" s="131"/>
      <c r="AH52" s="128">
        <v>120080</v>
      </c>
      <c r="AI52" s="126"/>
      <c r="AJ52" s="127"/>
      <c r="AK52" s="128">
        <f t="shared" si="2"/>
        <v>383420</v>
      </c>
      <c r="AL52" s="126"/>
      <c r="AM52" s="127"/>
      <c r="AN52" s="128">
        <v>68920</v>
      </c>
      <c r="AO52" s="35"/>
      <c r="AP52" s="10"/>
      <c r="AQ52" s="384" t="s">
        <v>56</v>
      </c>
      <c r="AR52" s="296"/>
    </row>
    <row r="53" spans="1:44" ht="21.95" customHeight="1" x14ac:dyDescent="0.15">
      <c r="A53" s="297"/>
      <c r="B53" s="45" t="s">
        <v>30</v>
      </c>
      <c r="C53" s="23"/>
      <c r="D53" s="99"/>
      <c r="E53" s="411">
        <v>37180</v>
      </c>
      <c r="F53" s="100"/>
      <c r="G53" s="99"/>
      <c r="H53" s="411">
        <v>34200</v>
      </c>
      <c r="I53" s="100"/>
      <c r="J53" s="99"/>
      <c r="K53" s="411">
        <v>71380</v>
      </c>
      <c r="L53" s="100"/>
      <c r="M53" s="133"/>
      <c r="N53" s="134">
        <v>12740</v>
      </c>
      <c r="O53" s="134"/>
      <c r="P53" s="135"/>
      <c r="Q53" s="412" t="s">
        <v>189</v>
      </c>
      <c r="R53" s="136"/>
      <c r="S53" s="134"/>
      <c r="T53" s="134">
        <f t="shared" si="3"/>
        <v>12740</v>
      </c>
      <c r="U53" s="136"/>
      <c r="X53" s="135"/>
      <c r="Y53" s="134">
        <v>39600</v>
      </c>
      <c r="Z53" s="136"/>
      <c r="AA53" s="135"/>
      <c r="AB53" s="134">
        <v>0</v>
      </c>
      <c r="AC53" s="134"/>
      <c r="AD53" s="135"/>
      <c r="AE53" s="134">
        <v>568810</v>
      </c>
      <c r="AF53" s="136"/>
      <c r="AG53" s="135"/>
      <c r="AH53" s="137">
        <v>127690</v>
      </c>
      <c r="AI53" s="138"/>
      <c r="AJ53" s="139"/>
      <c r="AK53" s="137">
        <f t="shared" si="2"/>
        <v>696500</v>
      </c>
      <c r="AL53" s="138"/>
      <c r="AM53" s="139"/>
      <c r="AN53" s="137">
        <v>151170</v>
      </c>
      <c r="AO53" s="41"/>
      <c r="AP53" s="21"/>
      <c r="AQ53" s="45" t="s">
        <v>30</v>
      </c>
      <c r="AR53" s="298"/>
    </row>
    <row r="54" spans="1:44" ht="21.95" customHeight="1" x14ac:dyDescent="0.15">
      <c r="A54" s="295"/>
      <c r="B54" s="384" t="s">
        <v>31</v>
      </c>
      <c r="C54" s="19"/>
      <c r="D54" s="90"/>
      <c r="E54" s="409">
        <v>41860</v>
      </c>
      <c r="F54" s="91"/>
      <c r="G54" s="90"/>
      <c r="H54" s="409">
        <v>31500</v>
      </c>
      <c r="I54" s="91"/>
      <c r="J54" s="90"/>
      <c r="K54" s="409">
        <v>73360</v>
      </c>
      <c r="L54" s="91"/>
      <c r="M54" s="129"/>
      <c r="N54" s="130">
        <v>14040</v>
      </c>
      <c r="O54" s="130"/>
      <c r="P54" s="131"/>
      <c r="Q54" s="391" t="s">
        <v>189</v>
      </c>
      <c r="R54" s="132"/>
      <c r="S54" s="130"/>
      <c r="T54" s="130">
        <f t="shared" si="3"/>
        <v>14040</v>
      </c>
      <c r="U54" s="132"/>
      <c r="X54" s="131"/>
      <c r="Y54" s="130">
        <v>36300</v>
      </c>
      <c r="Z54" s="132"/>
      <c r="AA54" s="131"/>
      <c r="AB54" s="130">
        <v>0</v>
      </c>
      <c r="AC54" s="130"/>
      <c r="AD54" s="131"/>
      <c r="AE54" s="130">
        <v>436810</v>
      </c>
      <c r="AF54" s="132"/>
      <c r="AG54" s="131"/>
      <c r="AH54" s="128">
        <v>204320</v>
      </c>
      <c r="AI54" s="126"/>
      <c r="AJ54" s="127"/>
      <c r="AK54" s="128">
        <f t="shared" si="2"/>
        <v>641130</v>
      </c>
      <c r="AL54" s="126"/>
      <c r="AM54" s="127"/>
      <c r="AN54" s="128">
        <v>116960</v>
      </c>
      <c r="AO54" s="35"/>
      <c r="AP54" s="10"/>
      <c r="AQ54" s="384" t="s">
        <v>31</v>
      </c>
      <c r="AR54" s="296"/>
    </row>
    <row r="55" spans="1:44" s="11" customFormat="1" ht="21.95" customHeight="1" x14ac:dyDescent="0.15">
      <c r="A55" s="295"/>
      <c r="B55" s="384" t="s">
        <v>32</v>
      </c>
      <c r="C55" s="19"/>
      <c r="D55" s="90"/>
      <c r="E55" s="409">
        <v>59800</v>
      </c>
      <c r="F55" s="91"/>
      <c r="G55" s="90"/>
      <c r="H55" s="409">
        <v>54900</v>
      </c>
      <c r="I55" s="91"/>
      <c r="J55" s="90"/>
      <c r="K55" s="409">
        <v>114700</v>
      </c>
      <c r="L55" s="91"/>
      <c r="M55" s="129"/>
      <c r="N55" s="130">
        <v>30420</v>
      </c>
      <c r="O55" s="130"/>
      <c r="P55" s="131"/>
      <c r="Q55" s="391" t="s">
        <v>189</v>
      </c>
      <c r="R55" s="132"/>
      <c r="S55" s="130"/>
      <c r="T55" s="130">
        <f t="shared" si="3"/>
        <v>30420</v>
      </c>
      <c r="U55" s="132"/>
      <c r="V55" s="5"/>
      <c r="W55" s="5"/>
      <c r="X55" s="131"/>
      <c r="Y55" s="130">
        <v>52200</v>
      </c>
      <c r="Z55" s="132"/>
      <c r="AA55" s="131"/>
      <c r="AB55" s="130">
        <v>260</v>
      </c>
      <c r="AC55" s="130"/>
      <c r="AD55" s="131"/>
      <c r="AE55" s="130">
        <v>703120</v>
      </c>
      <c r="AF55" s="132"/>
      <c r="AG55" s="131"/>
      <c r="AH55" s="128">
        <v>320470</v>
      </c>
      <c r="AI55" s="126"/>
      <c r="AJ55" s="127"/>
      <c r="AK55" s="128">
        <f t="shared" si="2"/>
        <v>1023590</v>
      </c>
      <c r="AL55" s="126"/>
      <c r="AM55" s="127"/>
      <c r="AN55" s="128">
        <v>216990</v>
      </c>
      <c r="AO55" s="35"/>
      <c r="AP55" s="10"/>
      <c r="AQ55" s="384" t="s">
        <v>32</v>
      </c>
      <c r="AR55" s="296"/>
    </row>
    <row r="56" spans="1:44" ht="21.95" customHeight="1" x14ac:dyDescent="0.15">
      <c r="A56" s="295"/>
      <c r="B56" s="384" t="s">
        <v>33</v>
      </c>
      <c r="C56" s="19"/>
      <c r="D56" s="90"/>
      <c r="E56" s="409">
        <v>40820</v>
      </c>
      <c r="F56" s="91"/>
      <c r="G56" s="90"/>
      <c r="H56" s="409">
        <v>43200</v>
      </c>
      <c r="I56" s="91"/>
      <c r="J56" s="90"/>
      <c r="K56" s="409">
        <v>84020</v>
      </c>
      <c r="L56" s="91"/>
      <c r="M56" s="129"/>
      <c r="N56" s="130">
        <v>16900</v>
      </c>
      <c r="O56" s="130"/>
      <c r="P56" s="131"/>
      <c r="Q56" s="391" t="s">
        <v>189</v>
      </c>
      <c r="R56" s="132"/>
      <c r="S56" s="130"/>
      <c r="T56" s="130">
        <f t="shared" si="3"/>
        <v>16900</v>
      </c>
      <c r="U56" s="132"/>
      <c r="X56" s="131"/>
      <c r="Y56" s="130">
        <v>32400</v>
      </c>
      <c r="Z56" s="132"/>
      <c r="AA56" s="131"/>
      <c r="AB56" s="130">
        <v>0</v>
      </c>
      <c r="AC56" s="130"/>
      <c r="AD56" s="131"/>
      <c r="AE56" s="130">
        <v>495330</v>
      </c>
      <c r="AF56" s="132"/>
      <c r="AG56" s="131"/>
      <c r="AH56" s="128">
        <v>197990</v>
      </c>
      <c r="AI56" s="126"/>
      <c r="AJ56" s="127"/>
      <c r="AK56" s="128">
        <f t="shared" si="2"/>
        <v>693320</v>
      </c>
      <c r="AL56" s="126"/>
      <c r="AM56" s="127"/>
      <c r="AN56" s="128">
        <v>153980</v>
      </c>
      <c r="AO56" s="35"/>
      <c r="AP56" s="10"/>
      <c r="AQ56" s="384" t="s">
        <v>33</v>
      </c>
      <c r="AR56" s="296"/>
    </row>
    <row r="57" spans="1:44" ht="21.95" customHeight="1" x14ac:dyDescent="0.15">
      <c r="A57" s="295"/>
      <c r="B57" s="384" t="s">
        <v>34</v>
      </c>
      <c r="C57" s="19"/>
      <c r="D57" s="90"/>
      <c r="E57" s="409">
        <v>45240</v>
      </c>
      <c r="F57" s="91"/>
      <c r="G57" s="90"/>
      <c r="H57" s="409">
        <v>42000</v>
      </c>
      <c r="I57" s="91"/>
      <c r="J57" s="90"/>
      <c r="K57" s="409">
        <v>87240</v>
      </c>
      <c r="L57" s="91"/>
      <c r="M57" s="129"/>
      <c r="N57" s="130">
        <v>17680</v>
      </c>
      <c r="O57" s="130"/>
      <c r="P57" s="131"/>
      <c r="Q57" s="391" t="s">
        <v>189</v>
      </c>
      <c r="R57" s="132"/>
      <c r="S57" s="130"/>
      <c r="T57" s="130">
        <f t="shared" si="3"/>
        <v>17680</v>
      </c>
      <c r="U57" s="132"/>
      <c r="X57" s="131"/>
      <c r="Y57" s="130">
        <v>36300</v>
      </c>
      <c r="Z57" s="132"/>
      <c r="AA57" s="131"/>
      <c r="AB57" s="130">
        <v>0</v>
      </c>
      <c r="AC57" s="130"/>
      <c r="AD57" s="131"/>
      <c r="AE57" s="130">
        <v>463760</v>
      </c>
      <c r="AF57" s="132"/>
      <c r="AG57" s="131"/>
      <c r="AH57" s="128">
        <v>153900</v>
      </c>
      <c r="AI57" s="126"/>
      <c r="AJ57" s="127"/>
      <c r="AK57" s="128">
        <f t="shared" si="2"/>
        <v>617660</v>
      </c>
      <c r="AL57" s="126"/>
      <c r="AM57" s="127"/>
      <c r="AN57" s="128">
        <v>146650</v>
      </c>
      <c r="AO57" s="35"/>
      <c r="AP57" s="10"/>
      <c r="AQ57" s="384" t="s">
        <v>34</v>
      </c>
      <c r="AR57" s="296"/>
    </row>
    <row r="58" spans="1:44" ht="21.95" customHeight="1" x14ac:dyDescent="0.15">
      <c r="A58" s="297"/>
      <c r="B58" s="45" t="s">
        <v>35</v>
      </c>
      <c r="C58" s="23"/>
      <c r="D58" s="99"/>
      <c r="E58" s="411">
        <v>34840</v>
      </c>
      <c r="F58" s="100"/>
      <c r="G58" s="99"/>
      <c r="H58" s="411">
        <v>30900</v>
      </c>
      <c r="I58" s="100"/>
      <c r="J58" s="99"/>
      <c r="K58" s="411">
        <v>65740</v>
      </c>
      <c r="L58" s="100"/>
      <c r="M58" s="133"/>
      <c r="N58" s="134">
        <v>9880</v>
      </c>
      <c r="O58" s="134"/>
      <c r="P58" s="135"/>
      <c r="Q58" s="412" t="s">
        <v>189</v>
      </c>
      <c r="R58" s="136"/>
      <c r="S58" s="134"/>
      <c r="T58" s="134">
        <f t="shared" si="3"/>
        <v>9880</v>
      </c>
      <c r="U58" s="136"/>
      <c r="X58" s="135"/>
      <c r="Y58" s="134">
        <v>20400</v>
      </c>
      <c r="Z58" s="136"/>
      <c r="AA58" s="135"/>
      <c r="AB58" s="134">
        <v>0</v>
      </c>
      <c r="AC58" s="134"/>
      <c r="AD58" s="135"/>
      <c r="AE58" s="134">
        <v>324610</v>
      </c>
      <c r="AF58" s="136"/>
      <c r="AG58" s="135"/>
      <c r="AH58" s="137">
        <v>284620</v>
      </c>
      <c r="AI58" s="138"/>
      <c r="AJ58" s="139"/>
      <c r="AK58" s="137">
        <f t="shared" si="2"/>
        <v>609230</v>
      </c>
      <c r="AL58" s="138"/>
      <c r="AM58" s="139"/>
      <c r="AN58" s="137">
        <v>88880</v>
      </c>
      <c r="AO58" s="41"/>
      <c r="AP58" s="21"/>
      <c r="AQ58" s="45" t="s">
        <v>35</v>
      </c>
      <c r="AR58" s="298"/>
    </row>
    <row r="59" spans="1:44" ht="21.95" customHeight="1" x14ac:dyDescent="0.15">
      <c r="A59" s="295"/>
      <c r="B59" s="384" t="s">
        <v>57</v>
      </c>
      <c r="C59" s="19"/>
      <c r="D59" s="90"/>
      <c r="E59" s="409">
        <v>24180</v>
      </c>
      <c r="F59" s="91"/>
      <c r="G59" s="90"/>
      <c r="H59" s="409">
        <v>18600</v>
      </c>
      <c r="I59" s="91"/>
      <c r="J59" s="90"/>
      <c r="K59" s="409">
        <v>42780</v>
      </c>
      <c r="L59" s="91"/>
      <c r="M59" s="129"/>
      <c r="N59" s="130">
        <v>6500</v>
      </c>
      <c r="O59" s="130"/>
      <c r="P59" s="131"/>
      <c r="Q59" s="391" t="s">
        <v>189</v>
      </c>
      <c r="R59" s="132"/>
      <c r="S59" s="130"/>
      <c r="T59" s="130">
        <f t="shared" si="3"/>
        <v>6500</v>
      </c>
      <c r="U59" s="132"/>
      <c r="X59" s="131"/>
      <c r="Y59" s="130">
        <v>21900</v>
      </c>
      <c r="Z59" s="132"/>
      <c r="AA59" s="131"/>
      <c r="AB59" s="130">
        <v>0</v>
      </c>
      <c r="AC59" s="130"/>
      <c r="AD59" s="131"/>
      <c r="AE59" s="130">
        <v>234740</v>
      </c>
      <c r="AF59" s="132"/>
      <c r="AG59" s="131"/>
      <c r="AH59" s="128">
        <v>89430</v>
      </c>
      <c r="AI59" s="126"/>
      <c r="AJ59" s="127"/>
      <c r="AK59" s="128">
        <f t="shared" si="2"/>
        <v>324170</v>
      </c>
      <c r="AL59" s="126"/>
      <c r="AM59" s="127"/>
      <c r="AN59" s="128">
        <v>75380</v>
      </c>
      <c r="AO59" s="35"/>
      <c r="AP59" s="10"/>
      <c r="AQ59" s="384" t="s">
        <v>57</v>
      </c>
      <c r="AR59" s="296"/>
    </row>
    <row r="60" spans="1:44" ht="21.95" customHeight="1" x14ac:dyDescent="0.15">
      <c r="A60" s="295"/>
      <c r="B60" s="384" t="s">
        <v>36</v>
      </c>
      <c r="C60" s="19"/>
      <c r="D60" s="90"/>
      <c r="E60" s="409">
        <v>19500</v>
      </c>
      <c r="F60" s="91"/>
      <c r="G60" s="90"/>
      <c r="H60" s="409">
        <v>14400</v>
      </c>
      <c r="I60" s="91"/>
      <c r="J60" s="90"/>
      <c r="K60" s="409">
        <v>33900</v>
      </c>
      <c r="L60" s="91"/>
      <c r="M60" s="129"/>
      <c r="N60" s="130">
        <v>7280</v>
      </c>
      <c r="O60" s="130"/>
      <c r="P60" s="131"/>
      <c r="Q60" s="391" t="s">
        <v>189</v>
      </c>
      <c r="R60" s="132"/>
      <c r="S60" s="130"/>
      <c r="T60" s="130">
        <f t="shared" si="3"/>
        <v>7280</v>
      </c>
      <c r="U60" s="132"/>
      <c r="X60" s="131"/>
      <c r="Y60" s="130">
        <v>18000</v>
      </c>
      <c r="Z60" s="132"/>
      <c r="AA60" s="131"/>
      <c r="AB60" s="130">
        <v>0</v>
      </c>
      <c r="AC60" s="130"/>
      <c r="AD60" s="131"/>
      <c r="AE60" s="130">
        <v>214500</v>
      </c>
      <c r="AF60" s="132"/>
      <c r="AG60" s="131"/>
      <c r="AH60" s="128">
        <v>71190</v>
      </c>
      <c r="AI60" s="126"/>
      <c r="AJ60" s="127"/>
      <c r="AK60" s="128">
        <f t="shared" si="2"/>
        <v>285690</v>
      </c>
      <c r="AL60" s="126"/>
      <c r="AM60" s="127"/>
      <c r="AN60" s="128">
        <v>66960</v>
      </c>
      <c r="AO60" s="35"/>
      <c r="AP60" s="10"/>
      <c r="AQ60" s="384" t="s">
        <v>36</v>
      </c>
      <c r="AR60" s="296"/>
    </row>
    <row r="61" spans="1:44" ht="21.95" customHeight="1" x14ac:dyDescent="0.15">
      <c r="A61" s="295"/>
      <c r="B61" s="384" t="s">
        <v>37</v>
      </c>
      <c r="C61" s="19"/>
      <c r="D61" s="90"/>
      <c r="E61" s="409">
        <v>23400</v>
      </c>
      <c r="F61" s="91"/>
      <c r="G61" s="90"/>
      <c r="H61" s="409">
        <v>18600</v>
      </c>
      <c r="I61" s="91"/>
      <c r="J61" s="90"/>
      <c r="K61" s="409">
        <v>42000</v>
      </c>
      <c r="L61" s="91"/>
      <c r="M61" s="129"/>
      <c r="N61" s="130">
        <v>9100</v>
      </c>
      <c r="O61" s="130"/>
      <c r="P61" s="131"/>
      <c r="Q61" s="391" t="s">
        <v>189</v>
      </c>
      <c r="R61" s="132"/>
      <c r="S61" s="130"/>
      <c r="T61" s="130">
        <f t="shared" si="3"/>
        <v>9100</v>
      </c>
      <c r="U61" s="132"/>
      <c r="X61" s="131"/>
      <c r="Y61" s="130">
        <v>19800</v>
      </c>
      <c r="Z61" s="132"/>
      <c r="AA61" s="131"/>
      <c r="AB61" s="130">
        <v>0</v>
      </c>
      <c r="AC61" s="130"/>
      <c r="AD61" s="131"/>
      <c r="AE61" s="130">
        <v>205480</v>
      </c>
      <c r="AF61" s="132"/>
      <c r="AG61" s="131"/>
      <c r="AH61" s="128">
        <v>75370</v>
      </c>
      <c r="AI61" s="126"/>
      <c r="AJ61" s="127"/>
      <c r="AK61" s="128">
        <f t="shared" si="2"/>
        <v>280850</v>
      </c>
      <c r="AL61" s="126"/>
      <c r="AM61" s="127"/>
      <c r="AN61" s="128">
        <v>77460</v>
      </c>
      <c r="AO61" s="35"/>
      <c r="AP61" s="10"/>
      <c r="AQ61" s="384" t="s">
        <v>37</v>
      </c>
      <c r="AR61" s="296"/>
    </row>
    <row r="62" spans="1:44" ht="21.95" customHeight="1" x14ac:dyDescent="0.15">
      <c r="A62" s="295"/>
      <c r="B62" s="384" t="s">
        <v>38</v>
      </c>
      <c r="C62" s="19"/>
      <c r="D62" s="90"/>
      <c r="E62" s="409">
        <v>21060</v>
      </c>
      <c r="F62" s="91"/>
      <c r="G62" s="90"/>
      <c r="H62" s="409">
        <v>14100</v>
      </c>
      <c r="I62" s="91"/>
      <c r="J62" s="90"/>
      <c r="K62" s="409">
        <v>35160</v>
      </c>
      <c r="L62" s="91"/>
      <c r="M62" s="129"/>
      <c r="N62" s="130">
        <v>8840</v>
      </c>
      <c r="O62" s="130"/>
      <c r="P62" s="131"/>
      <c r="Q62" s="391" t="s">
        <v>189</v>
      </c>
      <c r="R62" s="132"/>
      <c r="S62" s="130"/>
      <c r="T62" s="130">
        <f t="shared" si="3"/>
        <v>8840</v>
      </c>
      <c r="U62" s="132"/>
      <c r="X62" s="131"/>
      <c r="Y62" s="130">
        <v>10500</v>
      </c>
      <c r="Z62" s="132"/>
      <c r="AA62" s="131"/>
      <c r="AB62" s="130">
        <v>0</v>
      </c>
      <c r="AC62" s="130"/>
      <c r="AD62" s="131"/>
      <c r="AE62" s="130">
        <v>147180</v>
      </c>
      <c r="AF62" s="132"/>
      <c r="AG62" s="131"/>
      <c r="AH62" s="128">
        <v>71060</v>
      </c>
      <c r="AI62" s="126"/>
      <c r="AJ62" s="127"/>
      <c r="AK62" s="128">
        <f t="shared" si="2"/>
        <v>218240</v>
      </c>
      <c r="AL62" s="126"/>
      <c r="AM62" s="127"/>
      <c r="AN62" s="128">
        <v>60290</v>
      </c>
      <c r="AO62" s="35"/>
      <c r="AP62" s="10"/>
      <c r="AQ62" s="384" t="s">
        <v>38</v>
      </c>
      <c r="AR62" s="296"/>
    </row>
    <row r="63" spans="1:44" ht="21.95" customHeight="1" x14ac:dyDescent="0.15">
      <c r="A63" s="297"/>
      <c r="B63" s="45" t="s">
        <v>39</v>
      </c>
      <c r="C63" s="23"/>
      <c r="D63" s="99"/>
      <c r="E63" s="411">
        <v>25740</v>
      </c>
      <c r="F63" s="100"/>
      <c r="G63" s="99"/>
      <c r="H63" s="411">
        <v>26400</v>
      </c>
      <c r="I63" s="100"/>
      <c r="J63" s="99"/>
      <c r="K63" s="411">
        <v>52140</v>
      </c>
      <c r="L63" s="100"/>
      <c r="M63" s="133"/>
      <c r="N63" s="134">
        <v>10140</v>
      </c>
      <c r="O63" s="134"/>
      <c r="P63" s="135"/>
      <c r="Q63" s="412" t="s">
        <v>189</v>
      </c>
      <c r="R63" s="136"/>
      <c r="S63" s="134"/>
      <c r="T63" s="134">
        <f t="shared" si="3"/>
        <v>10140</v>
      </c>
      <c r="U63" s="136"/>
      <c r="X63" s="135"/>
      <c r="Y63" s="134">
        <v>21600</v>
      </c>
      <c r="Z63" s="136"/>
      <c r="AA63" s="135"/>
      <c r="AB63" s="134">
        <v>0</v>
      </c>
      <c r="AC63" s="134"/>
      <c r="AD63" s="135"/>
      <c r="AE63" s="134">
        <v>217690</v>
      </c>
      <c r="AF63" s="136"/>
      <c r="AG63" s="135"/>
      <c r="AH63" s="137">
        <v>64610</v>
      </c>
      <c r="AI63" s="138"/>
      <c r="AJ63" s="139"/>
      <c r="AK63" s="137">
        <f t="shared" si="2"/>
        <v>282300</v>
      </c>
      <c r="AL63" s="138"/>
      <c r="AM63" s="139"/>
      <c r="AN63" s="137">
        <v>96390</v>
      </c>
      <c r="AO63" s="41"/>
      <c r="AP63" s="21"/>
      <c r="AQ63" s="45" t="s">
        <v>39</v>
      </c>
      <c r="AR63" s="298"/>
    </row>
    <row r="64" spans="1:44" ht="21.95" customHeight="1" x14ac:dyDescent="0.15">
      <c r="A64" s="295"/>
      <c r="B64" s="384" t="s">
        <v>40</v>
      </c>
      <c r="C64" s="19"/>
      <c r="D64" s="90"/>
      <c r="E64" s="409">
        <v>8320</v>
      </c>
      <c r="F64" s="91"/>
      <c r="G64" s="90"/>
      <c r="H64" s="409">
        <v>5700</v>
      </c>
      <c r="I64" s="91"/>
      <c r="J64" s="90"/>
      <c r="K64" s="409">
        <v>14020</v>
      </c>
      <c r="L64" s="91"/>
      <c r="M64" s="129"/>
      <c r="N64" s="130">
        <v>2340</v>
      </c>
      <c r="O64" s="130"/>
      <c r="P64" s="131"/>
      <c r="Q64" s="391" t="s">
        <v>189</v>
      </c>
      <c r="R64" s="132"/>
      <c r="S64" s="130"/>
      <c r="T64" s="130">
        <f t="shared" si="3"/>
        <v>2340</v>
      </c>
      <c r="U64" s="132"/>
      <c r="X64" s="131"/>
      <c r="Y64" s="130">
        <v>2400</v>
      </c>
      <c r="Z64" s="132"/>
      <c r="AA64" s="131"/>
      <c r="AB64" s="130">
        <v>0</v>
      </c>
      <c r="AC64" s="130"/>
      <c r="AD64" s="131"/>
      <c r="AE64" s="130">
        <v>55110</v>
      </c>
      <c r="AF64" s="132"/>
      <c r="AG64" s="131"/>
      <c r="AH64" s="128">
        <v>22420</v>
      </c>
      <c r="AI64" s="126"/>
      <c r="AJ64" s="127"/>
      <c r="AK64" s="128">
        <f t="shared" si="2"/>
        <v>77530</v>
      </c>
      <c r="AL64" s="126"/>
      <c r="AM64" s="127"/>
      <c r="AN64" s="128">
        <v>27790</v>
      </c>
      <c r="AO64" s="35"/>
      <c r="AP64" s="10"/>
      <c r="AQ64" s="384" t="s">
        <v>40</v>
      </c>
      <c r="AR64" s="296"/>
    </row>
    <row r="65" spans="1:44" ht="21.95" customHeight="1" x14ac:dyDescent="0.15">
      <c r="A65" s="295"/>
      <c r="B65" s="384" t="s">
        <v>41</v>
      </c>
      <c r="C65" s="19"/>
      <c r="D65" s="90"/>
      <c r="E65" s="409">
        <v>32760</v>
      </c>
      <c r="F65" s="91"/>
      <c r="G65" s="90"/>
      <c r="H65" s="409">
        <v>26400</v>
      </c>
      <c r="I65" s="91"/>
      <c r="J65" s="90"/>
      <c r="K65" s="409">
        <v>59160</v>
      </c>
      <c r="L65" s="91"/>
      <c r="M65" s="129"/>
      <c r="N65" s="130">
        <v>9100</v>
      </c>
      <c r="O65" s="130"/>
      <c r="P65" s="131"/>
      <c r="Q65" s="391" t="s">
        <v>189</v>
      </c>
      <c r="R65" s="132"/>
      <c r="S65" s="130"/>
      <c r="T65" s="130">
        <f t="shared" si="3"/>
        <v>9100</v>
      </c>
      <c r="U65" s="132"/>
      <c r="X65" s="131"/>
      <c r="Y65" s="130">
        <v>20100</v>
      </c>
      <c r="Z65" s="132"/>
      <c r="AA65" s="131"/>
      <c r="AB65" s="130">
        <v>260</v>
      </c>
      <c r="AC65" s="130"/>
      <c r="AD65" s="131"/>
      <c r="AE65" s="130">
        <v>234080</v>
      </c>
      <c r="AF65" s="132"/>
      <c r="AG65" s="131"/>
      <c r="AH65" s="128">
        <v>54720</v>
      </c>
      <c r="AI65" s="126"/>
      <c r="AJ65" s="127"/>
      <c r="AK65" s="128">
        <f t="shared" si="2"/>
        <v>288800</v>
      </c>
      <c r="AL65" s="126"/>
      <c r="AM65" s="127"/>
      <c r="AN65" s="128">
        <v>89490</v>
      </c>
      <c r="AO65" s="35"/>
      <c r="AP65" s="10"/>
      <c r="AQ65" s="384" t="s">
        <v>41</v>
      </c>
      <c r="AR65" s="296"/>
    </row>
    <row r="66" spans="1:44" ht="21.95" customHeight="1" x14ac:dyDescent="0.15">
      <c r="A66" s="295"/>
      <c r="B66" s="384" t="s">
        <v>42</v>
      </c>
      <c r="C66" s="19"/>
      <c r="D66" s="90"/>
      <c r="E66" s="409">
        <v>36920</v>
      </c>
      <c r="F66" s="91"/>
      <c r="G66" s="90"/>
      <c r="H66" s="409">
        <v>26100</v>
      </c>
      <c r="I66" s="91"/>
      <c r="J66" s="90"/>
      <c r="K66" s="409">
        <v>63020</v>
      </c>
      <c r="L66" s="91"/>
      <c r="M66" s="129"/>
      <c r="N66" s="130">
        <v>10660</v>
      </c>
      <c r="O66" s="130"/>
      <c r="P66" s="131"/>
      <c r="Q66" s="391" t="s">
        <v>189</v>
      </c>
      <c r="R66" s="132"/>
      <c r="S66" s="130"/>
      <c r="T66" s="130">
        <f t="shared" si="3"/>
        <v>10660</v>
      </c>
      <c r="U66" s="132"/>
      <c r="X66" s="131"/>
      <c r="Y66" s="130">
        <v>24000</v>
      </c>
      <c r="Z66" s="132"/>
      <c r="AA66" s="131"/>
      <c r="AB66" s="130">
        <v>0</v>
      </c>
      <c r="AC66" s="130"/>
      <c r="AD66" s="131"/>
      <c r="AE66" s="130">
        <v>279180</v>
      </c>
      <c r="AF66" s="132"/>
      <c r="AG66" s="131"/>
      <c r="AH66" s="128">
        <v>74480</v>
      </c>
      <c r="AI66" s="126"/>
      <c r="AJ66" s="127"/>
      <c r="AK66" s="128">
        <f t="shared" si="2"/>
        <v>353660</v>
      </c>
      <c r="AL66" s="126"/>
      <c r="AM66" s="127"/>
      <c r="AN66" s="128">
        <v>92790</v>
      </c>
      <c r="AO66" s="35"/>
      <c r="AP66" s="10"/>
      <c r="AQ66" s="384" t="s">
        <v>42</v>
      </c>
      <c r="AR66" s="296"/>
    </row>
    <row r="67" spans="1:44" ht="21.95" customHeight="1" x14ac:dyDescent="0.15">
      <c r="A67" s="295"/>
      <c r="B67" s="384" t="s">
        <v>43</v>
      </c>
      <c r="C67" s="19"/>
      <c r="D67" s="90"/>
      <c r="E67" s="409">
        <v>62660</v>
      </c>
      <c r="F67" s="91"/>
      <c r="G67" s="90"/>
      <c r="H67" s="409">
        <v>54000</v>
      </c>
      <c r="I67" s="91"/>
      <c r="J67" s="90"/>
      <c r="K67" s="409">
        <v>116660</v>
      </c>
      <c r="L67" s="91"/>
      <c r="M67" s="129"/>
      <c r="N67" s="130">
        <v>27040</v>
      </c>
      <c r="O67" s="130"/>
      <c r="P67" s="131"/>
      <c r="Q67" s="391" t="s">
        <v>189</v>
      </c>
      <c r="R67" s="132"/>
      <c r="S67" s="130"/>
      <c r="T67" s="130">
        <f t="shared" si="3"/>
        <v>27040</v>
      </c>
      <c r="U67" s="132"/>
      <c r="X67" s="131"/>
      <c r="Y67" s="130">
        <v>72300</v>
      </c>
      <c r="Z67" s="132"/>
      <c r="AA67" s="131"/>
      <c r="AB67" s="130">
        <v>0</v>
      </c>
      <c r="AC67" s="130"/>
      <c r="AD67" s="131"/>
      <c r="AE67" s="130">
        <v>732050</v>
      </c>
      <c r="AF67" s="132"/>
      <c r="AG67" s="131"/>
      <c r="AH67" s="128">
        <v>206090</v>
      </c>
      <c r="AI67" s="126"/>
      <c r="AJ67" s="127"/>
      <c r="AK67" s="128">
        <f t="shared" si="2"/>
        <v>938140</v>
      </c>
      <c r="AL67" s="126"/>
      <c r="AM67" s="127"/>
      <c r="AN67" s="128">
        <v>245720</v>
      </c>
      <c r="AO67" s="35"/>
      <c r="AP67" s="10"/>
      <c r="AQ67" s="384" t="s">
        <v>43</v>
      </c>
      <c r="AR67" s="296"/>
    </row>
    <row r="68" spans="1:44" ht="21.95" customHeight="1" x14ac:dyDescent="0.15">
      <c r="A68" s="297"/>
      <c r="B68" s="45" t="s">
        <v>44</v>
      </c>
      <c r="C68" s="23"/>
      <c r="D68" s="99"/>
      <c r="E68" s="411">
        <v>70980</v>
      </c>
      <c r="F68" s="100"/>
      <c r="G68" s="99"/>
      <c r="H68" s="411">
        <v>69000</v>
      </c>
      <c r="I68" s="100"/>
      <c r="J68" s="99"/>
      <c r="K68" s="411">
        <v>139980</v>
      </c>
      <c r="L68" s="100"/>
      <c r="M68" s="133"/>
      <c r="N68" s="134">
        <v>32500</v>
      </c>
      <c r="O68" s="134"/>
      <c r="P68" s="135"/>
      <c r="Q68" s="412" t="s">
        <v>189</v>
      </c>
      <c r="R68" s="136"/>
      <c r="S68" s="134"/>
      <c r="T68" s="134">
        <f t="shared" si="3"/>
        <v>32500</v>
      </c>
      <c r="U68" s="136"/>
      <c r="X68" s="135"/>
      <c r="Y68" s="134">
        <v>67500</v>
      </c>
      <c r="Z68" s="136"/>
      <c r="AA68" s="135"/>
      <c r="AB68" s="134">
        <v>520</v>
      </c>
      <c r="AC68" s="134"/>
      <c r="AD68" s="135"/>
      <c r="AE68" s="134">
        <v>765820</v>
      </c>
      <c r="AF68" s="136"/>
      <c r="AG68" s="135"/>
      <c r="AH68" s="137">
        <v>242060</v>
      </c>
      <c r="AI68" s="138"/>
      <c r="AJ68" s="139"/>
      <c r="AK68" s="137">
        <f t="shared" si="2"/>
        <v>1007880</v>
      </c>
      <c r="AL68" s="138"/>
      <c r="AM68" s="139"/>
      <c r="AN68" s="137">
        <v>211770</v>
      </c>
      <c r="AO68" s="41"/>
      <c r="AP68" s="21"/>
      <c r="AQ68" s="45" t="s">
        <v>44</v>
      </c>
      <c r="AR68" s="298"/>
    </row>
    <row r="69" spans="1:44" ht="21.95" customHeight="1" x14ac:dyDescent="0.15">
      <c r="A69" s="295"/>
      <c r="B69" s="384" t="s">
        <v>45</v>
      </c>
      <c r="C69" s="19"/>
      <c r="D69" s="90"/>
      <c r="E69" s="409">
        <v>87100</v>
      </c>
      <c r="F69" s="91"/>
      <c r="G69" s="90"/>
      <c r="H69" s="409">
        <v>67800</v>
      </c>
      <c r="I69" s="91"/>
      <c r="J69" s="90"/>
      <c r="K69" s="409">
        <v>154900</v>
      </c>
      <c r="L69" s="91"/>
      <c r="M69" s="129"/>
      <c r="N69" s="130">
        <v>22880</v>
      </c>
      <c r="O69" s="130"/>
      <c r="P69" s="131"/>
      <c r="Q69" s="391" t="s">
        <v>189</v>
      </c>
      <c r="R69" s="132"/>
      <c r="S69" s="130"/>
      <c r="T69" s="130">
        <f t="shared" si="3"/>
        <v>22880</v>
      </c>
      <c r="U69" s="132"/>
      <c r="X69" s="131"/>
      <c r="Y69" s="130">
        <v>53700</v>
      </c>
      <c r="Z69" s="132"/>
      <c r="AA69" s="131"/>
      <c r="AB69" s="130">
        <v>260</v>
      </c>
      <c r="AC69" s="130"/>
      <c r="AD69" s="131"/>
      <c r="AE69" s="130">
        <v>926420</v>
      </c>
      <c r="AF69" s="132"/>
      <c r="AG69" s="131"/>
      <c r="AH69" s="128">
        <v>506930</v>
      </c>
      <c r="AI69" s="126"/>
      <c r="AJ69" s="127"/>
      <c r="AK69" s="128">
        <f t="shared" si="2"/>
        <v>1433350</v>
      </c>
      <c r="AL69" s="126"/>
      <c r="AM69" s="127"/>
      <c r="AN69" s="128">
        <v>193640</v>
      </c>
      <c r="AO69" s="35"/>
      <c r="AP69" s="10"/>
      <c r="AQ69" s="384" t="s">
        <v>45</v>
      </c>
      <c r="AR69" s="296"/>
    </row>
    <row r="70" spans="1:44" ht="21.95" customHeight="1" x14ac:dyDescent="0.15">
      <c r="A70" s="295"/>
      <c r="B70" s="384" t="s">
        <v>46</v>
      </c>
      <c r="C70" s="19"/>
      <c r="D70" s="90"/>
      <c r="E70" s="409">
        <v>107120</v>
      </c>
      <c r="F70" s="91"/>
      <c r="G70" s="90"/>
      <c r="H70" s="409">
        <v>92100</v>
      </c>
      <c r="I70" s="91"/>
      <c r="J70" s="90"/>
      <c r="K70" s="409">
        <v>199220</v>
      </c>
      <c r="L70" s="91"/>
      <c r="M70" s="129"/>
      <c r="N70" s="130">
        <v>35360</v>
      </c>
      <c r="O70" s="130"/>
      <c r="P70" s="131"/>
      <c r="Q70" s="391" t="s">
        <v>189</v>
      </c>
      <c r="R70" s="132"/>
      <c r="S70" s="130"/>
      <c r="T70" s="130">
        <f t="shared" si="3"/>
        <v>35360</v>
      </c>
      <c r="U70" s="132"/>
      <c r="X70" s="131"/>
      <c r="Y70" s="130">
        <v>88800</v>
      </c>
      <c r="Z70" s="132"/>
      <c r="AA70" s="131"/>
      <c r="AB70" s="130">
        <v>260</v>
      </c>
      <c r="AC70" s="130"/>
      <c r="AD70" s="131"/>
      <c r="AE70" s="130">
        <v>1167100</v>
      </c>
      <c r="AF70" s="132"/>
      <c r="AG70" s="131"/>
      <c r="AH70" s="128">
        <v>507190</v>
      </c>
      <c r="AI70" s="126"/>
      <c r="AJ70" s="127"/>
      <c r="AK70" s="128">
        <f t="shared" si="2"/>
        <v>1674290</v>
      </c>
      <c r="AL70" s="126"/>
      <c r="AM70" s="127"/>
      <c r="AN70" s="128">
        <v>311990</v>
      </c>
      <c r="AO70" s="35"/>
      <c r="AP70" s="10"/>
      <c r="AQ70" s="384" t="s">
        <v>46</v>
      </c>
      <c r="AR70" s="296"/>
    </row>
    <row r="71" spans="1:44" ht="21.95" customHeight="1" thickBot="1" x14ac:dyDescent="0.2">
      <c r="A71" s="295"/>
      <c r="B71" s="384" t="s">
        <v>47</v>
      </c>
      <c r="C71" s="19"/>
      <c r="D71" s="90"/>
      <c r="E71" s="409">
        <v>69940</v>
      </c>
      <c r="F71" s="91"/>
      <c r="G71" s="90"/>
      <c r="H71" s="409">
        <v>61800</v>
      </c>
      <c r="I71" s="91"/>
      <c r="J71" s="90"/>
      <c r="K71" s="409">
        <v>131740</v>
      </c>
      <c r="L71" s="91"/>
      <c r="M71" s="129"/>
      <c r="N71" s="130">
        <v>21320</v>
      </c>
      <c r="O71" s="130"/>
      <c r="P71" s="131"/>
      <c r="Q71" s="391" t="s">
        <v>189</v>
      </c>
      <c r="R71" s="132"/>
      <c r="S71" s="130"/>
      <c r="T71" s="130">
        <f t="shared" si="3"/>
        <v>21320</v>
      </c>
      <c r="U71" s="132"/>
      <c r="X71" s="131"/>
      <c r="Y71" s="130">
        <v>62700</v>
      </c>
      <c r="Z71" s="132"/>
      <c r="AA71" s="131"/>
      <c r="AB71" s="130">
        <v>260</v>
      </c>
      <c r="AC71" s="130"/>
      <c r="AD71" s="131"/>
      <c r="AE71" s="130">
        <v>738650</v>
      </c>
      <c r="AF71" s="132"/>
      <c r="AG71" s="131"/>
      <c r="AH71" s="128">
        <v>257520</v>
      </c>
      <c r="AI71" s="126"/>
      <c r="AJ71" s="127"/>
      <c r="AK71" s="128">
        <f t="shared" si="2"/>
        <v>996170</v>
      </c>
      <c r="AL71" s="126"/>
      <c r="AM71" s="127"/>
      <c r="AN71" s="128">
        <v>228160</v>
      </c>
      <c r="AO71" s="35"/>
      <c r="AP71" s="10"/>
      <c r="AQ71" s="384" t="s">
        <v>47</v>
      </c>
      <c r="AR71" s="296"/>
    </row>
    <row r="72" spans="1:44" ht="21.95" customHeight="1" thickTop="1" thickBot="1" x14ac:dyDescent="0.2">
      <c r="A72" s="303"/>
      <c r="B72" s="256" t="s">
        <v>48</v>
      </c>
      <c r="C72" s="257"/>
      <c r="D72" s="275"/>
      <c r="E72" s="417">
        <f>SUM(E49:E71)</f>
        <v>1132300</v>
      </c>
      <c r="F72" s="276"/>
      <c r="G72" s="275"/>
      <c r="H72" s="417">
        <f>SUM(H49:H71)</f>
        <v>1018200</v>
      </c>
      <c r="I72" s="276"/>
      <c r="J72" s="275"/>
      <c r="K72" s="417">
        <f>SUM(K49:K71)</f>
        <v>2150500</v>
      </c>
      <c r="L72" s="276"/>
      <c r="M72" s="258"/>
      <c r="N72" s="417">
        <f>SUM(N49:N71)</f>
        <v>416260</v>
      </c>
      <c r="O72" s="260"/>
      <c r="P72" s="261"/>
      <c r="Q72" s="418" t="s">
        <v>189</v>
      </c>
      <c r="R72" s="262"/>
      <c r="S72" s="260"/>
      <c r="T72" s="259">
        <f>SUM(T49:T71)</f>
        <v>416260</v>
      </c>
      <c r="U72" s="262"/>
      <c r="X72" s="261"/>
      <c r="Y72" s="417">
        <f>SUM(Y49:Y71)</f>
        <v>943500</v>
      </c>
      <c r="Z72" s="262"/>
      <c r="AA72" s="261"/>
      <c r="AB72" s="417">
        <f>SUM(AB49:AB71)</f>
        <v>3120</v>
      </c>
      <c r="AC72" s="260"/>
      <c r="AD72" s="261"/>
      <c r="AE72" s="417">
        <f>SUM(AE49:AE71)</f>
        <v>12194380</v>
      </c>
      <c r="AF72" s="262"/>
      <c r="AG72" s="261"/>
      <c r="AH72" s="417">
        <f>SUM(AH49:AH71)</f>
        <v>4890090</v>
      </c>
      <c r="AI72" s="263"/>
      <c r="AJ72" s="264"/>
      <c r="AK72" s="259">
        <f>SUM(AK49:AK71)</f>
        <v>17084470</v>
      </c>
      <c r="AL72" s="263"/>
      <c r="AM72" s="264"/>
      <c r="AN72" s="417">
        <f>SUM(AN49:AN71)</f>
        <v>3532440</v>
      </c>
      <c r="AO72" s="265"/>
      <c r="AP72" s="255"/>
      <c r="AQ72" s="256" t="s">
        <v>48</v>
      </c>
      <c r="AR72" s="304"/>
    </row>
    <row r="73" spans="1:44" ht="21.95" customHeight="1" thickTop="1" thickBot="1" x14ac:dyDescent="0.2">
      <c r="A73" s="305"/>
      <c r="B73" s="306" t="s">
        <v>49</v>
      </c>
      <c r="C73" s="307"/>
      <c r="D73" s="317"/>
      <c r="E73" s="419">
        <f>E72+E48</f>
        <v>16903640</v>
      </c>
      <c r="F73" s="318"/>
      <c r="G73" s="317"/>
      <c r="H73" s="419">
        <f>H72+H48</f>
        <v>14855700</v>
      </c>
      <c r="I73" s="318"/>
      <c r="J73" s="317"/>
      <c r="K73" s="419">
        <f>K72+K48</f>
        <v>31759340</v>
      </c>
      <c r="L73" s="318"/>
      <c r="M73" s="322"/>
      <c r="N73" s="419">
        <f>N72+N48</f>
        <v>5998460</v>
      </c>
      <c r="O73" s="324"/>
      <c r="P73" s="325"/>
      <c r="Q73" s="420" t="s">
        <v>189</v>
      </c>
      <c r="R73" s="326"/>
      <c r="S73" s="324"/>
      <c r="T73" s="323">
        <f>SUM(T48,T72)</f>
        <v>5998460</v>
      </c>
      <c r="U73" s="326"/>
      <c r="X73" s="325"/>
      <c r="Y73" s="419">
        <f>Y72+Y48</f>
        <v>12932700</v>
      </c>
      <c r="Z73" s="326"/>
      <c r="AA73" s="325"/>
      <c r="AB73" s="419">
        <f>AB72+AB48</f>
        <v>107900</v>
      </c>
      <c r="AC73" s="324"/>
      <c r="AD73" s="325"/>
      <c r="AE73" s="419">
        <f>AE72+AE48</f>
        <v>188456840</v>
      </c>
      <c r="AF73" s="326"/>
      <c r="AG73" s="325"/>
      <c r="AH73" s="419">
        <f>AH72+AH48</f>
        <v>68430870</v>
      </c>
      <c r="AI73" s="327"/>
      <c r="AJ73" s="328"/>
      <c r="AK73" s="323">
        <f>SUM(AK48,AK72)</f>
        <v>256887710</v>
      </c>
      <c r="AL73" s="327"/>
      <c r="AM73" s="328"/>
      <c r="AN73" s="419">
        <f>AN72+AN48</f>
        <v>47334440</v>
      </c>
      <c r="AO73" s="310"/>
      <c r="AP73" s="312"/>
      <c r="AQ73" s="306" t="s">
        <v>49</v>
      </c>
      <c r="AR73" s="313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5"/>
      <c r="K74" s="5"/>
      <c r="L74" s="5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4" ht="16.5" customHeight="1" x14ac:dyDescent="0.15">
      <c r="B75" s="11"/>
      <c r="C75" s="11"/>
      <c r="D75" s="106"/>
      <c r="E75" s="106"/>
      <c r="F75" s="106"/>
      <c r="G75" s="106"/>
      <c r="H75" s="106"/>
      <c r="I75" s="106"/>
      <c r="J75" s="106"/>
      <c r="K75" s="106"/>
      <c r="L75" s="106"/>
      <c r="M75" s="11"/>
      <c r="N75" s="11"/>
      <c r="O75" s="11"/>
      <c r="P75" s="11"/>
      <c r="Q75" s="11"/>
      <c r="R75" s="11"/>
      <c r="S75" s="11"/>
      <c r="T75" s="11"/>
      <c r="U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44" ht="16.5" customHeight="1" x14ac:dyDescent="0.15">
      <c r="B76" s="11"/>
      <c r="C76" s="11"/>
      <c r="D76" s="403"/>
      <c r="E76" s="404"/>
      <c r="F76" s="403"/>
      <c r="G76" s="403"/>
      <c r="H76" s="404"/>
      <c r="I76" s="403"/>
      <c r="J76" s="402"/>
      <c r="K76" s="404"/>
      <c r="L76" s="402"/>
      <c r="M76" s="11"/>
      <c r="N76" s="404"/>
      <c r="O76" s="403"/>
      <c r="P76" s="403"/>
      <c r="Q76" s="404"/>
      <c r="R76" s="403"/>
      <c r="S76" s="403"/>
      <c r="T76" s="404"/>
      <c r="U76" s="403"/>
      <c r="X76" s="403"/>
      <c r="Y76" s="404"/>
      <c r="Z76" s="403"/>
      <c r="AA76" s="403"/>
      <c r="AB76" s="404"/>
      <c r="AC76" s="403"/>
      <c r="AD76" s="403"/>
      <c r="AE76" s="404"/>
      <c r="AF76" s="403"/>
      <c r="AG76" s="403"/>
      <c r="AH76" s="404"/>
      <c r="AI76" s="403"/>
      <c r="AJ76" s="403"/>
      <c r="AK76" s="404"/>
      <c r="AL76" s="403"/>
      <c r="AM76" s="402"/>
      <c r="AN76" s="404"/>
      <c r="AO76" s="11"/>
    </row>
    <row r="77" spans="1:44" ht="16.5" customHeight="1" x14ac:dyDescent="0.15">
      <c r="B77" s="11"/>
      <c r="C77" s="11"/>
      <c r="D77" s="5"/>
      <c r="E77" s="404"/>
      <c r="F77" s="5"/>
      <c r="G77" s="5"/>
      <c r="H77" s="404"/>
      <c r="I77" s="5"/>
      <c r="J77" s="5"/>
      <c r="K77" s="404"/>
      <c r="L77" s="5"/>
      <c r="M77" s="11"/>
      <c r="N77" s="404"/>
      <c r="O77" s="11"/>
      <c r="P77" s="11"/>
      <c r="Q77" s="404"/>
      <c r="R77" s="11"/>
      <c r="S77" s="11"/>
      <c r="T77" s="404"/>
      <c r="U77" s="11"/>
      <c r="X77" s="11"/>
      <c r="Y77" s="404"/>
      <c r="Z77" s="11"/>
      <c r="AA77" s="11"/>
      <c r="AB77" s="404"/>
      <c r="AC77" s="11"/>
      <c r="AE77" s="404"/>
      <c r="AH77" s="404"/>
      <c r="AK77" s="404"/>
      <c r="AM77" s="421"/>
      <c r="AN77" s="404"/>
      <c r="AO77" s="11"/>
    </row>
    <row r="78" spans="1:44" ht="16.5" customHeight="1" x14ac:dyDescent="0.15">
      <c r="B78" s="11"/>
      <c r="C78" s="11"/>
      <c r="D78" s="11"/>
      <c r="E78" s="404"/>
      <c r="F78" s="106"/>
      <c r="G78" s="11"/>
      <c r="H78" s="404"/>
      <c r="I78" s="106"/>
      <c r="J78" s="11"/>
      <c r="K78" s="404"/>
      <c r="L78" s="106"/>
      <c r="M78" s="11"/>
      <c r="N78" s="404"/>
      <c r="O78" s="106"/>
      <c r="P78" s="11"/>
      <c r="Q78" s="404"/>
      <c r="R78" s="106"/>
      <c r="S78" s="11"/>
      <c r="T78" s="404"/>
      <c r="U78" s="106"/>
      <c r="X78" s="11"/>
      <c r="Y78" s="404"/>
      <c r="Z78" s="106"/>
      <c r="AA78" s="11"/>
      <c r="AB78" s="404"/>
      <c r="AC78" s="106"/>
      <c r="AD78" s="11"/>
      <c r="AE78" s="404"/>
      <c r="AF78" s="106"/>
      <c r="AG78" s="11"/>
      <c r="AH78" s="404"/>
      <c r="AI78" s="106"/>
      <c r="AJ78" s="11"/>
      <c r="AK78" s="404"/>
      <c r="AL78" s="106"/>
      <c r="AM78" s="11"/>
      <c r="AN78" s="404"/>
      <c r="AO78" s="106"/>
    </row>
    <row r="79" spans="1:44" ht="16.5" customHeight="1" x14ac:dyDescent="0.15">
      <c r="B79" s="11"/>
      <c r="C79" s="11"/>
      <c r="D79" s="106"/>
      <c r="E79" s="106"/>
      <c r="F79" s="106"/>
      <c r="G79" s="106"/>
      <c r="H79" s="106"/>
      <c r="I79" s="106"/>
      <c r="J79" s="106"/>
      <c r="K79" s="106"/>
      <c r="L79" s="106"/>
      <c r="M79" s="11"/>
      <c r="N79" s="11"/>
      <c r="O79" s="11"/>
      <c r="P79" s="11"/>
      <c r="Q79" s="404"/>
      <c r="R79" s="11"/>
      <c r="S79" s="11"/>
      <c r="T79" s="404"/>
      <c r="U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</row>
    <row r="80" spans="1:44" ht="16.5" customHeight="1" x14ac:dyDescent="0.15">
      <c r="B80" s="11"/>
      <c r="C80" s="11"/>
      <c r="D80" s="106"/>
      <c r="E80" s="106"/>
      <c r="F80" s="106"/>
      <c r="G80" s="106"/>
      <c r="H80" s="106"/>
      <c r="I80" s="106"/>
      <c r="J80" s="106"/>
      <c r="K80" s="106"/>
      <c r="L80" s="106"/>
      <c r="M80" s="11"/>
      <c r="N80" s="11"/>
      <c r="O80" s="11"/>
      <c r="P80" s="11"/>
      <c r="Q80" s="404"/>
      <c r="R80" s="11"/>
      <c r="S80" s="11"/>
      <c r="T80" s="404"/>
      <c r="U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</row>
    <row r="81" spans="2:41" ht="16.5" customHeight="1" x14ac:dyDescent="0.15">
      <c r="B81" s="11"/>
      <c r="C81" s="11"/>
      <c r="D81" s="106"/>
      <c r="E81" s="106"/>
      <c r="F81" s="106"/>
      <c r="G81" s="106"/>
      <c r="H81" s="106"/>
      <c r="I81" s="106"/>
      <c r="J81" s="106"/>
      <c r="K81" s="106"/>
      <c r="L81" s="106"/>
      <c r="M81" s="11"/>
      <c r="N81" s="11"/>
      <c r="O81" s="11"/>
      <c r="P81" s="11"/>
      <c r="Q81" s="11"/>
      <c r="R81" s="11"/>
      <c r="S81" s="11"/>
      <c r="T81" s="11"/>
      <c r="U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</row>
    <row r="82" spans="2:41" ht="16.5" customHeight="1" x14ac:dyDescent="0.15">
      <c r="B82" s="11"/>
      <c r="C82" s="11"/>
      <c r="D82" s="106"/>
      <c r="E82" s="106"/>
      <c r="F82" s="106"/>
      <c r="G82" s="106"/>
      <c r="H82" s="106"/>
      <c r="I82" s="106"/>
      <c r="J82" s="106"/>
      <c r="K82" s="106"/>
      <c r="L82" s="106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</row>
  </sheetData>
  <mergeCells count="10">
    <mergeCell ref="O4:S4"/>
    <mergeCell ref="AF4:AJ4"/>
    <mergeCell ref="A3:C7"/>
    <mergeCell ref="AP3:AR7"/>
    <mergeCell ref="Y5:Y6"/>
    <mergeCell ref="AB5:AB6"/>
    <mergeCell ref="AN5:AN6"/>
    <mergeCell ref="E4:K4"/>
    <mergeCell ref="E3:T3"/>
    <mergeCell ref="Y3:AN3"/>
  </mergeCells>
  <phoneticPr fontId="2"/>
  <pageMargins left="0.98425196850393704" right="0.6692913385826772" top="0.70866141732283472" bottom="0.59055118110236227" header="0.51181102362204722" footer="0.31496062992125984"/>
  <pageSetup paperSize="9" scale="57" firstPageNumber="46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32" man="1"/>
  </rowBreaks>
  <colBreaks count="1" manualBreakCount="1">
    <brk id="2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82"/>
  <sheetViews>
    <sheetView showGridLines="0" view="pageBreakPreview" zoomScale="75" zoomScaleNormal="150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1.75" style="5" customWidth="1"/>
    <col min="3" max="4" width="1.75" style="5" customWidth="1"/>
    <col min="5" max="5" width="13.125" style="5" customWidth="1"/>
    <col min="6" max="7" width="1.75" style="5" customWidth="1"/>
    <col min="8" max="8" width="13.125" style="5" customWidth="1"/>
    <col min="9" max="10" width="1.75" style="5" customWidth="1"/>
    <col min="11" max="11" width="13.125" style="5" customWidth="1"/>
    <col min="12" max="13" width="1.75" style="5" customWidth="1"/>
    <col min="14" max="14" width="13.125" style="5" customWidth="1"/>
    <col min="15" max="16" width="1.75" style="5" customWidth="1"/>
    <col min="17" max="17" width="14.25" style="5" customWidth="1"/>
    <col min="18" max="19" width="1.75" style="5" customWidth="1"/>
    <col min="20" max="20" width="13.125" style="5" customWidth="1"/>
    <col min="21" max="22" width="1.75" style="5" customWidth="1"/>
    <col min="23" max="23" width="15.625" style="5" customWidth="1"/>
    <col min="24" max="24" width="1.75" style="5" customWidth="1"/>
    <col min="25" max="26" width="1.875" style="5" customWidth="1"/>
    <col min="27" max="27" width="1.75" style="5" customWidth="1"/>
    <col min="28" max="28" width="16.75" style="5" customWidth="1"/>
    <col min="29" max="30" width="1.75" style="5" customWidth="1"/>
    <col min="31" max="31" width="16.75" style="5" customWidth="1"/>
    <col min="32" max="33" width="1.625" style="5" customWidth="1"/>
    <col min="34" max="34" width="16.75" style="5" customWidth="1"/>
    <col min="35" max="35" width="1.625" style="5" customWidth="1"/>
    <col min="36" max="36" width="2.125" style="5" customWidth="1"/>
    <col min="37" max="37" width="16.75" style="5" customWidth="1"/>
    <col min="38" max="39" width="2.125" style="5" customWidth="1"/>
    <col min="40" max="40" width="16.75" style="5" customWidth="1"/>
    <col min="41" max="42" width="2.125" style="5" customWidth="1"/>
    <col min="43" max="43" width="15.625" style="5" customWidth="1"/>
    <col min="44" max="44" width="2.125" style="5" customWidth="1"/>
    <col min="45" max="45" width="1.625" style="5" customWidth="1"/>
    <col min="46" max="46" width="12.5" style="5" customWidth="1"/>
    <col min="47" max="47" width="1.625" style="5" customWidth="1"/>
    <col min="48" max="48" width="4.375" style="5" customWidth="1"/>
    <col min="49" max="16384" width="12.5" style="5"/>
  </cols>
  <sheetData>
    <row r="1" spans="1:48" ht="16.5" customHeight="1" x14ac:dyDescent="0.15">
      <c r="AJ1" s="2"/>
      <c r="AK1" s="2"/>
      <c r="AL1" s="2"/>
      <c r="AM1" s="2"/>
      <c r="AN1" s="2"/>
      <c r="AO1" s="2"/>
      <c r="AP1" s="2"/>
      <c r="AQ1" s="2"/>
      <c r="AR1" s="2"/>
    </row>
    <row r="2" spans="1:48" ht="17.25" customHeight="1" thickBot="1" x14ac:dyDescent="0.2">
      <c r="AU2" s="6" t="s">
        <v>58</v>
      </c>
    </row>
    <row r="3" spans="1:48" ht="17.25" customHeight="1" x14ac:dyDescent="0.15">
      <c r="A3" s="450" t="s">
        <v>123</v>
      </c>
      <c r="B3" s="451"/>
      <c r="C3" s="452"/>
      <c r="D3" s="289"/>
      <c r="E3" s="319"/>
      <c r="F3" s="319"/>
      <c r="G3" s="319"/>
      <c r="H3" s="319"/>
      <c r="I3" s="483" t="s">
        <v>100</v>
      </c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390"/>
      <c r="X3" s="329"/>
      <c r="AA3" s="430"/>
      <c r="AB3" s="390"/>
      <c r="AC3" s="329"/>
      <c r="AD3" s="390"/>
      <c r="AE3" s="485" t="s">
        <v>161</v>
      </c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Q3" s="485"/>
      <c r="AR3" s="320"/>
      <c r="AS3" s="436" t="s">
        <v>125</v>
      </c>
      <c r="AT3" s="437"/>
      <c r="AU3" s="438"/>
    </row>
    <row r="4" spans="1:48" ht="17.25" customHeight="1" x14ac:dyDescent="0.15">
      <c r="A4" s="453"/>
      <c r="B4" s="454"/>
      <c r="C4" s="455"/>
      <c r="D4" s="12"/>
      <c r="E4" s="386"/>
      <c r="F4" s="386"/>
      <c r="G4" s="387"/>
      <c r="H4" s="387"/>
      <c r="I4" s="448" t="s">
        <v>107</v>
      </c>
      <c r="J4" s="448"/>
      <c r="K4" s="448"/>
      <c r="L4" s="448"/>
      <c r="M4" s="448"/>
      <c r="N4" s="386"/>
      <c r="O4" s="386"/>
      <c r="P4" s="386"/>
      <c r="Q4" s="386"/>
      <c r="R4" s="55"/>
      <c r="S4" s="56"/>
      <c r="T4" s="51" t="s">
        <v>152</v>
      </c>
      <c r="U4" s="108"/>
      <c r="V4" s="58"/>
      <c r="W4" s="58"/>
      <c r="X4" s="57"/>
      <c r="AA4" s="162"/>
      <c r="AB4" s="58"/>
      <c r="AC4" s="108"/>
      <c r="AD4" s="486" t="s">
        <v>171</v>
      </c>
      <c r="AE4" s="487"/>
      <c r="AF4" s="487"/>
      <c r="AG4" s="487"/>
      <c r="AH4" s="487"/>
      <c r="AI4" s="487"/>
      <c r="AJ4" s="487"/>
      <c r="AK4" s="487"/>
      <c r="AL4" s="487"/>
      <c r="AM4" s="487"/>
      <c r="AN4" s="487"/>
      <c r="AO4" s="488"/>
      <c r="AP4" s="51"/>
      <c r="AQ4" s="445" t="s">
        <v>162</v>
      </c>
      <c r="AR4" s="51"/>
      <c r="AS4" s="439"/>
      <c r="AT4" s="440"/>
      <c r="AU4" s="441"/>
    </row>
    <row r="5" spans="1:48" ht="17.25" customHeight="1" x14ac:dyDescent="0.15">
      <c r="A5" s="453"/>
      <c r="B5" s="454"/>
      <c r="C5" s="455"/>
      <c r="D5" s="11"/>
      <c r="E5" s="109"/>
      <c r="F5" s="109"/>
      <c r="G5" s="111"/>
      <c r="H5" s="109"/>
      <c r="I5" s="112"/>
      <c r="J5" s="109"/>
      <c r="K5" s="113"/>
      <c r="L5" s="109"/>
      <c r="M5" s="111"/>
      <c r="N5" s="109"/>
      <c r="O5" s="112"/>
      <c r="P5" s="109"/>
      <c r="Q5" s="109"/>
      <c r="R5" s="109"/>
      <c r="S5" s="111"/>
      <c r="T5" s="109" t="s">
        <v>153</v>
      </c>
      <c r="U5" s="112"/>
      <c r="V5" s="111"/>
      <c r="W5" s="467" t="s">
        <v>111</v>
      </c>
      <c r="X5" s="53"/>
      <c r="AA5" s="114"/>
      <c r="AB5" s="467" t="s">
        <v>112</v>
      </c>
      <c r="AC5" s="115"/>
      <c r="AD5" s="17"/>
      <c r="AE5" s="446" t="s">
        <v>170</v>
      </c>
      <c r="AF5" s="53"/>
      <c r="AG5" s="384"/>
      <c r="AH5" s="446" t="s">
        <v>169</v>
      </c>
      <c r="AI5" s="53"/>
      <c r="AJ5" s="11"/>
      <c r="AK5" s="446" t="s">
        <v>133</v>
      </c>
      <c r="AL5" s="109"/>
      <c r="AM5" s="111"/>
      <c r="AN5" s="461" t="s">
        <v>114</v>
      </c>
      <c r="AO5" s="112"/>
      <c r="AP5" s="109"/>
      <c r="AQ5" s="446"/>
      <c r="AR5" s="109"/>
      <c r="AS5" s="439"/>
      <c r="AT5" s="440"/>
      <c r="AU5" s="441"/>
    </row>
    <row r="6" spans="1:48" ht="17.25" customHeight="1" x14ac:dyDescent="0.15">
      <c r="A6" s="453"/>
      <c r="B6" s="454"/>
      <c r="C6" s="455"/>
      <c r="D6" s="11"/>
      <c r="E6" s="109" t="s">
        <v>104</v>
      </c>
      <c r="F6" s="109"/>
      <c r="G6" s="111"/>
      <c r="H6" s="113" t="s">
        <v>108</v>
      </c>
      <c r="I6" s="112"/>
      <c r="J6" s="109"/>
      <c r="K6" s="113" t="s">
        <v>109</v>
      </c>
      <c r="L6" s="109"/>
      <c r="M6" s="111"/>
      <c r="N6" s="113" t="s">
        <v>110</v>
      </c>
      <c r="O6" s="112"/>
      <c r="P6" s="109"/>
      <c r="Q6" s="109" t="s">
        <v>99</v>
      </c>
      <c r="R6" s="109"/>
      <c r="S6" s="111"/>
      <c r="T6" s="109" t="s">
        <v>154</v>
      </c>
      <c r="U6" s="112"/>
      <c r="V6" s="111"/>
      <c r="W6" s="467"/>
      <c r="X6" s="53"/>
      <c r="AA6" s="114"/>
      <c r="AB6" s="467"/>
      <c r="AC6" s="115"/>
      <c r="AD6" s="384"/>
      <c r="AE6" s="467"/>
      <c r="AF6" s="53"/>
      <c r="AG6" s="384"/>
      <c r="AH6" s="446"/>
      <c r="AI6" s="115"/>
      <c r="AJ6" s="11"/>
      <c r="AK6" s="446"/>
      <c r="AL6" s="109"/>
      <c r="AM6" s="111"/>
      <c r="AN6" s="461"/>
      <c r="AO6" s="112"/>
      <c r="AP6" s="109"/>
      <c r="AQ6" s="446"/>
      <c r="AR6" s="109"/>
      <c r="AS6" s="439"/>
      <c r="AT6" s="440"/>
      <c r="AU6" s="441"/>
    </row>
    <row r="7" spans="1:48" ht="17.25" customHeight="1" x14ac:dyDescent="0.15">
      <c r="A7" s="456"/>
      <c r="B7" s="457"/>
      <c r="C7" s="458"/>
      <c r="D7" s="77"/>
      <c r="E7" s="116"/>
      <c r="F7" s="116"/>
      <c r="G7" s="117"/>
      <c r="H7" s="116"/>
      <c r="I7" s="118"/>
      <c r="J7" s="116"/>
      <c r="K7" s="116"/>
      <c r="L7" s="116"/>
      <c r="M7" s="117"/>
      <c r="N7" s="116"/>
      <c r="O7" s="118"/>
      <c r="P7" s="116"/>
      <c r="Q7" s="116"/>
      <c r="R7" s="116"/>
      <c r="S7" s="117"/>
      <c r="T7" s="116" t="s">
        <v>155</v>
      </c>
      <c r="U7" s="118"/>
      <c r="V7" s="117"/>
      <c r="W7" s="385"/>
      <c r="X7" s="119"/>
      <c r="AA7" s="120"/>
      <c r="AB7" s="45"/>
      <c r="AC7" s="121"/>
      <c r="AD7" s="385"/>
      <c r="AE7" s="468"/>
      <c r="AF7" s="147"/>
      <c r="AG7" s="385"/>
      <c r="AH7" s="447"/>
      <c r="AI7" s="147"/>
      <c r="AJ7" s="77"/>
      <c r="AK7" s="447"/>
      <c r="AL7" s="116"/>
      <c r="AM7" s="117"/>
      <c r="AN7" s="462"/>
      <c r="AO7" s="118"/>
      <c r="AP7" s="116"/>
      <c r="AQ7" s="447"/>
      <c r="AR7" s="116"/>
      <c r="AS7" s="442"/>
      <c r="AT7" s="443"/>
      <c r="AU7" s="444"/>
    </row>
    <row r="8" spans="1:48" ht="17.25" customHeight="1" x14ac:dyDescent="0.15">
      <c r="A8" s="295"/>
      <c r="B8" s="384" t="s">
        <v>53</v>
      </c>
      <c r="C8" s="32"/>
      <c r="D8" s="122"/>
      <c r="E8" s="123">
        <v>16784130</v>
      </c>
      <c r="F8" s="123"/>
      <c r="G8" s="124"/>
      <c r="H8" s="123">
        <v>15171750</v>
      </c>
      <c r="I8" s="125"/>
      <c r="J8" s="123"/>
      <c r="K8" s="123">
        <v>2627700</v>
      </c>
      <c r="L8" s="123"/>
      <c r="M8" s="124"/>
      <c r="N8" s="123">
        <v>5274450</v>
      </c>
      <c r="O8" s="125"/>
      <c r="P8" s="123"/>
      <c r="Q8" s="123">
        <f>SUM(E8:N8)</f>
        <v>39858030</v>
      </c>
      <c r="R8" s="123"/>
      <c r="S8" s="124"/>
      <c r="T8" s="123">
        <v>958640</v>
      </c>
      <c r="U8" s="125"/>
      <c r="V8" s="124"/>
      <c r="W8" s="123">
        <v>283464510</v>
      </c>
      <c r="X8" s="126"/>
      <c r="Y8" s="34"/>
      <c r="AA8" s="127"/>
      <c r="AB8" s="128">
        <f>W8+T8+Q8+'1(5)第11表-3'!AN8+'1(5)第11表-3'!AK8+'1(5)第11表-3'!AB8+'1(5)第11表-3'!Y8+'1(5)第11表-3'!T8+'1(5)第11表-3'!K8+'1(5)第11表-2'!AT8+'1(5)第11表-2'!AQ8+'1(5)第11表-2'!AN8+'1(5)第11表-2'!AK8+'1(5)第11表-2'!AH8+'1(5)第11表-2'!AE8</f>
        <v>863676005</v>
      </c>
      <c r="AC8" s="126"/>
      <c r="AD8" s="148"/>
      <c r="AE8" s="422">
        <v>1699394304</v>
      </c>
      <c r="AF8" s="126"/>
      <c r="AG8" s="127"/>
      <c r="AH8" s="422">
        <v>690</v>
      </c>
      <c r="AI8" s="35"/>
      <c r="AJ8" s="122"/>
      <c r="AK8" s="422">
        <v>101430</v>
      </c>
      <c r="AL8" s="122"/>
      <c r="AM8" s="149"/>
      <c r="AN8" s="376">
        <f>AK8+'1(5)第11表-4'!AH8+'1(5)第11表-4'!AE8</f>
        <v>1699496424</v>
      </c>
      <c r="AO8" s="150"/>
      <c r="AP8" s="122"/>
      <c r="AQ8" s="122">
        <v>0</v>
      </c>
      <c r="AR8" s="122"/>
      <c r="AS8" s="10"/>
      <c r="AT8" s="384" t="s">
        <v>53</v>
      </c>
      <c r="AU8" s="296"/>
      <c r="AV8" s="34"/>
    </row>
    <row r="9" spans="1:48" ht="17.25" customHeight="1" x14ac:dyDescent="0.15">
      <c r="A9" s="295"/>
      <c r="B9" s="384" t="s">
        <v>52</v>
      </c>
      <c r="C9" s="19"/>
      <c r="D9" s="129"/>
      <c r="E9" s="130">
        <v>4378440</v>
      </c>
      <c r="F9" s="130"/>
      <c r="G9" s="131"/>
      <c r="H9" s="130">
        <v>3521700</v>
      </c>
      <c r="I9" s="132"/>
      <c r="J9" s="130"/>
      <c r="K9" s="130">
        <v>603820</v>
      </c>
      <c r="L9" s="130"/>
      <c r="M9" s="131"/>
      <c r="N9" s="130">
        <v>1748250</v>
      </c>
      <c r="O9" s="132"/>
      <c r="P9" s="130"/>
      <c r="Q9" s="130">
        <f t="shared" ref="Q9:Q47" si="0">SUM(E9:N9)</f>
        <v>10252210</v>
      </c>
      <c r="R9" s="130"/>
      <c r="S9" s="131"/>
      <c r="T9" s="130">
        <v>293710</v>
      </c>
      <c r="U9" s="132"/>
      <c r="V9" s="131"/>
      <c r="W9" s="128">
        <v>73274440</v>
      </c>
      <c r="X9" s="126"/>
      <c r="Y9" s="34"/>
      <c r="AA9" s="127"/>
      <c r="AB9" s="128">
        <f>W9+T9+Q9+'1(5)第11表-3'!AN9+'1(5)第11表-3'!AK9+'1(5)第11表-3'!AB9+'1(5)第11表-3'!Y9+'1(5)第11表-3'!T9+'1(5)第11表-3'!K9+'1(5)第11表-2'!AT9+'1(5)第11表-2'!AQ9+'1(5)第11表-2'!AN9+'1(5)第11表-2'!AK9+'1(5)第11表-2'!AH9+'1(5)第11表-2'!AE9</f>
        <v>210486644</v>
      </c>
      <c r="AC9" s="126"/>
      <c r="AD9" s="127"/>
      <c r="AE9" s="128">
        <v>360369256</v>
      </c>
      <c r="AF9" s="126"/>
      <c r="AG9" s="127"/>
      <c r="AH9" s="128">
        <v>0</v>
      </c>
      <c r="AI9" s="35"/>
      <c r="AJ9" s="129"/>
      <c r="AK9" s="130">
        <v>0</v>
      </c>
      <c r="AL9" s="129"/>
      <c r="AM9" s="151"/>
      <c r="AN9" s="377">
        <f>AK9+'1(5)第11表-4'!AH9+'1(5)第11表-4'!AE9</f>
        <v>360369256</v>
      </c>
      <c r="AO9" s="152"/>
      <c r="AP9" s="129"/>
      <c r="AQ9" s="129">
        <v>0</v>
      </c>
      <c r="AR9" s="129"/>
      <c r="AS9" s="10"/>
      <c r="AT9" s="384" t="s">
        <v>52</v>
      </c>
      <c r="AU9" s="296"/>
      <c r="AV9" s="34"/>
    </row>
    <row r="10" spans="1:48" ht="17.25" customHeight="1" x14ac:dyDescent="0.15">
      <c r="A10" s="295"/>
      <c r="B10" s="384" t="s">
        <v>51</v>
      </c>
      <c r="C10" s="19"/>
      <c r="D10" s="129"/>
      <c r="E10" s="130">
        <v>2533740</v>
      </c>
      <c r="F10" s="130"/>
      <c r="G10" s="131"/>
      <c r="H10" s="130">
        <v>1940850</v>
      </c>
      <c r="I10" s="132"/>
      <c r="J10" s="130"/>
      <c r="K10" s="130">
        <v>391020</v>
      </c>
      <c r="L10" s="130"/>
      <c r="M10" s="131"/>
      <c r="N10" s="130">
        <v>1303200</v>
      </c>
      <c r="O10" s="132"/>
      <c r="P10" s="130"/>
      <c r="Q10" s="130">
        <f t="shared" si="0"/>
        <v>6168810</v>
      </c>
      <c r="R10" s="130"/>
      <c r="S10" s="131"/>
      <c r="T10" s="130">
        <v>146970</v>
      </c>
      <c r="U10" s="132"/>
      <c r="V10" s="131"/>
      <c r="W10" s="128">
        <v>39800100</v>
      </c>
      <c r="X10" s="126"/>
      <c r="Y10" s="34"/>
      <c r="AA10" s="127"/>
      <c r="AB10" s="128">
        <f>W10+T10+Q10+'1(5)第11表-3'!AN10+'1(5)第11表-3'!AK10+'1(5)第11表-3'!AB10+'1(5)第11表-3'!Y10+'1(5)第11表-3'!T10+'1(5)第11表-3'!K10+'1(5)第11表-2'!AT10+'1(5)第11表-2'!AQ10+'1(5)第11表-2'!AN10+'1(5)第11表-2'!AK10+'1(5)第11表-2'!AH10+'1(5)第11表-2'!AE10</f>
        <v>113763711</v>
      </c>
      <c r="AC10" s="126"/>
      <c r="AD10" s="127"/>
      <c r="AE10" s="128">
        <v>184001020</v>
      </c>
      <c r="AF10" s="126"/>
      <c r="AG10" s="127"/>
      <c r="AH10" s="128">
        <v>0</v>
      </c>
      <c r="AI10" s="35"/>
      <c r="AJ10" s="129"/>
      <c r="AK10" s="130">
        <v>0</v>
      </c>
      <c r="AL10" s="129"/>
      <c r="AM10" s="151"/>
      <c r="AN10" s="377">
        <f>AK10+'1(5)第11表-4'!AH10+'1(5)第11表-4'!AE10</f>
        <v>184001020</v>
      </c>
      <c r="AO10" s="152"/>
      <c r="AP10" s="129"/>
      <c r="AQ10" s="129">
        <v>0</v>
      </c>
      <c r="AR10" s="129"/>
      <c r="AS10" s="10"/>
      <c r="AT10" s="384" t="s">
        <v>51</v>
      </c>
      <c r="AU10" s="296"/>
      <c r="AV10" s="34"/>
    </row>
    <row r="11" spans="1:48" ht="17.25" customHeight="1" x14ac:dyDescent="0.15">
      <c r="A11" s="295"/>
      <c r="B11" s="384" t="s">
        <v>50</v>
      </c>
      <c r="C11" s="19"/>
      <c r="D11" s="129"/>
      <c r="E11" s="130">
        <v>8415990</v>
      </c>
      <c r="F11" s="130"/>
      <c r="G11" s="131"/>
      <c r="H11" s="130">
        <v>6020100</v>
      </c>
      <c r="I11" s="132"/>
      <c r="J11" s="130"/>
      <c r="K11" s="130">
        <v>1580800</v>
      </c>
      <c r="L11" s="130"/>
      <c r="M11" s="131"/>
      <c r="N11" s="130">
        <v>3341700</v>
      </c>
      <c r="O11" s="132"/>
      <c r="P11" s="130"/>
      <c r="Q11" s="130">
        <f t="shared" si="0"/>
        <v>19358590</v>
      </c>
      <c r="R11" s="130"/>
      <c r="S11" s="131"/>
      <c r="T11" s="130">
        <v>390540</v>
      </c>
      <c r="U11" s="132"/>
      <c r="V11" s="131"/>
      <c r="W11" s="128">
        <v>129877860</v>
      </c>
      <c r="X11" s="126"/>
      <c r="Y11" s="34"/>
      <c r="AA11" s="127"/>
      <c r="AB11" s="128">
        <f>W11+T11+Q11+'1(5)第11表-3'!AN11+'1(5)第11表-3'!AK11+'1(5)第11表-3'!AB11+'1(5)第11表-3'!Y11+'1(5)第11表-3'!T11+'1(5)第11表-3'!K11+'1(5)第11表-2'!AT11+'1(5)第11表-2'!AQ11+'1(5)第11表-2'!AN11+'1(5)第11表-2'!AK11+'1(5)第11表-2'!AH11+'1(5)第11表-2'!AE11</f>
        <v>375218030</v>
      </c>
      <c r="AC11" s="126"/>
      <c r="AD11" s="127"/>
      <c r="AE11" s="128">
        <v>673471702</v>
      </c>
      <c r="AF11" s="126"/>
      <c r="AG11" s="127"/>
      <c r="AH11" s="128">
        <v>0</v>
      </c>
      <c r="AI11" s="35"/>
      <c r="AJ11" s="129"/>
      <c r="AK11" s="130">
        <v>0</v>
      </c>
      <c r="AL11" s="129"/>
      <c r="AM11" s="151"/>
      <c r="AN11" s="377">
        <f>AK11+'1(5)第11表-4'!AH11+'1(5)第11表-4'!AE11</f>
        <v>673471702</v>
      </c>
      <c r="AO11" s="152"/>
      <c r="AP11" s="129"/>
      <c r="AQ11" s="129">
        <v>0</v>
      </c>
      <c r="AR11" s="129"/>
      <c r="AS11" s="10"/>
      <c r="AT11" s="384" t="s">
        <v>50</v>
      </c>
      <c r="AU11" s="296"/>
      <c r="AV11" s="34"/>
    </row>
    <row r="12" spans="1:48" ht="17.25" customHeight="1" x14ac:dyDescent="0.15">
      <c r="A12" s="297"/>
      <c r="B12" s="384" t="s">
        <v>76</v>
      </c>
      <c r="C12" s="23"/>
      <c r="D12" s="133"/>
      <c r="E12" s="134">
        <v>996270</v>
      </c>
      <c r="F12" s="134"/>
      <c r="G12" s="135"/>
      <c r="H12" s="134">
        <v>749250</v>
      </c>
      <c r="I12" s="136"/>
      <c r="J12" s="134"/>
      <c r="K12" s="134">
        <v>168340</v>
      </c>
      <c r="L12" s="134"/>
      <c r="M12" s="135"/>
      <c r="N12" s="134">
        <v>675000</v>
      </c>
      <c r="O12" s="136"/>
      <c r="P12" s="134"/>
      <c r="Q12" s="134">
        <f t="shared" si="0"/>
        <v>2588860</v>
      </c>
      <c r="R12" s="134"/>
      <c r="S12" s="135"/>
      <c r="T12" s="134">
        <v>65780</v>
      </c>
      <c r="U12" s="136"/>
      <c r="V12" s="135"/>
      <c r="W12" s="137">
        <v>16233970</v>
      </c>
      <c r="X12" s="138"/>
      <c r="Y12" s="34"/>
      <c r="AA12" s="139"/>
      <c r="AB12" s="137">
        <f>W12+T12+Q12+'1(5)第11表-3'!AN12+'1(5)第11表-3'!AK12+'1(5)第11表-3'!AB12+'1(5)第11表-3'!Y12+'1(5)第11表-3'!T12+'1(5)第11表-3'!K12+'1(5)第11表-2'!AT12+'1(5)第11表-2'!AQ12+'1(5)第11表-2'!AN12+'1(5)第11表-2'!AK12+'1(5)第11表-2'!AH12+'1(5)第11表-2'!AE12</f>
        <v>45375691</v>
      </c>
      <c r="AC12" s="138"/>
      <c r="AD12" s="139"/>
      <c r="AE12" s="137">
        <v>67906612</v>
      </c>
      <c r="AF12" s="138"/>
      <c r="AG12" s="139"/>
      <c r="AH12" s="137">
        <v>0</v>
      </c>
      <c r="AI12" s="41"/>
      <c r="AJ12" s="133"/>
      <c r="AK12" s="134">
        <v>0</v>
      </c>
      <c r="AL12" s="133"/>
      <c r="AM12" s="153"/>
      <c r="AN12" s="378">
        <f>AK12+'1(5)第11表-4'!AH12+'1(5)第11表-4'!AE12</f>
        <v>67906612</v>
      </c>
      <c r="AO12" s="154"/>
      <c r="AP12" s="133"/>
      <c r="AQ12" s="133">
        <v>0</v>
      </c>
      <c r="AR12" s="133"/>
      <c r="AS12" s="21"/>
      <c r="AT12" s="384" t="s">
        <v>76</v>
      </c>
      <c r="AU12" s="298"/>
      <c r="AV12" s="34"/>
    </row>
    <row r="13" spans="1:48" ht="17.25" customHeight="1" x14ac:dyDescent="0.15">
      <c r="A13" s="295"/>
      <c r="B13" s="383" t="s">
        <v>77</v>
      </c>
      <c r="C13" s="19"/>
      <c r="D13" s="129"/>
      <c r="E13" s="130">
        <v>792660</v>
      </c>
      <c r="F13" s="130"/>
      <c r="G13" s="131"/>
      <c r="H13" s="130">
        <v>519300</v>
      </c>
      <c r="I13" s="132"/>
      <c r="J13" s="130"/>
      <c r="K13" s="130">
        <v>162640</v>
      </c>
      <c r="L13" s="130"/>
      <c r="M13" s="131"/>
      <c r="N13" s="130">
        <v>600300</v>
      </c>
      <c r="O13" s="132"/>
      <c r="P13" s="130"/>
      <c r="Q13" s="123">
        <f t="shared" si="0"/>
        <v>2074900</v>
      </c>
      <c r="R13" s="130"/>
      <c r="S13" s="131"/>
      <c r="T13" s="130">
        <v>48070</v>
      </c>
      <c r="U13" s="132"/>
      <c r="V13" s="131"/>
      <c r="W13" s="128">
        <v>11716110</v>
      </c>
      <c r="X13" s="126"/>
      <c r="Y13" s="34"/>
      <c r="AA13" s="127"/>
      <c r="AB13" s="128">
        <f>W13+T13+Q13+'1(5)第11表-3'!AN13+'1(5)第11表-3'!AK13+'1(5)第11表-3'!AB13+'1(5)第11表-3'!Y13+'1(5)第11表-3'!T13+'1(5)第11表-3'!K13+'1(5)第11表-2'!AT13+'1(5)第11表-2'!AQ13+'1(5)第11表-2'!AN13+'1(5)第11表-2'!AK13+'1(5)第11表-2'!AH13+'1(5)第11表-2'!AE13</f>
        <v>32240620</v>
      </c>
      <c r="AC13" s="126"/>
      <c r="AD13" s="127"/>
      <c r="AE13" s="128">
        <v>45033778</v>
      </c>
      <c r="AF13" s="126"/>
      <c r="AG13" s="127"/>
      <c r="AH13" s="128">
        <v>931</v>
      </c>
      <c r="AI13" s="35"/>
      <c r="AJ13" s="129"/>
      <c r="AK13" s="130">
        <v>0</v>
      </c>
      <c r="AL13" s="129"/>
      <c r="AM13" s="151"/>
      <c r="AN13" s="377">
        <f>AK13+'1(5)第11表-4'!AH13+'1(5)第11表-4'!AE13</f>
        <v>45034709</v>
      </c>
      <c r="AO13" s="152"/>
      <c r="AP13" s="129"/>
      <c r="AQ13" s="129">
        <v>0</v>
      </c>
      <c r="AR13" s="129"/>
      <c r="AS13" s="10"/>
      <c r="AT13" s="383" t="s">
        <v>77</v>
      </c>
      <c r="AU13" s="296"/>
      <c r="AV13" s="34"/>
    </row>
    <row r="14" spans="1:48" ht="17.25" customHeight="1" x14ac:dyDescent="0.15">
      <c r="A14" s="295"/>
      <c r="B14" s="384" t="s">
        <v>78</v>
      </c>
      <c r="C14" s="19"/>
      <c r="D14" s="129"/>
      <c r="E14" s="130">
        <v>4256670</v>
      </c>
      <c r="F14" s="130"/>
      <c r="G14" s="131"/>
      <c r="H14" s="130">
        <v>3643650</v>
      </c>
      <c r="I14" s="132"/>
      <c r="J14" s="130"/>
      <c r="K14" s="130">
        <v>611040</v>
      </c>
      <c r="L14" s="130"/>
      <c r="M14" s="131"/>
      <c r="N14" s="130">
        <v>1424250</v>
      </c>
      <c r="O14" s="132"/>
      <c r="P14" s="130"/>
      <c r="Q14" s="130">
        <f t="shared" si="0"/>
        <v>9935610</v>
      </c>
      <c r="R14" s="130"/>
      <c r="S14" s="131"/>
      <c r="T14" s="130">
        <v>251390</v>
      </c>
      <c r="U14" s="132"/>
      <c r="V14" s="131"/>
      <c r="W14" s="128">
        <v>73144030</v>
      </c>
      <c r="X14" s="126"/>
      <c r="Y14" s="34"/>
      <c r="AA14" s="127"/>
      <c r="AB14" s="128">
        <f>W14+T14+Q14+'1(5)第11表-3'!AN14+'1(5)第11表-3'!AK14+'1(5)第11表-3'!AB14+'1(5)第11表-3'!Y14+'1(5)第11表-3'!T14+'1(5)第11表-3'!K14+'1(5)第11表-2'!AT14+'1(5)第11表-2'!AQ14+'1(5)第11表-2'!AN14+'1(5)第11表-2'!AK14+'1(5)第11表-2'!AH14+'1(5)第11表-2'!AE14</f>
        <v>213395809</v>
      </c>
      <c r="AC14" s="126"/>
      <c r="AD14" s="127"/>
      <c r="AE14" s="128">
        <v>378131296</v>
      </c>
      <c r="AF14" s="126"/>
      <c r="AG14" s="127"/>
      <c r="AH14" s="128">
        <v>0</v>
      </c>
      <c r="AI14" s="35"/>
      <c r="AJ14" s="129"/>
      <c r="AK14" s="130">
        <v>1334</v>
      </c>
      <c r="AL14" s="129"/>
      <c r="AM14" s="151"/>
      <c r="AN14" s="377">
        <f>AK14+'1(5)第11表-4'!AH14+'1(5)第11表-4'!AE14</f>
        <v>378132630</v>
      </c>
      <c r="AO14" s="152"/>
      <c r="AP14" s="129"/>
      <c r="AQ14" s="129">
        <v>0</v>
      </c>
      <c r="AR14" s="129"/>
      <c r="AS14" s="10"/>
      <c r="AT14" s="384" t="s">
        <v>78</v>
      </c>
      <c r="AU14" s="296"/>
      <c r="AV14" s="34"/>
    </row>
    <row r="15" spans="1:48" ht="17.25" customHeight="1" x14ac:dyDescent="0.15">
      <c r="A15" s="295"/>
      <c r="B15" s="384" t="s">
        <v>79</v>
      </c>
      <c r="C15" s="19"/>
      <c r="D15" s="129"/>
      <c r="E15" s="130">
        <v>945450</v>
      </c>
      <c r="F15" s="130"/>
      <c r="G15" s="131"/>
      <c r="H15" s="130">
        <v>727200</v>
      </c>
      <c r="I15" s="132"/>
      <c r="J15" s="130"/>
      <c r="K15" s="130">
        <v>160740</v>
      </c>
      <c r="L15" s="130"/>
      <c r="M15" s="131"/>
      <c r="N15" s="130">
        <v>486450</v>
      </c>
      <c r="O15" s="132"/>
      <c r="P15" s="130"/>
      <c r="Q15" s="130">
        <f t="shared" si="0"/>
        <v>2319840</v>
      </c>
      <c r="R15" s="130"/>
      <c r="S15" s="131"/>
      <c r="T15" s="130">
        <v>57270</v>
      </c>
      <c r="U15" s="132"/>
      <c r="V15" s="131"/>
      <c r="W15" s="128">
        <v>16213910</v>
      </c>
      <c r="X15" s="126"/>
      <c r="Y15" s="34"/>
      <c r="AA15" s="127"/>
      <c r="AB15" s="128">
        <f>W15+T15+Q15+'1(5)第11表-3'!AN15+'1(5)第11表-3'!AK15+'1(5)第11表-3'!AB15+'1(5)第11表-3'!Y15+'1(5)第11表-3'!T15+'1(5)第11表-3'!K15+'1(5)第11表-2'!AT15+'1(5)第11表-2'!AQ15+'1(5)第11表-2'!AN15+'1(5)第11表-2'!AK15+'1(5)第11表-2'!AH15+'1(5)第11表-2'!AE15</f>
        <v>45782816</v>
      </c>
      <c r="AC15" s="126"/>
      <c r="AD15" s="127"/>
      <c r="AE15" s="128">
        <v>72803504</v>
      </c>
      <c r="AF15" s="126"/>
      <c r="AG15" s="127"/>
      <c r="AH15" s="128">
        <v>500</v>
      </c>
      <c r="AI15" s="35"/>
      <c r="AJ15" s="129"/>
      <c r="AK15" s="130">
        <v>0</v>
      </c>
      <c r="AL15" s="129"/>
      <c r="AM15" s="151"/>
      <c r="AN15" s="377">
        <f>AK15+'1(5)第11表-4'!AH15+'1(5)第11表-4'!AE15</f>
        <v>72804004</v>
      </c>
      <c r="AO15" s="152"/>
      <c r="AP15" s="129"/>
      <c r="AQ15" s="129">
        <v>0</v>
      </c>
      <c r="AR15" s="129"/>
      <c r="AS15" s="10"/>
      <c r="AT15" s="384" t="s">
        <v>79</v>
      </c>
      <c r="AU15" s="296"/>
      <c r="AV15" s="34"/>
    </row>
    <row r="16" spans="1:48" ht="17.25" customHeight="1" x14ac:dyDescent="0.15">
      <c r="A16" s="295"/>
      <c r="B16" s="384" t="s">
        <v>80</v>
      </c>
      <c r="C16" s="19"/>
      <c r="D16" s="129"/>
      <c r="E16" s="130">
        <v>1440120</v>
      </c>
      <c r="F16" s="130"/>
      <c r="G16" s="131"/>
      <c r="H16" s="130">
        <v>991350</v>
      </c>
      <c r="I16" s="132"/>
      <c r="J16" s="130"/>
      <c r="K16" s="130">
        <v>236740</v>
      </c>
      <c r="L16" s="130"/>
      <c r="M16" s="131"/>
      <c r="N16" s="130">
        <v>978750</v>
      </c>
      <c r="O16" s="132"/>
      <c r="P16" s="130"/>
      <c r="Q16" s="130">
        <f t="shared" si="0"/>
        <v>3646960</v>
      </c>
      <c r="R16" s="130"/>
      <c r="S16" s="131"/>
      <c r="T16" s="130">
        <v>113620</v>
      </c>
      <c r="U16" s="132"/>
      <c r="V16" s="131"/>
      <c r="W16" s="128">
        <v>22563310</v>
      </c>
      <c r="X16" s="126"/>
      <c r="Y16" s="34"/>
      <c r="AA16" s="127"/>
      <c r="AB16" s="128">
        <f>W16+T16+Q16+'1(5)第11表-3'!AN16+'1(5)第11表-3'!AK16+'1(5)第11表-3'!AB16+'1(5)第11表-3'!Y16+'1(5)第11表-3'!T16+'1(5)第11表-3'!K16+'1(5)第11表-2'!AT16+'1(5)第11表-2'!AQ16+'1(5)第11表-2'!AN16+'1(5)第11表-2'!AK16+'1(5)第11表-2'!AH16+'1(5)第11表-2'!AE16</f>
        <v>63755931</v>
      </c>
      <c r="AC16" s="126"/>
      <c r="AD16" s="127"/>
      <c r="AE16" s="128">
        <v>92733606</v>
      </c>
      <c r="AF16" s="126"/>
      <c r="AG16" s="127"/>
      <c r="AH16" s="128">
        <v>0</v>
      </c>
      <c r="AI16" s="35"/>
      <c r="AJ16" s="129"/>
      <c r="AK16" s="130">
        <v>0</v>
      </c>
      <c r="AL16" s="129"/>
      <c r="AM16" s="151"/>
      <c r="AN16" s="377">
        <f>AK16+'1(5)第11表-4'!AH16+'1(5)第11表-4'!AE16</f>
        <v>92733606</v>
      </c>
      <c r="AO16" s="152"/>
      <c r="AP16" s="129"/>
      <c r="AQ16" s="129">
        <v>0</v>
      </c>
      <c r="AR16" s="129"/>
      <c r="AS16" s="10"/>
      <c r="AT16" s="384" t="s">
        <v>80</v>
      </c>
      <c r="AU16" s="296"/>
      <c r="AV16" s="34"/>
    </row>
    <row r="17" spans="1:48" ht="17.25" customHeight="1" x14ac:dyDescent="0.15">
      <c r="A17" s="295"/>
      <c r="B17" s="45" t="s">
        <v>81</v>
      </c>
      <c r="C17" s="19"/>
      <c r="D17" s="129"/>
      <c r="E17" s="130">
        <v>1035870</v>
      </c>
      <c r="F17" s="130"/>
      <c r="G17" s="131"/>
      <c r="H17" s="130">
        <v>726750</v>
      </c>
      <c r="I17" s="132"/>
      <c r="J17" s="130"/>
      <c r="K17" s="130">
        <v>213560</v>
      </c>
      <c r="L17" s="130"/>
      <c r="M17" s="131"/>
      <c r="N17" s="130">
        <v>574650</v>
      </c>
      <c r="O17" s="132"/>
      <c r="P17" s="130"/>
      <c r="Q17" s="130">
        <f t="shared" si="0"/>
        <v>2550830</v>
      </c>
      <c r="R17" s="130"/>
      <c r="S17" s="131"/>
      <c r="T17" s="130">
        <v>62790</v>
      </c>
      <c r="U17" s="132"/>
      <c r="V17" s="131"/>
      <c r="W17" s="128">
        <v>15679270</v>
      </c>
      <c r="X17" s="126"/>
      <c r="Y17" s="34"/>
      <c r="AA17" s="127"/>
      <c r="AB17" s="128">
        <f>W17+T17+Q17+'1(5)第11表-3'!AN17+'1(5)第11表-3'!AK17+'1(5)第11表-3'!AB17+'1(5)第11表-3'!Y17+'1(5)第11表-3'!T17+'1(5)第11表-3'!K17+'1(5)第11表-2'!AT17+'1(5)第11表-2'!AQ17+'1(5)第11表-2'!AN17+'1(5)第11表-2'!AK17+'1(5)第11表-2'!AH17+'1(5)第11表-2'!AE17</f>
        <v>43716673</v>
      </c>
      <c r="AC17" s="126"/>
      <c r="AD17" s="127"/>
      <c r="AE17" s="128">
        <v>66820455</v>
      </c>
      <c r="AF17" s="126"/>
      <c r="AG17" s="127"/>
      <c r="AH17" s="128">
        <v>0</v>
      </c>
      <c r="AI17" s="35"/>
      <c r="AJ17" s="129"/>
      <c r="AK17" s="130">
        <v>0</v>
      </c>
      <c r="AL17" s="129"/>
      <c r="AM17" s="151"/>
      <c r="AN17" s="377">
        <f>AK17+'1(5)第11表-4'!AH17+'1(5)第11表-4'!AE17</f>
        <v>66820455</v>
      </c>
      <c r="AO17" s="152"/>
      <c r="AP17" s="129"/>
      <c r="AQ17" s="129">
        <v>0</v>
      </c>
      <c r="AR17" s="129"/>
      <c r="AS17" s="10"/>
      <c r="AT17" s="45" t="s">
        <v>81</v>
      </c>
      <c r="AU17" s="296"/>
      <c r="AV17" s="34"/>
    </row>
    <row r="18" spans="1:48" ht="17.25" customHeight="1" x14ac:dyDescent="0.15">
      <c r="A18" s="299"/>
      <c r="B18" s="384" t="s">
        <v>82</v>
      </c>
      <c r="C18" s="46"/>
      <c r="D18" s="141"/>
      <c r="E18" s="140">
        <v>1135200</v>
      </c>
      <c r="F18" s="140"/>
      <c r="G18" s="142"/>
      <c r="H18" s="140">
        <v>882900</v>
      </c>
      <c r="I18" s="143"/>
      <c r="J18" s="140"/>
      <c r="K18" s="140">
        <v>153900</v>
      </c>
      <c r="L18" s="140"/>
      <c r="M18" s="142"/>
      <c r="N18" s="140">
        <v>521550</v>
      </c>
      <c r="O18" s="143"/>
      <c r="P18" s="140"/>
      <c r="Q18" s="140">
        <f t="shared" si="0"/>
        <v>2693550</v>
      </c>
      <c r="R18" s="140"/>
      <c r="S18" s="142"/>
      <c r="T18" s="140">
        <v>68080</v>
      </c>
      <c r="U18" s="143"/>
      <c r="V18" s="142"/>
      <c r="W18" s="144">
        <v>18241970</v>
      </c>
      <c r="X18" s="145"/>
      <c r="Y18" s="34"/>
      <c r="AA18" s="146"/>
      <c r="AB18" s="144">
        <f>W18+T18+Q18+'1(5)第11表-3'!AN18+'1(5)第11表-3'!AK18+'1(5)第11表-3'!AB18+'1(5)第11表-3'!Y18+'1(5)第11表-3'!T18+'1(5)第11表-3'!K18+'1(5)第11表-2'!AT18+'1(5)第11表-2'!AQ18+'1(5)第11表-2'!AN18+'1(5)第11表-2'!AK18+'1(5)第11表-2'!AH18+'1(5)第11表-2'!AE18</f>
        <v>51732233</v>
      </c>
      <c r="AC18" s="145"/>
      <c r="AD18" s="146"/>
      <c r="AE18" s="144">
        <v>81293572</v>
      </c>
      <c r="AF18" s="145"/>
      <c r="AG18" s="146"/>
      <c r="AH18" s="144">
        <v>0</v>
      </c>
      <c r="AI18" s="48"/>
      <c r="AJ18" s="141"/>
      <c r="AK18" s="140">
        <v>0</v>
      </c>
      <c r="AL18" s="141"/>
      <c r="AM18" s="155"/>
      <c r="AN18" s="379">
        <f>AK18+'1(5)第11表-4'!AH18+'1(5)第11表-4'!AE18</f>
        <v>81293572</v>
      </c>
      <c r="AO18" s="156"/>
      <c r="AP18" s="141"/>
      <c r="AQ18" s="141">
        <v>0</v>
      </c>
      <c r="AR18" s="141"/>
      <c r="AS18" s="7"/>
      <c r="AT18" s="384" t="s">
        <v>82</v>
      </c>
      <c r="AU18" s="300"/>
      <c r="AV18" s="34"/>
    </row>
    <row r="19" spans="1:48" ht="17.25" customHeight="1" x14ac:dyDescent="0.15">
      <c r="A19" s="295"/>
      <c r="B19" s="384" t="s">
        <v>0</v>
      </c>
      <c r="C19" s="19"/>
      <c r="D19" s="129"/>
      <c r="E19" s="130">
        <v>2833710</v>
      </c>
      <c r="F19" s="130"/>
      <c r="G19" s="131"/>
      <c r="H19" s="130">
        <v>2230200</v>
      </c>
      <c r="I19" s="132"/>
      <c r="J19" s="130"/>
      <c r="K19" s="130">
        <v>398240</v>
      </c>
      <c r="L19" s="130"/>
      <c r="M19" s="131"/>
      <c r="N19" s="130">
        <v>1318050</v>
      </c>
      <c r="O19" s="132"/>
      <c r="P19" s="130"/>
      <c r="Q19" s="130">
        <f t="shared" si="0"/>
        <v>6780200</v>
      </c>
      <c r="R19" s="130"/>
      <c r="S19" s="131"/>
      <c r="T19" s="130">
        <v>224250</v>
      </c>
      <c r="U19" s="132"/>
      <c r="V19" s="131"/>
      <c r="W19" s="128">
        <v>47394850</v>
      </c>
      <c r="X19" s="126"/>
      <c r="Y19" s="34"/>
      <c r="AA19" s="127"/>
      <c r="AB19" s="128">
        <f>W19+T19+Q19+'1(5)第11表-3'!AN19+'1(5)第11表-3'!AK19+'1(5)第11表-3'!AB19+'1(5)第11表-3'!Y19+'1(5)第11表-3'!T19+'1(5)第11表-3'!K19+'1(5)第11表-2'!AT19+'1(5)第11表-2'!AQ19+'1(5)第11表-2'!AN19+'1(5)第11表-2'!AK19+'1(5)第11表-2'!AH19+'1(5)第11表-2'!AE19</f>
        <v>133960081</v>
      </c>
      <c r="AC19" s="126"/>
      <c r="AD19" s="127"/>
      <c r="AE19" s="128">
        <v>208644928</v>
      </c>
      <c r="AF19" s="126"/>
      <c r="AG19" s="127"/>
      <c r="AH19" s="128">
        <v>0</v>
      </c>
      <c r="AI19" s="35"/>
      <c r="AJ19" s="129"/>
      <c r="AK19" s="130">
        <v>0</v>
      </c>
      <c r="AL19" s="129"/>
      <c r="AM19" s="151"/>
      <c r="AN19" s="377">
        <f>AK19+'1(5)第11表-4'!AH19+'1(5)第11表-4'!AE19</f>
        <v>208644928</v>
      </c>
      <c r="AO19" s="152"/>
      <c r="AP19" s="129"/>
      <c r="AQ19" s="129">
        <v>0</v>
      </c>
      <c r="AR19" s="129"/>
      <c r="AS19" s="10"/>
      <c r="AT19" s="384" t="s">
        <v>0</v>
      </c>
      <c r="AU19" s="296"/>
      <c r="AV19" s="34"/>
    </row>
    <row r="20" spans="1:48" ht="17.25" customHeight="1" x14ac:dyDescent="0.15">
      <c r="A20" s="295"/>
      <c r="B20" s="384" t="s">
        <v>2</v>
      </c>
      <c r="C20" s="19"/>
      <c r="D20" s="129"/>
      <c r="E20" s="130">
        <v>1791900</v>
      </c>
      <c r="F20" s="130"/>
      <c r="G20" s="131"/>
      <c r="H20" s="130">
        <v>1395900</v>
      </c>
      <c r="I20" s="132"/>
      <c r="J20" s="130"/>
      <c r="K20" s="130">
        <v>234460</v>
      </c>
      <c r="L20" s="130"/>
      <c r="M20" s="131"/>
      <c r="N20" s="130">
        <v>731250</v>
      </c>
      <c r="O20" s="132"/>
      <c r="P20" s="130"/>
      <c r="Q20" s="130">
        <f t="shared" si="0"/>
        <v>4153510</v>
      </c>
      <c r="R20" s="130"/>
      <c r="S20" s="131"/>
      <c r="T20" s="130">
        <v>112010</v>
      </c>
      <c r="U20" s="132"/>
      <c r="V20" s="131"/>
      <c r="W20" s="128">
        <v>31506580</v>
      </c>
      <c r="X20" s="126"/>
      <c r="Y20" s="34"/>
      <c r="AA20" s="127"/>
      <c r="AB20" s="128">
        <f>W20+T20+Q20+'1(5)第11表-3'!AN20+'1(5)第11表-3'!AK20+'1(5)第11表-3'!AB20+'1(5)第11表-3'!Y20+'1(5)第11表-3'!T20+'1(5)第11表-3'!K20+'1(5)第11表-2'!AT20+'1(5)第11表-2'!AQ20+'1(5)第11表-2'!AN20+'1(5)第11表-2'!AK20+'1(5)第11表-2'!AH20+'1(5)第11表-2'!AE20</f>
        <v>88580256</v>
      </c>
      <c r="AC20" s="126"/>
      <c r="AD20" s="127"/>
      <c r="AE20" s="128">
        <v>139926782</v>
      </c>
      <c r="AF20" s="126"/>
      <c r="AG20" s="127"/>
      <c r="AH20" s="128">
        <v>0</v>
      </c>
      <c r="AI20" s="35"/>
      <c r="AJ20" s="129"/>
      <c r="AK20" s="130">
        <v>0</v>
      </c>
      <c r="AL20" s="129"/>
      <c r="AM20" s="151"/>
      <c r="AN20" s="377">
        <f>AK20+'1(5)第11表-4'!AH20+'1(5)第11表-4'!AE20</f>
        <v>139926782</v>
      </c>
      <c r="AO20" s="152"/>
      <c r="AP20" s="129"/>
      <c r="AQ20" s="129">
        <v>0</v>
      </c>
      <c r="AR20" s="129"/>
      <c r="AS20" s="10"/>
      <c r="AT20" s="384" t="s">
        <v>2</v>
      </c>
      <c r="AU20" s="296"/>
      <c r="AV20" s="34"/>
    </row>
    <row r="21" spans="1:48" ht="17.25" customHeight="1" x14ac:dyDescent="0.15">
      <c r="A21" s="295"/>
      <c r="B21" s="384" t="s">
        <v>3</v>
      </c>
      <c r="C21" s="19"/>
      <c r="D21" s="129"/>
      <c r="E21" s="130">
        <v>717090</v>
      </c>
      <c r="F21" s="130"/>
      <c r="G21" s="131"/>
      <c r="H21" s="130">
        <v>496800</v>
      </c>
      <c r="I21" s="132"/>
      <c r="J21" s="130"/>
      <c r="K21" s="130">
        <v>108680</v>
      </c>
      <c r="L21" s="130"/>
      <c r="M21" s="131"/>
      <c r="N21" s="130">
        <v>489150</v>
      </c>
      <c r="O21" s="132"/>
      <c r="P21" s="130"/>
      <c r="Q21" s="130">
        <f t="shared" si="0"/>
        <v>1811720</v>
      </c>
      <c r="R21" s="130"/>
      <c r="S21" s="131"/>
      <c r="T21" s="130">
        <v>52900</v>
      </c>
      <c r="U21" s="132"/>
      <c r="V21" s="131"/>
      <c r="W21" s="128">
        <v>10729260</v>
      </c>
      <c r="X21" s="126"/>
      <c r="Y21" s="34"/>
      <c r="AA21" s="127"/>
      <c r="AB21" s="128">
        <f>W21+T21+Q21+'1(5)第11表-3'!AN21+'1(5)第11表-3'!AK21+'1(5)第11表-3'!AB21+'1(5)第11表-3'!Y21+'1(5)第11表-3'!T21+'1(5)第11表-3'!K21+'1(5)第11表-2'!AT21+'1(5)第11表-2'!AQ21+'1(5)第11表-2'!AN21+'1(5)第11表-2'!AK21+'1(5)第11表-2'!AH21+'1(5)第11表-2'!AE21</f>
        <v>30284935</v>
      </c>
      <c r="AC21" s="126"/>
      <c r="AD21" s="127"/>
      <c r="AE21" s="128">
        <v>44533251</v>
      </c>
      <c r="AF21" s="126"/>
      <c r="AG21" s="127"/>
      <c r="AH21" s="128">
        <v>0</v>
      </c>
      <c r="AI21" s="35"/>
      <c r="AJ21" s="129"/>
      <c r="AK21" s="130">
        <v>0</v>
      </c>
      <c r="AL21" s="129"/>
      <c r="AM21" s="151"/>
      <c r="AN21" s="377">
        <f>AK21+'1(5)第11表-4'!AH21+'1(5)第11表-4'!AE21</f>
        <v>44533251</v>
      </c>
      <c r="AO21" s="152"/>
      <c r="AP21" s="129"/>
      <c r="AQ21" s="129">
        <v>0</v>
      </c>
      <c r="AR21" s="129"/>
      <c r="AS21" s="10"/>
      <c r="AT21" s="384" t="s">
        <v>3</v>
      </c>
      <c r="AU21" s="296"/>
      <c r="AV21" s="34"/>
    </row>
    <row r="22" spans="1:48" ht="17.25" customHeight="1" x14ac:dyDescent="0.15">
      <c r="A22" s="297"/>
      <c r="B22" s="45" t="s">
        <v>4</v>
      </c>
      <c r="C22" s="23"/>
      <c r="D22" s="133"/>
      <c r="E22" s="134">
        <v>1519320</v>
      </c>
      <c r="F22" s="134"/>
      <c r="G22" s="135"/>
      <c r="H22" s="134">
        <v>1234800</v>
      </c>
      <c r="I22" s="136"/>
      <c r="J22" s="134"/>
      <c r="K22" s="134">
        <v>210140</v>
      </c>
      <c r="L22" s="134"/>
      <c r="M22" s="135"/>
      <c r="N22" s="134">
        <v>693000</v>
      </c>
      <c r="O22" s="136"/>
      <c r="P22" s="134"/>
      <c r="Q22" s="134">
        <f t="shared" si="0"/>
        <v>3657260</v>
      </c>
      <c r="R22" s="134"/>
      <c r="S22" s="135"/>
      <c r="T22" s="134">
        <v>87170</v>
      </c>
      <c r="U22" s="136"/>
      <c r="V22" s="135"/>
      <c r="W22" s="137">
        <v>24173940</v>
      </c>
      <c r="X22" s="138"/>
      <c r="Y22" s="34"/>
      <c r="AA22" s="139"/>
      <c r="AB22" s="137">
        <f>W22+T22+Q22+'1(5)第11表-3'!AN22+'1(5)第11表-3'!AK22+'1(5)第11表-3'!AB22+'1(5)第11表-3'!Y22+'1(5)第11表-3'!T22+'1(5)第11表-3'!K22+'1(5)第11表-2'!AT22+'1(5)第11表-2'!AQ22+'1(5)第11表-2'!AN22+'1(5)第11表-2'!AK22+'1(5)第11表-2'!AH22+'1(5)第11表-2'!AE22</f>
        <v>70203725</v>
      </c>
      <c r="AC22" s="138"/>
      <c r="AD22" s="139"/>
      <c r="AE22" s="137">
        <v>109398197</v>
      </c>
      <c r="AF22" s="138"/>
      <c r="AG22" s="139"/>
      <c r="AH22" s="137">
        <v>0</v>
      </c>
      <c r="AI22" s="41"/>
      <c r="AJ22" s="133"/>
      <c r="AK22" s="134">
        <v>0</v>
      </c>
      <c r="AL22" s="133"/>
      <c r="AM22" s="153"/>
      <c r="AN22" s="378">
        <f>AK22+'1(5)第11表-4'!AH22+'1(5)第11表-4'!AE22</f>
        <v>109398197</v>
      </c>
      <c r="AO22" s="154"/>
      <c r="AP22" s="133"/>
      <c r="AQ22" s="133">
        <v>0</v>
      </c>
      <c r="AR22" s="133"/>
      <c r="AS22" s="21"/>
      <c r="AT22" s="45" t="s">
        <v>4</v>
      </c>
      <c r="AU22" s="298"/>
      <c r="AV22" s="34"/>
    </row>
    <row r="23" spans="1:48" s="11" customFormat="1" ht="17.25" customHeight="1" x14ac:dyDescent="0.15">
      <c r="A23" s="295"/>
      <c r="B23" s="384" t="s">
        <v>5</v>
      </c>
      <c r="C23" s="19"/>
      <c r="D23" s="129"/>
      <c r="E23" s="130">
        <v>1860540</v>
      </c>
      <c r="F23" s="130"/>
      <c r="G23" s="131"/>
      <c r="H23" s="130">
        <v>1380600</v>
      </c>
      <c r="I23" s="132"/>
      <c r="J23" s="130"/>
      <c r="K23" s="130">
        <v>311980</v>
      </c>
      <c r="L23" s="130"/>
      <c r="M23" s="131"/>
      <c r="N23" s="130">
        <v>1089900</v>
      </c>
      <c r="O23" s="132"/>
      <c r="P23" s="130"/>
      <c r="Q23" s="130">
        <f t="shared" si="0"/>
        <v>4643020</v>
      </c>
      <c r="R23" s="130"/>
      <c r="S23" s="131"/>
      <c r="T23" s="130">
        <v>127190</v>
      </c>
      <c r="U23" s="132"/>
      <c r="V23" s="131"/>
      <c r="W23" s="128">
        <v>28436140</v>
      </c>
      <c r="X23" s="126"/>
      <c r="AA23" s="127"/>
      <c r="AB23" s="128">
        <f>W23+T23+Q23+'1(5)第11表-3'!AN23+'1(5)第11表-3'!AK23+'1(5)第11表-3'!AB23+'1(5)第11表-3'!Y23+'1(5)第11表-3'!T23+'1(5)第11表-3'!K23+'1(5)第11表-2'!AT23+'1(5)第11表-2'!AQ23+'1(5)第11表-2'!AN23+'1(5)第11表-2'!AK23+'1(5)第11表-2'!AH23+'1(5)第11表-2'!AE23</f>
        <v>80284373</v>
      </c>
      <c r="AC23" s="126"/>
      <c r="AD23" s="127"/>
      <c r="AE23" s="128">
        <v>123109987</v>
      </c>
      <c r="AF23" s="126"/>
      <c r="AG23" s="127"/>
      <c r="AH23" s="128">
        <v>1108</v>
      </c>
      <c r="AI23" s="35"/>
      <c r="AJ23" s="129"/>
      <c r="AK23" s="130">
        <v>0</v>
      </c>
      <c r="AL23" s="129"/>
      <c r="AM23" s="151"/>
      <c r="AN23" s="377">
        <f>AK23+'1(5)第11表-4'!AH23+'1(5)第11表-4'!AE23</f>
        <v>123111095</v>
      </c>
      <c r="AO23" s="152"/>
      <c r="AP23" s="129"/>
      <c r="AQ23" s="129">
        <v>0</v>
      </c>
      <c r="AR23" s="129"/>
      <c r="AS23" s="10"/>
      <c r="AT23" s="384" t="s">
        <v>5</v>
      </c>
      <c r="AU23" s="296"/>
    </row>
    <row r="24" spans="1:48" ht="17.25" customHeight="1" x14ac:dyDescent="0.15">
      <c r="A24" s="295"/>
      <c r="B24" s="384" t="s">
        <v>6</v>
      </c>
      <c r="C24" s="19"/>
      <c r="D24" s="129"/>
      <c r="E24" s="130">
        <v>2948220</v>
      </c>
      <c r="F24" s="130"/>
      <c r="G24" s="131"/>
      <c r="H24" s="130">
        <v>2523600</v>
      </c>
      <c r="I24" s="132"/>
      <c r="J24" s="130"/>
      <c r="K24" s="130">
        <v>399380</v>
      </c>
      <c r="L24" s="130"/>
      <c r="M24" s="131"/>
      <c r="N24" s="130">
        <v>1080450</v>
      </c>
      <c r="O24" s="132"/>
      <c r="P24" s="130"/>
      <c r="Q24" s="130">
        <f t="shared" si="0"/>
        <v>6951650</v>
      </c>
      <c r="R24" s="130"/>
      <c r="S24" s="131"/>
      <c r="T24" s="130">
        <v>172040</v>
      </c>
      <c r="U24" s="132"/>
      <c r="V24" s="131"/>
      <c r="W24" s="128">
        <v>47557600</v>
      </c>
      <c r="X24" s="126"/>
      <c r="AA24" s="127"/>
      <c r="AB24" s="128">
        <f>W24+T24+Q24+'1(5)第11表-3'!AN24+'1(5)第11表-3'!AK24+'1(5)第11表-3'!AB24+'1(5)第11表-3'!Y24+'1(5)第11表-3'!T24+'1(5)第11表-3'!K24+'1(5)第11表-2'!AT24+'1(5)第11表-2'!AQ24+'1(5)第11表-2'!AN24+'1(5)第11表-2'!AK24+'1(5)第11表-2'!AH24+'1(5)第11表-2'!AE24</f>
        <v>138733674</v>
      </c>
      <c r="AC24" s="126"/>
      <c r="AD24" s="127"/>
      <c r="AE24" s="128">
        <v>230216687</v>
      </c>
      <c r="AF24" s="126"/>
      <c r="AG24" s="127"/>
      <c r="AH24" s="128">
        <v>0</v>
      </c>
      <c r="AI24" s="35"/>
      <c r="AJ24" s="129"/>
      <c r="AK24" s="130">
        <v>0</v>
      </c>
      <c r="AL24" s="129"/>
      <c r="AM24" s="151"/>
      <c r="AN24" s="377">
        <f>AK24+'1(5)第11表-4'!AH24+'1(5)第11表-4'!AE24</f>
        <v>230216687</v>
      </c>
      <c r="AO24" s="152"/>
      <c r="AP24" s="129"/>
      <c r="AQ24" s="129">
        <v>0</v>
      </c>
      <c r="AR24" s="129"/>
      <c r="AS24" s="10"/>
      <c r="AT24" s="384" t="s">
        <v>6</v>
      </c>
      <c r="AU24" s="296"/>
    </row>
    <row r="25" spans="1:48" ht="17.25" customHeight="1" x14ac:dyDescent="0.15">
      <c r="A25" s="295"/>
      <c r="B25" s="384" t="s">
        <v>7</v>
      </c>
      <c r="C25" s="19"/>
      <c r="D25" s="129"/>
      <c r="E25" s="130">
        <v>3121470</v>
      </c>
      <c r="F25" s="130"/>
      <c r="G25" s="131"/>
      <c r="H25" s="130">
        <v>2571300</v>
      </c>
      <c r="I25" s="132"/>
      <c r="J25" s="130"/>
      <c r="K25" s="130">
        <v>544920</v>
      </c>
      <c r="L25" s="130"/>
      <c r="M25" s="131"/>
      <c r="N25" s="130">
        <v>1377450</v>
      </c>
      <c r="O25" s="132"/>
      <c r="P25" s="130"/>
      <c r="Q25" s="130">
        <f t="shared" si="0"/>
        <v>7615140</v>
      </c>
      <c r="R25" s="130"/>
      <c r="S25" s="131"/>
      <c r="T25" s="130">
        <v>160540</v>
      </c>
      <c r="U25" s="132"/>
      <c r="V25" s="131"/>
      <c r="W25" s="128">
        <v>53950040</v>
      </c>
      <c r="X25" s="126"/>
      <c r="AA25" s="127"/>
      <c r="AB25" s="128">
        <f>W25+T25+Q25+'1(5)第11表-3'!AN25+'1(5)第11表-3'!AK25+'1(5)第11表-3'!AB25+'1(5)第11表-3'!Y25+'1(5)第11表-3'!T25+'1(5)第11表-3'!K25+'1(5)第11表-2'!AT25+'1(5)第11表-2'!AQ25+'1(5)第11表-2'!AN25+'1(5)第11表-2'!AK25+'1(5)第11表-2'!AH25+'1(5)第11表-2'!AE25</f>
        <v>153889468</v>
      </c>
      <c r="AC25" s="126"/>
      <c r="AD25" s="127"/>
      <c r="AE25" s="128">
        <v>266148485</v>
      </c>
      <c r="AF25" s="126"/>
      <c r="AG25" s="127"/>
      <c r="AH25" s="128">
        <v>736</v>
      </c>
      <c r="AI25" s="35"/>
      <c r="AJ25" s="129"/>
      <c r="AK25" s="130">
        <v>0</v>
      </c>
      <c r="AL25" s="129"/>
      <c r="AM25" s="151"/>
      <c r="AN25" s="377">
        <f>AK25+'1(5)第11表-4'!AH25+'1(5)第11表-4'!AE25</f>
        <v>266149221</v>
      </c>
      <c r="AO25" s="152"/>
      <c r="AP25" s="129"/>
      <c r="AQ25" s="129">
        <v>0</v>
      </c>
      <c r="AR25" s="129"/>
      <c r="AS25" s="10"/>
      <c r="AT25" s="384" t="s">
        <v>7</v>
      </c>
      <c r="AU25" s="296"/>
    </row>
    <row r="26" spans="1:48" ht="17.25" customHeight="1" x14ac:dyDescent="0.15">
      <c r="A26" s="295"/>
      <c r="B26" s="384" t="s">
        <v>8</v>
      </c>
      <c r="C26" s="19"/>
      <c r="D26" s="129"/>
      <c r="E26" s="130">
        <v>4313100</v>
      </c>
      <c r="F26" s="130"/>
      <c r="G26" s="131"/>
      <c r="H26" s="130">
        <v>3536100</v>
      </c>
      <c r="I26" s="132"/>
      <c r="J26" s="130"/>
      <c r="K26" s="130">
        <v>647140</v>
      </c>
      <c r="L26" s="130"/>
      <c r="M26" s="131"/>
      <c r="N26" s="130">
        <v>1821600</v>
      </c>
      <c r="O26" s="132"/>
      <c r="P26" s="130"/>
      <c r="Q26" s="130">
        <f t="shared" si="0"/>
        <v>10317940</v>
      </c>
      <c r="R26" s="130"/>
      <c r="S26" s="131"/>
      <c r="T26" s="130">
        <v>261510</v>
      </c>
      <c r="U26" s="132"/>
      <c r="V26" s="131"/>
      <c r="W26" s="128">
        <v>72019290</v>
      </c>
      <c r="X26" s="126"/>
      <c r="AA26" s="127"/>
      <c r="AB26" s="128">
        <f>W26+T26+Q26+'1(5)第11表-3'!AN26+'1(5)第11表-3'!AK26+'1(5)第11表-3'!AB26+'1(5)第11表-3'!Y26+'1(5)第11表-3'!T26+'1(5)第11表-3'!K26+'1(5)第11表-2'!AT26+'1(5)第11表-2'!AQ26+'1(5)第11表-2'!AN26+'1(5)第11表-2'!AK26+'1(5)第11表-2'!AH26+'1(5)第11表-2'!AE26</f>
        <v>211029723</v>
      </c>
      <c r="AC26" s="126"/>
      <c r="AD26" s="127"/>
      <c r="AE26" s="128">
        <v>366945413</v>
      </c>
      <c r="AF26" s="126"/>
      <c r="AG26" s="127"/>
      <c r="AH26" s="128">
        <v>0</v>
      </c>
      <c r="AI26" s="35"/>
      <c r="AJ26" s="129"/>
      <c r="AK26" s="130">
        <v>0</v>
      </c>
      <c r="AL26" s="129"/>
      <c r="AM26" s="151"/>
      <c r="AN26" s="377">
        <f>AK26+'1(5)第11表-4'!AH26+'1(5)第11表-4'!AE26</f>
        <v>366945413</v>
      </c>
      <c r="AO26" s="152"/>
      <c r="AP26" s="129"/>
      <c r="AQ26" s="129">
        <v>0</v>
      </c>
      <c r="AR26" s="129"/>
      <c r="AS26" s="10"/>
      <c r="AT26" s="384" t="s">
        <v>8</v>
      </c>
      <c r="AU26" s="296"/>
    </row>
    <row r="27" spans="1:48" ht="17.25" customHeight="1" x14ac:dyDescent="0.15">
      <c r="A27" s="297"/>
      <c r="B27" s="45" t="s">
        <v>9</v>
      </c>
      <c r="C27" s="23"/>
      <c r="D27" s="133"/>
      <c r="E27" s="134">
        <v>951720</v>
      </c>
      <c r="F27" s="134"/>
      <c r="G27" s="135"/>
      <c r="H27" s="134">
        <v>647100</v>
      </c>
      <c r="I27" s="136"/>
      <c r="J27" s="134"/>
      <c r="K27" s="134">
        <v>218500</v>
      </c>
      <c r="L27" s="134"/>
      <c r="M27" s="135"/>
      <c r="N27" s="134">
        <v>356400</v>
      </c>
      <c r="O27" s="136"/>
      <c r="P27" s="134"/>
      <c r="Q27" s="134">
        <f t="shared" si="0"/>
        <v>2173720</v>
      </c>
      <c r="R27" s="134"/>
      <c r="S27" s="135"/>
      <c r="T27" s="134">
        <v>42550</v>
      </c>
      <c r="U27" s="136"/>
      <c r="V27" s="135"/>
      <c r="W27" s="137">
        <v>16836460</v>
      </c>
      <c r="X27" s="138"/>
      <c r="AA27" s="139"/>
      <c r="AB27" s="137">
        <f>W27+T27+Q27+'1(5)第11表-3'!AN27+'1(5)第11表-3'!AK27+'1(5)第11表-3'!AB27+'1(5)第11表-3'!Y27+'1(5)第11表-3'!T27+'1(5)第11表-3'!K27+'1(5)第11表-2'!AT27+'1(5)第11表-2'!AQ27+'1(5)第11表-2'!AN27+'1(5)第11表-2'!AK27+'1(5)第11表-2'!AH27+'1(5)第11表-2'!AE27</f>
        <v>46945947</v>
      </c>
      <c r="AC27" s="138"/>
      <c r="AD27" s="139"/>
      <c r="AE27" s="137">
        <v>85640217</v>
      </c>
      <c r="AF27" s="138"/>
      <c r="AG27" s="139"/>
      <c r="AH27" s="137">
        <v>0</v>
      </c>
      <c r="AI27" s="41"/>
      <c r="AJ27" s="133"/>
      <c r="AK27" s="134">
        <v>0</v>
      </c>
      <c r="AL27" s="133"/>
      <c r="AM27" s="153"/>
      <c r="AN27" s="378">
        <f>AK27+'1(5)第11表-4'!AH27+'1(5)第11表-4'!AE27</f>
        <v>85640217</v>
      </c>
      <c r="AO27" s="154"/>
      <c r="AP27" s="133"/>
      <c r="AQ27" s="133">
        <v>0</v>
      </c>
      <c r="AR27" s="133"/>
      <c r="AS27" s="21"/>
      <c r="AT27" s="45" t="s">
        <v>9</v>
      </c>
      <c r="AU27" s="298"/>
    </row>
    <row r="28" spans="1:48" s="11" customFormat="1" ht="17.25" customHeight="1" x14ac:dyDescent="0.15">
      <c r="A28" s="295"/>
      <c r="B28" s="384" t="s">
        <v>10</v>
      </c>
      <c r="C28" s="19"/>
      <c r="D28" s="129"/>
      <c r="E28" s="130">
        <v>1909710</v>
      </c>
      <c r="F28" s="130"/>
      <c r="G28" s="131"/>
      <c r="H28" s="130">
        <v>1523700</v>
      </c>
      <c r="I28" s="132"/>
      <c r="J28" s="130"/>
      <c r="K28" s="130">
        <v>362520</v>
      </c>
      <c r="L28" s="130"/>
      <c r="M28" s="131"/>
      <c r="N28" s="130">
        <v>541800</v>
      </c>
      <c r="O28" s="132"/>
      <c r="P28" s="130"/>
      <c r="Q28" s="130">
        <f t="shared" si="0"/>
        <v>4337730</v>
      </c>
      <c r="R28" s="130"/>
      <c r="S28" s="131"/>
      <c r="T28" s="130">
        <v>86940</v>
      </c>
      <c r="U28" s="132"/>
      <c r="V28" s="131"/>
      <c r="W28" s="128">
        <v>31739310</v>
      </c>
      <c r="X28" s="126"/>
      <c r="AA28" s="127"/>
      <c r="AB28" s="128">
        <f>W28+T28+Q28+'1(5)第11表-3'!AN28+'1(5)第11表-3'!AK28+'1(5)第11表-3'!AB28+'1(5)第11表-3'!Y28+'1(5)第11表-3'!T28+'1(5)第11表-3'!K28+'1(5)第11表-2'!AT28+'1(5)第11表-2'!AQ28+'1(5)第11表-2'!AN28+'1(5)第11表-2'!AK28+'1(5)第11表-2'!AH28+'1(5)第11表-2'!AE28</f>
        <v>93139987</v>
      </c>
      <c r="AC28" s="126"/>
      <c r="AD28" s="127"/>
      <c r="AE28" s="128">
        <v>179779885</v>
      </c>
      <c r="AF28" s="126"/>
      <c r="AG28" s="127"/>
      <c r="AH28" s="128">
        <v>167</v>
      </c>
      <c r="AI28" s="35"/>
      <c r="AJ28" s="129"/>
      <c r="AK28" s="130">
        <v>0</v>
      </c>
      <c r="AL28" s="129"/>
      <c r="AM28" s="151"/>
      <c r="AN28" s="377">
        <f>AK28+'1(5)第11表-4'!AH28+'1(5)第11表-4'!AE28</f>
        <v>179780052</v>
      </c>
      <c r="AO28" s="152"/>
      <c r="AP28" s="129"/>
      <c r="AQ28" s="129">
        <v>0</v>
      </c>
      <c r="AR28" s="129"/>
      <c r="AS28" s="10"/>
      <c r="AT28" s="384" t="s">
        <v>10</v>
      </c>
      <c r="AU28" s="296"/>
    </row>
    <row r="29" spans="1:48" ht="17.25" customHeight="1" x14ac:dyDescent="0.15">
      <c r="A29" s="295"/>
      <c r="B29" s="384" t="s">
        <v>11</v>
      </c>
      <c r="C29" s="19"/>
      <c r="D29" s="129"/>
      <c r="E29" s="130">
        <v>1973400</v>
      </c>
      <c r="F29" s="130"/>
      <c r="G29" s="131"/>
      <c r="H29" s="130">
        <v>1527750</v>
      </c>
      <c r="I29" s="132"/>
      <c r="J29" s="130"/>
      <c r="K29" s="130">
        <v>242060</v>
      </c>
      <c r="L29" s="130"/>
      <c r="M29" s="131"/>
      <c r="N29" s="130">
        <v>757800</v>
      </c>
      <c r="O29" s="132"/>
      <c r="P29" s="130"/>
      <c r="Q29" s="130">
        <f t="shared" si="0"/>
        <v>4501010</v>
      </c>
      <c r="R29" s="130"/>
      <c r="S29" s="131"/>
      <c r="T29" s="130">
        <v>123740</v>
      </c>
      <c r="U29" s="132"/>
      <c r="V29" s="131"/>
      <c r="W29" s="128">
        <v>30475450</v>
      </c>
      <c r="X29" s="126"/>
      <c r="AA29" s="127"/>
      <c r="AB29" s="128">
        <f>W29+T29+Q29+'1(5)第11表-3'!AN29+'1(5)第11表-3'!AK29+'1(5)第11表-3'!AB29+'1(5)第11表-3'!Y29+'1(5)第11表-3'!T29+'1(5)第11表-3'!K29+'1(5)第11表-2'!AT29+'1(5)第11表-2'!AQ29+'1(5)第11表-2'!AN29+'1(5)第11表-2'!AK29+'1(5)第11表-2'!AH29+'1(5)第11表-2'!AE29</f>
        <v>87207231</v>
      </c>
      <c r="AC29" s="126"/>
      <c r="AD29" s="127"/>
      <c r="AE29" s="128">
        <v>137159485</v>
      </c>
      <c r="AF29" s="126"/>
      <c r="AG29" s="127"/>
      <c r="AH29" s="128">
        <v>0</v>
      </c>
      <c r="AI29" s="35"/>
      <c r="AJ29" s="129"/>
      <c r="AK29" s="130">
        <v>0</v>
      </c>
      <c r="AL29" s="129"/>
      <c r="AM29" s="151"/>
      <c r="AN29" s="377">
        <f>AK29+'1(5)第11表-4'!AH29+'1(5)第11表-4'!AE29</f>
        <v>137159485</v>
      </c>
      <c r="AO29" s="152"/>
      <c r="AP29" s="129"/>
      <c r="AQ29" s="129">
        <v>0</v>
      </c>
      <c r="AR29" s="129"/>
      <c r="AS29" s="10"/>
      <c r="AT29" s="384" t="s">
        <v>11</v>
      </c>
      <c r="AU29" s="296"/>
    </row>
    <row r="30" spans="1:48" ht="17.25" customHeight="1" x14ac:dyDescent="0.15">
      <c r="A30" s="295"/>
      <c r="B30" s="384" t="s">
        <v>12</v>
      </c>
      <c r="C30" s="19"/>
      <c r="D30" s="129"/>
      <c r="E30" s="130">
        <v>1795530</v>
      </c>
      <c r="F30" s="130"/>
      <c r="G30" s="131"/>
      <c r="H30" s="130">
        <v>1630350</v>
      </c>
      <c r="I30" s="132"/>
      <c r="J30" s="130"/>
      <c r="K30" s="130">
        <v>300580</v>
      </c>
      <c r="L30" s="130"/>
      <c r="M30" s="131"/>
      <c r="N30" s="130">
        <v>570600</v>
      </c>
      <c r="O30" s="132"/>
      <c r="P30" s="130"/>
      <c r="Q30" s="130">
        <f t="shared" si="0"/>
        <v>4297060</v>
      </c>
      <c r="R30" s="130"/>
      <c r="S30" s="131"/>
      <c r="T30" s="130">
        <v>114540</v>
      </c>
      <c r="U30" s="132"/>
      <c r="V30" s="131"/>
      <c r="W30" s="128">
        <v>32301310</v>
      </c>
      <c r="X30" s="126"/>
      <c r="AA30" s="127"/>
      <c r="AB30" s="128">
        <f>W30+T30+Q30+'1(5)第11表-3'!AN30+'1(5)第11表-3'!AK30+'1(5)第11表-3'!AB30+'1(5)第11表-3'!Y30+'1(5)第11表-3'!T30+'1(5)第11表-3'!K30+'1(5)第11表-2'!AT30+'1(5)第11表-2'!AQ30+'1(5)第11表-2'!AN30+'1(5)第11表-2'!AK30+'1(5)第11表-2'!AH30+'1(5)第11表-2'!AE30</f>
        <v>96141438</v>
      </c>
      <c r="AC30" s="126"/>
      <c r="AD30" s="127"/>
      <c r="AE30" s="128">
        <v>181001111</v>
      </c>
      <c r="AF30" s="126"/>
      <c r="AG30" s="127"/>
      <c r="AH30" s="128">
        <v>0</v>
      </c>
      <c r="AI30" s="35"/>
      <c r="AJ30" s="129"/>
      <c r="AK30" s="130">
        <v>0</v>
      </c>
      <c r="AL30" s="129"/>
      <c r="AM30" s="151"/>
      <c r="AN30" s="377">
        <f>AK30+'1(5)第11表-4'!AH30+'1(5)第11表-4'!AE30</f>
        <v>181001111</v>
      </c>
      <c r="AO30" s="152"/>
      <c r="AP30" s="129"/>
      <c r="AQ30" s="129">
        <v>0</v>
      </c>
      <c r="AR30" s="129"/>
      <c r="AS30" s="10"/>
      <c r="AT30" s="384" t="s">
        <v>12</v>
      </c>
      <c r="AU30" s="296"/>
    </row>
    <row r="31" spans="1:48" ht="17.25" customHeight="1" x14ac:dyDescent="0.15">
      <c r="A31" s="295"/>
      <c r="B31" s="384" t="s">
        <v>13</v>
      </c>
      <c r="C31" s="19"/>
      <c r="D31" s="129"/>
      <c r="E31" s="130">
        <v>938190</v>
      </c>
      <c r="F31" s="130"/>
      <c r="G31" s="131"/>
      <c r="H31" s="130">
        <v>791550</v>
      </c>
      <c r="I31" s="132"/>
      <c r="J31" s="130"/>
      <c r="K31" s="130">
        <v>161120</v>
      </c>
      <c r="L31" s="130"/>
      <c r="M31" s="131"/>
      <c r="N31" s="130">
        <v>359550</v>
      </c>
      <c r="O31" s="132"/>
      <c r="P31" s="130"/>
      <c r="Q31" s="130">
        <f t="shared" si="0"/>
        <v>2250410</v>
      </c>
      <c r="R31" s="130"/>
      <c r="S31" s="131"/>
      <c r="T31" s="130">
        <v>61410</v>
      </c>
      <c r="U31" s="132"/>
      <c r="V31" s="131"/>
      <c r="W31" s="128">
        <v>16228570</v>
      </c>
      <c r="X31" s="126"/>
      <c r="AA31" s="127"/>
      <c r="AB31" s="128">
        <f>W31+T31+Q31+'1(5)第11表-3'!AN31+'1(5)第11表-3'!AK31+'1(5)第11表-3'!AB31+'1(5)第11表-3'!Y31+'1(5)第11表-3'!T31+'1(5)第11表-3'!K31+'1(5)第11表-2'!AT31+'1(5)第11表-2'!AQ31+'1(5)第11表-2'!AN31+'1(5)第11表-2'!AK31+'1(5)第11表-2'!AH31+'1(5)第11表-2'!AE31</f>
        <v>48177385</v>
      </c>
      <c r="AC31" s="126"/>
      <c r="AD31" s="127"/>
      <c r="AE31" s="128">
        <v>89445810</v>
      </c>
      <c r="AF31" s="126"/>
      <c r="AG31" s="127"/>
      <c r="AH31" s="128">
        <v>0</v>
      </c>
      <c r="AI31" s="35"/>
      <c r="AJ31" s="129"/>
      <c r="AK31" s="130">
        <v>0</v>
      </c>
      <c r="AL31" s="129"/>
      <c r="AM31" s="151"/>
      <c r="AN31" s="377">
        <f>AK31+'1(5)第11表-4'!AH31+'1(5)第11表-4'!AE31</f>
        <v>89445810</v>
      </c>
      <c r="AO31" s="152"/>
      <c r="AP31" s="129"/>
      <c r="AQ31" s="129">
        <v>0</v>
      </c>
      <c r="AR31" s="129"/>
      <c r="AS31" s="10"/>
      <c r="AT31" s="384" t="s">
        <v>13</v>
      </c>
      <c r="AU31" s="296"/>
    </row>
    <row r="32" spans="1:48" ht="17.25" customHeight="1" x14ac:dyDescent="0.15">
      <c r="A32" s="297"/>
      <c r="B32" s="45" t="s">
        <v>14</v>
      </c>
      <c r="C32" s="23"/>
      <c r="D32" s="133"/>
      <c r="E32" s="134">
        <v>976140</v>
      </c>
      <c r="F32" s="134"/>
      <c r="G32" s="135"/>
      <c r="H32" s="134">
        <v>863550</v>
      </c>
      <c r="I32" s="136"/>
      <c r="J32" s="134"/>
      <c r="K32" s="134">
        <v>181640</v>
      </c>
      <c r="L32" s="134"/>
      <c r="M32" s="135"/>
      <c r="N32" s="134">
        <v>279000</v>
      </c>
      <c r="O32" s="136"/>
      <c r="P32" s="134"/>
      <c r="Q32" s="134">
        <f t="shared" si="0"/>
        <v>2300330</v>
      </c>
      <c r="R32" s="134"/>
      <c r="S32" s="135"/>
      <c r="T32" s="134">
        <v>50370</v>
      </c>
      <c r="U32" s="136"/>
      <c r="V32" s="135"/>
      <c r="W32" s="137">
        <v>20039070</v>
      </c>
      <c r="X32" s="138"/>
      <c r="AA32" s="139"/>
      <c r="AB32" s="137">
        <f>W32+T32+Q32+'1(5)第11表-3'!AN32+'1(5)第11表-3'!AK32+'1(5)第11表-3'!AB32+'1(5)第11表-3'!Y32+'1(5)第11表-3'!T32+'1(5)第11表-3'!K32+'1(5)第11表-2'!AT32+'1(5)第11表-2'!AQ32+'1(5)第11表-2'!AN32+'1(5)第11表-2'!AK32+'1(5)第11表-2'!AH32+'1(5)第11表-2'!AE32</f>
        <v>59258056</v>
      </c>
      <c r="AC32" s="138"/>
      <c r="AD32" s="139"/>
      <c r="AE32" s="137">
        <v>119441846</v>
      </c>
      <c r="AF32" s="138"/>
      <c r="AG32" s="139"/>
      <c r="AH32" s="137">
        <v>0</v>
      </c>
      <c r="AI32" s="41"/>
      <c r="AJ32" s="133"/>
      <c r="AK32" s="134">
        <v>0</v>
      </c>
      <c r="AL32" s="133"/>
      <c r="AM32" s="153"/>
      <c r="AN32" s="378">
        <f>AK32+'1(5)第11表-4'!AH32+'1(5)第11表-4'!AE32</f>
        <v>119441846</v>
      </c>
      <c r="AO32" s="154"/>
      <c r="AP32" s="133"/>
      <c r="AQ32" s="133">
        <v>0</v>
      </c>
      <c r="AR32" s="133"/>
      <c r="AS32" s="21"/>
      <c r="AT32" s="45" t="s">
        <v>14</v>
      </c>
      <c r="AU32" s="298"/>
    </row>
    <row r="33" spans="1:47" s="11" customFormat="1" ht="17.25" customHeight="1" x14ac:dyDescent="0.15">
      <c r="A33" s="295"/>
      <c r="B33" s="384" t="s">
        <v>15</v>
      </c>
      <c r="C33" s="19"/>
      <c r="D33" s="129"/>
      <c r="E33" s="130">
        <v>2102100</v>
      </c>
      <c r="F33" s="130"/>
      <c r="G33" s="131"/>
      <c r="H33" s="130">
        <v>1688400</v>
      </c>
      <c r="I33" s="132"/>
      <c r="J33" s="130"/>
      <c r="K33" s="130">
        <v>316160</v>
      </c>
      <c r="L33" s="130"/>
      <c r="M33" s="131"/>
      <c r="N33" s="130">
        <v>837900</v>
      </c>
      <c r="O33" s="132"/>
      <c r="P33" s="130"/>
      <c r="Q33" s="130">
        <f t="shared" si="0"/>
        <v>4944560</v>
      </c>
      <c r="R33" s="130"/>
      <c r="S33" s="131"/>
      <c r="T33" s="130">
        <v>128570</v>
      </c>
      <c r="U33" s="132"/>
      <c r="V33" s="131"/>
      <c r="W33" s="128">
        <v>34408850</v>
      </c>
      <c r="X33" s="126"/>
      <c r="AA33" s="127"/>
      <c r="AB33" s="128">
        <f>W33+T33+Q33+'1(5)第11表-3'!AN33+'1(5)第11表-3'!AK33+'1(5)第11表-3'!AB33+'1(5)第11表-3'!Y33+'1(5)第11表-3'!T33+'1(5)第11表-3'!K33+'1(5)第11表-2'!AT33+'1(5)第11表-2'!AQ33+'1(5)第11表-2'!AN33+'1(5)第11表-2'!AK33+'1(5)第11表-2'!AH33+'1(5)第11表-2'!AE33</f>
        <v>99358846</v>
      </c>
      <c r="AC33" s="126"/>
      <c r="AD33" s="127"/>
      <c r="AE33" s="128">
        <v>172395056</v>
      </c>
      <c r="AF33" s="126"/>
      <c r="AG33" s="127"/>
      <c r="AH33" s="128">
        <v>0</v>
      </c>
      <c r="AI33" s="35"/>
      <c r="AJ33" s="129"/>
      <c r="AK33" s="130">
        <v>0</v>
      </c>
      <c r="AL33" s="129"/>
      <c r="AM33" s="151"/>
      <c r="AN33" s="377">
        <f>AK33+'1(5)第11表-4'!AH33+'1(5)第11表-4'!AE33</f>
        <v>172395056</v>
      </c>
      <c r="AO33" s="152"/>
      <c r="AP33" s="129"/>
      <c r="AQ33" s="129">
        <v>0</v>
      </c>
      <c r="AR33" s="129"/>
      <c r="AS33" s="10"/>
      <c r="AT33" s="384" t="s">
        <v>15</v>
      </c>
      <c r="AU33" s="296"/>
    </row>
    <row r="34" spans="1:47" ht="17.25" customHeight="1" x14ac:dyDescent="0.15">
      <c r="A34" s="295"/>
      <c r="B34" s="384" t="s">
        <v>16</v>
      </c>
      <c r="C34" s="19"/>
      <c r="D34" s="129"/>
      <c r="E34" s="130">
        <v>954030</v>
      </c>
      <c r="F34" s="130"/>
      <c r="G34" s="131"/>
      <c r="H34" s="130">
        <v>801450</v>
      </c>
      <c r="I34" s="132"/>
      <c r="J34" s="130"/>
      <c r="K34" s="130">
        <v>133000</v>
      </c>
      <c r="L34" s="130"/>
      <c r="M34" s="131"/>
      <c r="N34" s="130">
        <v>387900</v>
      </c>
      <c r="O34" s="132"/>
      <c r="P34" s="130"/>
      <c r="Q34" s="130">
        <f t="shared" si="0"/>
        <v>2276380</v>
      </c>
      <c r="R34" s="130"/>
      <c r="S34" s="131"/>
      <c r="T34" s="130">
        <v>66240</v>
      </c>
      <c r="U34" s="132"/>
      <c r="V34" s="131"/>
      <c r="W34" s="128">
        <v>15412690</v>
      </c>
      <c r="X34" s="126"/>
      <c r="AA34" s="127"/>
      <c r="AB34" s="128">
        <f>W34+T34+Q34+'1(5)第11表-3'!AN34+'1(5)第11表-3'!AK34+'1(5)第11表-3'!AB34+'1(5)第11表-3'!Y34+'1(5)第11表-3'!T34+'1(5)第11表-3'!K34+'1(5)第11表-2'!AT34+'1(5)第11表-2'!AQ34+'1(5)第11表-2'!AN34+'1(5)第11表-2'!AK34+'1(5)第11表-2'!AH34+'1(5)第11表-2'!AE34</f>
        <v>44921280</v>
      </c>
      <c r="AC34" s="126"/>
      <c r="AD34" s="127"/>
      <c r="AE34" s="128">
        <v>72518020</v>
      </c>
      <c r="AF34" s="126"/>
      <c r="AG34" s="127"/>
      <c r="AH34" s="128">
        <v>0</v>
      </c>
      <c r="AI34" s="35"/>
      <c r="AJ34" s="129"/>
      <c r="AK34" s="130">
        <v>0</v>
      </c>
      <c r="AL34" s="129"/>
      <c r="AM34" s="151"/>
      <c r="AN34" s="377">
        <f>AK34+'1(5)第11表-4'!AH34+'1(5)第11表-4'!AE34</f>
        <v>72518020</v>
      </c>
      <c r="AO34" s="152"/>
      <c r="AP34" s="129"/>
      <c r="AQ34" s="129">
        <v>0</v>
      </c>
      <c r="AR34" s="129"/>
      <c r="AS34" s="10"/>
      <c r="AT34" s="384" t="s">
        <v>16</v>
      </c>
      <c r="AU34" s="296"/>
    </row>
    <row r="35" spans="1:47" ht="17.25" customHeight="1" x14ac:dyDescent="0.15">
      <c r="A35" s="295"/>
      <c r="B35" s="384" t="s">
        <v>17</v>
      </c>
      <c r="C35" s="19"/>
      <c r="D35" s="129"/>
      <c r="E35" s="130">
        <v>1941060</v>
      </c>
      <c r="F35" s="130"/>
      <c r="G35" s="131"/>
      <c r="H35" s="130">
        <v>1514700</v>
      </c>
      <c r="I35" s="132"/>
      <c r="J35" s="130"/>
      <c r="K35" s="130">
        <v>268280</v>
      </c>
      <c r="L35" s="130"/>
      <c r="M35" s="131"/>
      <c r="N35" s="130">
        <v>970200</v>
      </c>
      <c r="O35" s="132"/>
      <c r="P35" s="130"/>
      <c r="Q35" s="130">
        <f t="shared" si="0"/>
        <v>4694240</v>
      </c>
      <c r="R35" s="130"/>
      <c r="S35" s="131"/>
      <c r="T35" s="130">
        <v>138690</v>
      </c>
      <c r="U35" s="132"/>
      <c r="V35" s="131"/>
      <c r="W35" s="128">
        <v>31149460</v>
      </c>
      <c r="X35" s="126"/>
      <c r="AA35" s="127"/>
      <c r="AB35" s="128">
        <f>W35+T35+Q35+'1(5)第11表-3'!AN35+'1(5)第11表-3'!AK35+'1(5)第11表-3'!AB35+'1(5)第11表-3'!Y35+'1(5)第11表-3'!T35+'1(5)第11表-3'!K35+'1(5)第11表-2'!AT35+'1(5)第11表-2'!AQ35+'1(5)第11表-2'!AN35+'1(5)第11表-2'!AK35+'1(5)第11表-2'!AH35+'1(5)第11表-2'!AE35</f>
        <v>90259046</v>
      </c>
      <c r="AC35" s="126"/>
      <c r="AD35" s="127"/>
      <c r="AE35" s="128">
        <v>143301568</v>
      </c>
      <c r="AF35" s="126"/>
      <c r="AG35" s="127"/>
      <c r="AH35" s="128">
        <v>0</v>
      </c>
      <c r="AI35" s="35"/>
      <c r="AJ35" s="129"/>
      <c r="AK35" s="130">
        <v>0</v>
      </c>
      <c r="AL35" s="129"/>
      <c r="AM35" s="151"/>
      <c r="AN35" s="377">
        <f>AK35+'1(5)第11表-4'!AH35+'1(5)第11表-4'!AE35</f>
        <v>143301568</v>
      </c>
      <c r="AO35" s="152"/>
      <c r="AP35" s="129"/>
      <c r="AQ35" s="129">
        <v>0</v>
      </c>
      <c r="AR35" s="129"/>
      <c r="AS35" s="10"/>
      <c r="AT35" s="384" t="s">
        <v>17</v>
      </c>
      <c r="AU35" s="296"/>
    </row>
    <row r="36" spans="1:47" ht="17.25" customHeight="1" x14ac:dyDescent="0.15">
      <c r="A36" s="295"/>
      <c r="B36" s="384" t="s">
        <v>18</v>
      </c>
      <c r="C36" s="19"/>
      <c r="D36" s="129"/>
      <c r="E36" s="130">
        <v>820380</v>
      </c>
      <c r="F36" s="130"/>
      <c r="G36" s="131"/>
      <c r="H36" s="130">
        <v>709200</v>
      </c>
      <c r="I36" s="132"/>
      <c r="J36" s="130"/>
      <c r="K36" s="130">
        <v>95000</v>
      </c>
      <c r="L36" s="130"/>
      <c r="M36" s="131"/>
      <c r="N36" s="130">
        <v>340200</v>
      </c>
      <c r="O36" s="132"/>
      <c r="P36" s="130"/>
      <c r="Q36" s="130">
        <f t="shared" si="0"/>
        <v>1964780</v>
      </c>
      <c r="R36" s="130"/>
      <c r="S36" s="131"/>
      <c r="T36" s="130">
        <v>47840</v>
      </c>
      <c r="U36" s="132"/>
      <c r="V36" s="131"/>
      <c r="W36" s="128">
        <v>13545320</v>
      </c>
      <c r="X36" s="126"/>
      <c r="AA36" s="127"/>
      <c r="AB36" s="128">
        <f>W36+T36+Q36+'1(5)第11表-3'!AN36+'1(5)第11表-3'!AK36+'1(5)第11表-3'!AB36+'1(5)第11表-3'!Y36+'1(5)第11表-3'!T36+'1(5)第11表-3'!K36+'1(5)第11表-2'!AT36+'1(5)第11表-2'!AQ36+'1(5)第11表-2'!AN36+'1(5)第11表-2'!AK36+'1(5)第11表-2'!AH36+'1(5)第11表-2'!AE36</f>
        <v>38842075</v>
      </c>
      <c r="AC36" s="126"/>
      <c r="AD36" s="127"/>
      <c r="AE36" s="128">
        <v>61481672</v>
      </c>
      <c r="AF36" s="126"/>
      <c r="AG36" s="127"/>
      <c r="AH36" s="128">
        <v>0</v>
      </c>
      <c r="AI36" s="35"/>
      <c r="AJ36" s="129"/>
      <c r="AK36" s="130">
        <v>0</v>
      </c>
      <c r="AL36" s="129"/>
      <c r="AM36" s="151"/>
      <c r="AN36" s="377">
        <f>AK36+'1(5)第11表-4'!AH36+'1(5)第11表-4'!AE36</f>
        <v>61481672</v>
      </c>
      <c r="AO36" s="152"/>
      <c r="AP36" s="129"/>
      <c r="AQ36" s="129">
        <v>0</v>
      </c>
      <c r="AR36" s="129"/>
      <c r="AS36" s="10"/>
      <c r="AT36" s="384" t="s">
        <v>18</v>
      </c>
      <c r="AU36" s="296"/>
    </row>
    <row r="37" spans="1:47" ht="17.25" customHeight="1" x14ac:dyDescent="0.15">
      <c r="A37" s="297"/>
      <c r="B37" s="45" t="s">
        <v>19</v>
      </c>
      <c r="C37" s="23"/>
      <c r="D37" s="133"/>
      <c r="E37" s="134">
        <v>1148400</v>
      </c>
      <c r="F37" s="134"/>
      <c r="G37" s="135"/>
      <c r="H37" s="134">
        <v>714600</v>
      </c>
      <c r="I37" s="136"/>
      <c r="J37" s="134"/>
      <c r="K37" s="134">
        <v>197600</v>
      </c>
      <c r="L37" s="134"/>
      <c r="M37" s="135"/>
      <c r="N37" s="134">
        <v>589050</v>
      </c>
      <c r="O37" s="136"/>
      <c r="P37" s="134"/>
      <c r="Q37" s="134">
        <f t="shared" si="0"/>
        <v>2649650</v>
      </c>
      <c r="R37" s="134"/>
      <c r="S37" s="135"/>
      <c r="T37" s="134">
        <v>73370</v>
      </c>
      <c r="U37" s="136"/>
      <c r="V37" s="135"/>
      <c r="W37" s="137">
        <v>20614440</v>
      </c>
      <c r="X37" s="138"/>
      <c r="AA37" s="139"/>
      <c r="AB37" s="137">
        <f>W37+T37+Q37+'1(5)第11表-3'!AN37+'1(5)第11表-3'!AK37+'1(5)第11表-3'!AB37+'1(5)第11表-3'!Y37+'1(5)第11表-3'!T37+'1(5)第11表-3'!K37+'1(5)第11表-2'!AT37+'1(5)第11表-2'!AQ37+'1(5)第11表-2'!AN37+'1(5)第11表-2'!AK37+'1(5)第11表-2'!AH37+'1(5)第11表-2'!AE37</f>
        <v>58396129</v>
      </c>
      <c r="AC37" s="138"/>
      <c r="AD37" s="139"/>
      <c r="AE37" s="137">
        <v>101854029</v>
      </c>
      <c r="AF37" s="138"/>
      <c r="AG37" s="139"/>
      <c r="AH37" s="137">
        <v>0</v>
      </c>
      <c r="AI37" s="41"/>
      <c r="AJ37" s="133"/>
      <c r="AK37" s="134">
        <v>0</v>
      </c>
      <c r="AL37" s="133"/>
      <c r="AM37" s="153"/>
      <c r="AN37" s="378">
        <f>AK37+'1(5)第11表-4'!AH37+'1(5)第11表-4'!AE37</f>
        <v>101854029</v>
      </c>
      <c r="AO37" s="154"/>
      <c r="AP37" s="133"/>
      <c r="AQ37" s="133">
        <v>0</v>
      </c>
      <c r="AR37" s="133"/>
      <c r="AS37" s="21"/>
      <c r="AT37" s="45" t="s">
        <v>19</v>
      </c>
      <c r="AU37" s="298"/>
    </row>
    <row r="38" spans="1:47" ht="17.25" customHeight="1" x14ac:dyDescent="0.15">
      <c r="A38" s="295"/>
      <c r="B38" s="384" t="s">
        <v>1</v>
      </c>
      <c r="C38" s="19"/>
      <c r="D38" s="129"/>
      <c r="E38" s="130">
        <v>1386000</v>
      </c>
      <c r="F38" s="130"/>
      <c r="G38" s="131"/>
      <c r="H38" s="130">
        <v>1178100</v>
      </c>
      <c r="I38" s="132"/>
      <c r="J38" s="130"/>
      <c r="K38" s="130">
        <v>208240</v>
      </c>
      <c r="L38" s="130"/>
      <c r="M38" s="131"/>
      <c r="N38" s="130">
        <v>576000</v>
      </c>
      <c r="O38" s="132"/>
      <c r="P38" s="130"/>
      <c r="Q38" s="130">
        <f t="shared" si="0"/>
        <v>3348340</v>
      </c>
      <c r="R38" s="130"/>
      <c r="S38" s="131"/>
      <c r="T38" s="130">
        <v>81650</v>
      </c>
      <c r="U38" s="132"/>
      <c r="V38" s="131"/>
      <c r="W38" s="128">
        <v>23830130</v>
      </c>
      <c r="X38" s="126"/>
      <c r="AA38" s="127"/>
      <c r="AB38" s="128">
        <f>W38+T38+Q38+'1(5)第11表-3'!AN38+'1(5)第11表-3'!AK38+'1(5)第11表-3'!AB38+'1(5)第11表-3'!Y38+'1(5)第11表-3'!T38+'1(5)第11表-3'!K38+'1(5)第11表-2'!AT38+'1(5)第11表-2'!AQ38+'1(5)第11表-2'!AN38+'1(5)第11表-2'!AK38+'1(5)第11表-2'!AH38+'1(5)第11表-2'!AE38</f>
        <v>68885873</v>
      </c>
      <c r="AC38" s="126"/>
      <c r="AD38" s="127"/>
      <c r="AE38" s="128">
        <v>119695495</v>
      </c>
      <c r="AF38" s="126"/>
      <c r="AG38" s="127"/>
      <c r="AH38" s="128">
        <v>0</v>
      </c>
      <c r="AI38" s="35"/>
      <c r="AJ38" s="129"/>
      <c r="AK38" s="130">
        <v>0</v>
      </c>
      <c r="AL38" s="129"/>
      <c r="AM38" s="151"/>
      <c r="AN38" s="377">
        <f>AK38+'1(5)第11表-4'!AH38+'1(5)第11表-4'!AE38</f>
        <v>119695495</v>
      </c>
      <c r="AO38" s="152"/>
      <c r="AP38" s="129"/>
      <c r="AQ38" s="129">
        <v>0</v>
      </c>
      <c r="AR38" s="129"/>
      <c r="AS38" s="10"/>
      <c r="AT38" s="384" t="s">
        <v>1</v>
      </c>
      <c r="AU38" s="296"/>
    </row>
    <row r="39" spans="1:47" ht="17.25" customHeight="1" x14ac:dyDescent="0.15">
      <c r="A39" s="295"/>
      <c r="B39" s="384" t="s">
        <v>20</v>
      </c>
      <c r="C39" s="19"/>
      <c r="D39" s="129"/>
      <c r="E39" s="130">
        <v>1699500</v>
      </c>
      <c r="F39" s="130"/>
      <c r="G39" s="131"/>
      <c r="H39" s="130">
        <v>1110150</v>
      </c>
      <c r="I39" s="132"/>
      <c r="J39" s="130"/>
      <c r="K39" s="130">
        <v>298680</v>
      </c>
      <c r="L39" s="130"/>
      <c r="M39" s="131"/>
      <c r="N39" s="130">
        <v>830700</v>
      </c>
      <c r="O39" s="132"/>
      <c r="P39" s="130"/>
      <c r="Q39" s="130">
        <f t="shared" si="0"/>
        <v>3939030</v>
      </c>
      <c r="R39" s="130"/>
      <c r="S39" s="131"/>
      <c r="T39" s="130">
        <v>110860</v>
      </c>
      <c r="U39" s="132"/>
      <c r="V39" s="131"/>
      <c r="W39" s="128">
        <v>30011120</v>
      </c>
      <c r="X39" s="126"/>
      <c r="AA39" s="127"/>
      <c r="AB39" s="128">
        <f>W39+T39+Q39+'1(5)第11表-3'!AN39+'1(5)第11表-3'!AK39+'1(5)第11表-3'!AB39+'1(5)第11表-3'!Y39+'1(5)第11表-3'!T39+'1(5)第11表-3'!K39+'1(5)第11表-2'!AT39+'1(5)第11表-2'!AQ39+'1(5)第11表-2'!AN39+'1(5)第11表-2'!AK39+'1(5)第11表-2'!AH39+'1(5)第11表-2'!AE39</f>
        <v>85123067</v>
      </c>
      <c r="AC39" s="126"/>
      <c r="AD39" s="127"/>
      <c r="AE39" s="128">
        <v>147927886</v>
      </c>
      <c r="AF39" s="126"/>
      <c r="AG39" s="127"/>
      <c r="AH39" s="128">
        <v>0</v>
      </c>
      <c r="AI39" s="35"/>
      <c r="AJ39" s="129"/>
      <c r="AK39" s="130">
        <v>0</v>
      </c>
      <c r="AL39" s="129"/>
      <c r="AM39" s="151"/>
      <c r="AN39" s="377">
        <f>AK39+'1(5)第11表-4'!AH39+'1(5)第11表-4'!AE39</f>
        <v>147927886</v>
      </c>
      <c r="AO39" s="152"/>
      <c r="AP39" s="129"/>
      <c r="AQ39" s="129">
        <v>0</v>
      </c>
      <c r="AR39" s="129"/>
      <c r="AS39" s="10"/>
      <c r="AT39" s="384" t="s">
        <v>20</v>
      </c>
      <c r="AU39" s="296"/>
    </row>
    <row r="40" spans="1:47" ht="17.25" customHeight="1" x14ac:dyDescent="0.15">
      <c r="A40" s="295"/>
      <c r="B40" s="384" t="s">
        <v>21</v>
      </c>
      <c r="C40" s="19"/>
      <c r="D40" s="129"/>
      <c r="E40" s="130">
        <v>753060</v>
      </c>
      <c r="F40" s="130"/>
      <c r="G40" s="131"/>
      <c r="H40" s="130">
        <v>635400</v>
      </c>
      <c r="I40" s="132"/>
      <c r="J40" s="130"/>
      <c r="K40" s="130">
        <v>102980</v>
      </c>
      <c r="L40" s="130"/>
      <c r="M40" s="131"/>
      <c r="N40" s="130">
        <v>341550</v>
      </c>
      <c r="O40" s="132"/>
      <c r="P40" s="130"/>
      <c r="Q40" s="130">
        <f t="shared" si="0"/>
        <v>1832990</v>
      </c>
      <c r="R40" s="130"/>
      <c r="S40" s="131"/>
      <c r="T40" s="130">
        <v>49680</v>
      </c>
      <c r="U40" s="132"/>
      <c r="V40" s="131"/>
      <c r="W40" s="128">
        <v>12693070</v>
      </c>
      <c r="X40" s="126"/>
      <c r="AA40" s="127"/>
      <c r="AB40" s="128">
        <f>W40+T40+Q40+'1(5)第11表-3'!AN40+'1(5)第11表-3'!AK40+'1(5)第11表-3'!AB40+'1(5)第11表-3'!Y40+'1(5)第11表-3'!T40+'1(5)第11表-3'!K40+'1(5)第11表-2'!AT40+'1(5)第11表-2'!AQ40+'1(5)第11表-2'!AN40+'1(5)第11表-2'!AK40+'1(5)第11表-2'!AH40+'1(5)第11表-2'!AE40</f>
        <v>37008198</v>
      </c>
      <c r="AC40" s="126"/>
      <c r="AD40" s="127"/>
      <c r="AE40" s="128">
        <v>60330168</v>
      </c>
      <c r="AF40" s="126"/>
      <c r="AG40" s="127"/>
      <c r="AH40" s="128">
        <v>0</v>
      </c>
      <c r="AI40" s="35"/>
      <c r="AJ40" s="129"/>
      <c r="AK40" s="130">
        <v>0</v>
      </c>
      <c r="AL40" s="129"/>
      <c r="AM40" s="151"/>
      <c r="AN40" s="377">
        <f>AK40+'1(5)第11表-4'!AH40+'1(5)第11表-4'!AE40</f>
        <v>60330168</v>
      </c>
      <c r="AO40" s="152"/>
      <c r="AP40" s="129"/>
      <c r="AQ40" s="129">
        <v>0</v>
      </c>
      <c r="AR40" s="129"/>
      <c r="AS40" s="10"/>
      <c r="AT40" s="384" t="s">
        <v>21</v>
      </c>
      <c r="AU40" s="296"/>
    </row>
    <row r="41" spans="1:47" ht="17.25" customHeight="1" x14ac:dyDescent="0.15">
      <c r="A41" s="295"/>
      <c r="B41" s="384" t="s">
        <v>22</v>
      </c>
      <c r="C41" s="19"/>
      <c r="D41" s="129"/>
      <c r="E41" s="130">
        <v>1279080</v>
      </c>
      <c r="F41" s="130"/>
      <c r="G41" s="131"/>
      <c r="H41" s="130">
        <v>967950</v>
      </c>
      <c r="I41" s="132"/>
      <c r="J41" s="130"/>
      <c r="K41" s="130">
        <v>171000</v>
      </c>
      <c r="L41" s="130"/>
      <c r="M41" s="131"/>
      <c r="N41" s="130">
        <v>538650</v>
      </c>
      <c r="O41" s="132"/>
      <c r="P41" s="130"/>
      <c r="Q41" s="130">
        <f t="shared" si="0"/>
        <v>2956680</v>
      </c>
      <c r="R41" s="130"/>
      <c r="S41" s="131"/>
      <c r="T41" s="130">
        <v>71070</v>
      </c>
      <c r="U41" s="132"/>
      <c r="V41" s="131"/>
      <c r="W41" s="128">
        <v>20346080</v>
      </c>
      <c r="X41" s="126"/>
      <c r="AA41" s="127"/>
      <c r="AB41" s="128">
        <f>W41+T41+Q41+'1(5)第11表-3'!AN41+'1(5)第11表-3'!AK41+'1(5)第11表-3'!AB41+'1(5)第11表-3'!Y41+'1(5)第11表-3'!T41+'1(5)第11表-3'!K41+'1(5)第11表-2'!AT41+'1(5)第11表-2'!AQ41+'1(5)第11表-2'!AN41+'1(5)第11表-2'!AK41+'1(5)第11表-2'!AH41+'1(5)第11表-2'!AE41</f>
        <v>57318822</v>
      </c>
      <c r="AC41" s="126"/>
      <c r="AD41" s="127"/>
      <c r="AE41" s="128">
        <v>91625205</v>
      </c>
      <c r="AF41" s="126"/>
      <c r="AG41" s="127"/>
      <c r="AH41" s="128">
        <v>0</v>
      </c>
      <c r="AI41" s="35"/>
      <c r="AJ41" s="129"/>
      <c r="AK41" s="130">
        <v>0</v>
      </c>
      <c r="AL41" s="129"/>
      <c r="AM41" s="151"/>
      <c r="AN41" s="377">
        <f>AK41+'1(5)第11表-4'!AH41+'1(5)第11表-4'!AE41</f>
        <v>91625205</v>
      </c>
      <c r="AO41" s="152"/>
      <c r="AP41" s="129"/>
      <c r="AQ41" s="129">
        <v>0</v>
      </c>
      <c r="AR41" s="129"/>
      <c r="AS41" s="10"/>
      <c r="AT41" s="384" t="s">
        <v>22</v>
      </c>
      <c r="AU41" s="296"/>
    </row>
    <row r="42" spans="1:47" ht="17.25" customHeight="1" x14ac:dyDescent="0.15">
      <c r="A42" s="297"/>
      <c r="B42" s="45" t="s">
        <v>23</v>
      </c>
      <c r="C42" s="23"/>
      <c r="D42" s="133"/>
      <c r="E42" s="134">
        <v>602250</v>
      </c>
      <c r="F42" s="134"/>
      <c r="G42" s="135"/>
      <c r="H42" s="134">
        <v>384750</v>
      </c>
      <c r="I42" s="136"/>
      <c r="J42" s="134"/>
      <c r="K42" s="134">
        <v>90060</v>
      </c>
      <c r="L42" s="134"/>
      <c r="M42" s="135"/>
      <c r="N42" s="134">
        <v>355500</v>
      </c>
      <c r="O42" s="136"/>
      <c r="P42" s="134"/>
      <c r="Q42" s="134">
        <f t="shared" si="0"/>
        <v>1432560</v>
      </c>
      <c r="R42" s="134"/>
      <c r="S42" s="135"/>
      <c r="T42" s="134">
        <v>37260</v>
      </c>
      <c r="U42" s="136"/>
      <c r="V42" s="135"/>
      <c r="W42" s="137">
        <v>9837410</v>
      </c>
      <c r="X42" s="138"/>
      <c r="AA42" s="139"/>
      <c r="AB42" s="137">
        <f>W42+T42+Q42+'1(5)第11表-3'!AN42+'1(5)第11表-3'!AK42+'1(5)第11表-3'!AB42+'1(5)第11表-3'!Y42+'1(5)第11表-3'!T42+'1(5)第11表-3'!K42+'1(5)第11表-2'!AT42+'1(5)第11表-2'!AQ42+'1(5)第11表-2'!AN42+'1(5)第11表-2'!AK42+'1(5)第11表-2'!AH42+'1(5)第11表-2'!AE42</f>
        <v>27298334</v>
      </c>
      <c r="AC42" s="138"/>
      <c r="AD42" s="139"/>
      <c r="AE42" s="137">
        <v>40286260</v>
      </c>
      <c r="AF42" s="138"/>
      <c r="AG42" s="139"/>
      <c r="AH42" s="137">
        <v>0</v>
      </c>
      <c r="AI42" s="41"/>
      <c r="AJ42" s="133"/>
      <c r="AK42" s="134">
        <v>0</v>
      </c>
      <c r="AL42" s="133"/>
      <c r="AM42" s="153"/>
      <c r="AN42" s="378">
        <f>AK42+'1(5)第11表-4'!AH42+'1(5)第11表-4'!AE42</f>
        <v>40286260</v>
      </c>
      <c r="AO42" s="154"/>
      <c r="AP42" s="133"/>
      <c r="AQ42" s="133">
        <v>0</v>
      </c>
      <c r="AR42" s="133"/>
      <c r="AS42" s="21"/>
      <c r="AT42" s="45" t="s">
        <v>23</v>
      </c>
      <c r="AU42" s="298"/>
    </row>
    <row r="43" spans="1:47" ht="17.25" customHeight="1" x14ac:dyDescent="0.15">
      <c r="A43" s="295"/>
      <c r="B43" s="384" t="s">
        <v>121</v>
      </c>
      <c r="C43" s="19"/>
      <c r="D43" s="129"/>
      <c r="E43" s="130">
        <v>948750</v>
      </c>
      <c r="F43" s="130"/>
      <c r="G43" s="131"/>
      <c r="H43" s="130">
        <v>774900</v>
      </c>
      <c r="I43" s="132"/>
      <c r="J43" s="130"/>
      <c r="K43" s="130">
        <v>129200</v>
      </c>
      <c r="L43" s="130"/>
      <c r="M43" s="131"/>
      <c r="N43" s="130">
        <v>332100</v>
      </c>
      <c r="O43" s="132"/>
      <c r="P43" s="130"/>
      <c r="Q43" s="130">
        <f t="shared" si="0"/>
        <v>2184950</v>
      </c>
      <c r="R43" s="130"/>
      <c r="S43" s="131"/>
      <c r="T43" s="130">
        <v>50600</v>
      </c>
      <c r="U43" s="132"/>
      <c r="V43" s="131"/>
      <c r="W43" s="128">
        <v>14446900</v>
      </c>
      <c r="X43" s="126"/>
      <c r="AA43" s="127"/>
      <c r="AB43" s="128">
        <f>W43+T43+Q43+'1(5)第11表-3'!AN43+'1(5)第11表-3'!AK43+'1(5)第11表-3'!AB43+'1(5)第11表-3'!Y43+'1(5)第11表-3'!T43+'1(5)第11表-3'!K43+'1(5)第11表-2'!AT43+'1(5)第11表-2'!AQ43+'1(5)第11表-2'!AN43+'1(5)第11表-2'!AK43+'1(5)第11表-2'!AH43+'1(5)第11表-2'!AE43</f>
        <v>41395907</v>
      </c>
      <c r="AC43" s="126"/>
      <c r="AD43" s="127"/>
      <c r="AE43" s="128">
        <v>68433226</v>
      </c>
      <c r="AF43" s="126"/>
      <c r="AG43" s="127"/>
      <c r="AH43" s="128">
        <v>0</v>
      </c>
      <c r="AI43" s="35"/>
      <c r="AJ43" s="129"/>
      <c r="AK43" s="130">
        <v>1432</v>
      </c>
      <c r="AL43" s="129"/>
      <c r="AM43" s="151"/>
      <c r="AN43" s="377">
        <f>AK43+'1(5)第11表-4'!AH43+'1(5)第11表-4'!AE43</f>
        <v>68434658</v>
      </c>
      <c r="AO43" s="152"/>
      <c r="AP43" s="129"/>
      <c r="AQ43" s="129">
        <v>0</v>
      </c>
      <c r="AR43" s="129"/>
      <c r="AS43" s="10"/>
      <c r="AT43" s="384" t="s">
        <v>121</v>
      </c>
      <c r="AU43" s="296"/>
    </row>
    <row r="44" spans="1:47" ht="17.25" customHeight="1" x14ac:dyDescent="0.15">
      <c r="A44" s="295"/>
      <c r="B44" s="384" t="s">
        <v>24</v>
      </c>
      <c r="C44" s="19"/>
      <c r="D44" s="129"/>
      <c r="E44" s="130">
        <v>728310</v>
      </c>
      <c r="F44" s="130"/>
      <c r="G44" s="131"/>
      <c r="H44" s="130">
        <v>496800</v>
      </c>
      <c r="I44" s="132"/>
      <c r="J44" s="130"/>
      <c r="K44" s="130">
        <v>91580</v>
      </c>
      <c r="L44" s="130"/>
      <c r="M44" s="131"/>
      <c r="N44" s="130">
        <v>341550</v>
      </c>
      <c r="O44" s="132"/>
      <c r="P44" s="130"/>
      <c r="Q44" s="130">
        <f t="shared" si="0"/>
        <v>1658240</v>
      </c>
      <c r="R44" s="130"/>
      <c r="S44" s="131"/>
      <c r="T44" s="130">
        <v>45310</v>
      </c>
      <c r="U44" s="132"/>
      <c r="V44" s="131"/>
      <c r="W44" s="128">
        <v>11061050</v>
      </c>
      <c r="X44" s="126"/>
      <c r="AA44" s="127"/>
      <c r="AB44" s="128">
        <f>W44+T44+Q44+'1(5)第11表-3'!AN44+'1(5)第11表-3'!AK44+'1(5)第11表-3'!AB44+'1(5)第11表-3'!Y44+'1(5)第11表-3'!T44+'1(5)第11表-3'!K44+'1(5)第11表-2'!AT44+'1(5)第11表-2'!AQ44+'1(5)第11表-2'!AN44+'1(5)第11表-2'!AK44+'1(5)第11表-2'!AH44+'1(5)第11表-2'!AE44</f>
        <v>31033018</v>
      </c>
      <c r="AC44" s="126"/>
      <c r="AD44" s="127"/>
      <c r="AE44" s="128">
        <v>47736154</v>
      </c>
      <c r="AF44" s="126"/>
      <c r="AG44" s="127"/>
      <c r="AH44" s="128">
        <v>449</v>
      </c>
      <c r="AI44" s="35"/>
      <c r="AJ44" s="129"/>
      <c r="AK44" s="130">
        <v>0</v>
      </c>
      <c r="AL44" s="129"/>
      <c r="AM44" s="151"/>
      <c r="AN44" s="377">
        <f>AK44+'1(5)第11表-4'!AH44+'1(5)第11表-4'!AE44</f>
        <v>47736603</v>
      </c>
      <c r="AO44" s="152"/>
      <c r="AP44" s="129"/>
      <c r="AQ44" s="129">
        <v>0</v>
      </c>
      <c r="AR44" s="129"/>
      <c r="AS44" s="10"/>
      <c r="AT44" s="384" t="s">
        <v>24</v>
      </c>
      <c r="AU44" s="296"/>
    </row>
    <row r="45" spans="1:47" ht="17.25" customHeight="1" x14ac:dyDescent="0.15">
      <c r="A45" s="295"/>
      <c r="B45" s="384" t="s">
        <v>25</v>
      </c>
      <c r="C45" s="19"/>
      <c r="D45" s="129"/>
      <c r="E45" s="130">
        <v>1002540</v>
      </c>
      <c r="F45" s="130"/>
      <c r="G45" s="131"/>
      <c r="H45" s="130">
        <v>797400</v>
      </c>
      <c r="I45" s="132"/>
      <c r="J45" s="130"/>
      <c r="K45" s="130">
        <v>146300</v>
      </c>
      <c r="L45" s="130"/>
      <c r="M45" s="131"/>
      <c r="N45" s="130">
        <v>476100</v>
      </c>
      <c r="O45" s="132"/>
      <c r="P45" s="130"/>
      <c r="Q45" s="130">
        <f t="shared" si="0"/>
        <v>2422340</v>
      </c>
      <c r="R45" s="130"/>
      <c r="S45" s="131"/>
      <c r="T45" s="130">
        <v>57730</v>
      </c>
      <c r="U45" s="132"/>
      <c r="V45" s="131"/>
      <c r="W45" s="128">
        <v>15138790</v>
      </c>
      <c r="X45" s="126"/>
      <c r="AA45" s="127"/>
      <c r="AB45" s="128">
        <f>W45+T45+Q45+'1(5)第11表-3'!AN45+'1(5)第11表-3'!AK45+'1(5)第11表-3'!AB45+'1(5)第11表-3'!Y45+'1(5)第11表-3'!T45+'1(5)第11表-3'!K45+'1(5)第11表-2'!AT45+'1(5)第11表-2'!AQ45+'1(5)第11表-2'!AN45+'1(5)第11表-2'!AK45+'1(5)第11表-2'!AH45+'1(5)第11表-2'!AE45</f>
        <v>44486043</v>
      </c>
      <c r="AC45" s="126"/>
      <c r="AD45" s="127"/>
      <c r="AE45" s="128">
        <v>73828616</v>
      </c>
      <c r="AF45" s="126"/>
      <c r="AG45" s="127"/>
      <c r="AH45" s="128">
        <v>0</v>
      </c>
      <c r="AI45" s="35"/>
      <c r="AJ45" s="129"/>
      <c r="AK45" s="130">
        <v>0</v>
      </c>
      <c r="AL45" s="129"/>
      <c r="AM45" s="151"/>
      <c r="AN45" s="377">
        <f>AK45+'1(5)第11表-4'!AH45+'1(5)第11表-4'!AE45</f>
        <v>73828616</v>
      </c>
      <c r="AO45" s="152"/>
      <c r="AP45" s="129"/>
      <c r="AQ45" s="129">
        <v>0</v>
      </c>
      <c r="AR45" s="129"/>
      <c r="AS45" s="10"/>
      <c r="AT45" s="384" t="s">
        <v>25</v>
      </c>
      <c r="AU45" s="296"/>
    </row>
    <row r="46" spans="1:47" ht="17.25" customHeight="1" x14ac:dyDescent="0.15">
      <c r="A46" s="295"/>
      <c r="B46" s="384" t="s">
        <v>55</v>
      </c>
      <c r="C46" s="19"/>
      <c r="D46" s="129"/>
      <c r="E46" s="130">
        <v>1472130</v>
      </c>
      <c r="F46" s="130"/>
      <c r="G46" s="131"/>
      <c r="H46" s="130">
        <v>1292850</v>
      </c>
      <c r="I46" s="132"/>
      <c r="J46" s="130"/>
      <c r="K46" s="130">
        <v>210900</v>
      </c>
      <c r="L46" s="130"/>
      <c r="M46" s="131"/>
      <c r="N46" s="130">
        <v>555300</v>
      </c>
      <c r="O46" s="132"/>
      <c r="P46" s="130"/>
      <c r="Q46" s="130">
        <f t="shared" si="0"/>
        <v>3531180</v>
      </c>
      <c r="R46" s="130"/>
      <c r="S46" s="131"/>
      <c r="T46" s="130">
        <v>73600</v>
      </c>
      <c r="U46" s="132"/>
      <c r="V46" s="131"/>
      <c r="W46" s="128">
        <v>23678340</v>
      </c>
      <c r="X46" s="126"/>
      <c r="AA46" s="127"/>
      <c r="AB46" s="128">
        <f>W46+T46+Q46+'1(5)第11表-3'!AN46+'1(5)第11表-3'!AK46+'1(5)第11表-3'!AB46+'1(5)第11表-3'!Y46+'1(5)第11表-3'!T46+'1(5)第11表-3'!K46+'1(5)第11表-2'!AT46+'1(5)第11表-2'!AQ46+'1(5)第11表-2'!AN46+'1(5)第11表-2'!AK46+'1(5)第11表-2'!AH46+'1(5)第11表-2'!AE46</f>
        <v>69463066</v>
      </c>
      <c r="AC46" s="126"/>
      <c r="AD46" s="127"/>
      <c r="AE46" s="128">
        <v>120714935</v>
      </c>
      <c r="AF46" s="126"/>
      <c r="AG46" s="127"/>
      <c r="AH46" s="128">
        <v>0</v>
      </c>
      <c r="AI46" s="35"/>
      <c r="AJ46" s="129"/>
      <c r="AK46" s="130">
        <v>0</v>
      </c>
      <c r="AL46" s="129"/>
      <c r="AM46" s="151"/>
      <c r="AN46" s="377">
        <f>AK46+'1(5)第11表-4'!AH46+'1(5)第11表-4'!AE46</f>
        <v>120714935</v>
      </c>
      <c r="AO46" s="152"/>
      <c r="AP46" s="129"/>
      <c r="AQ46" s="129">
        <v>0</v>
      </c>
      <c r="AR46" s="129"/>
      <c r="AS46" s="10"/>
      <c r="AT46" s="384" t="s">
        <v>55</v>
      </c>
      <c r="AU46" s="296"/>
    </row>
    <row r="47" spans="1:47" ht="17.25" customHeight="1" thickBot="1" x14ac:dyDescent="0.2">
      <c r="A47" s="295"/>
      <c r="B47" s="384" t="s">
        <v>127</v>
      </c>
      <c r="C47" s="19"/>
      <c r="D47" s="129"/>
      <c r="E47" s="130">
        <v>679470</v>
      </c>
      <c r="F47" s="130"/>
      <c r="G47" s="131"/>
      <c r="H47" s="130">
        <v>579600</v>
      </c>
      <c r="I47" s="132"/>
      <c r="J47" s="130"/>
      <c r="K47" s="130">
        <v>82460</v>
      </c>
      <c r="L47" s="130"/>
      <c r="M47" s="131"/>
      <c r="N47" s="130">
        <v>318600</v>
      </c>
      <c r="O47" s="132"/>
      <c r="P47" s="130"/>
      <c r="Q47" s="130">
        <f t="shared" si="0"/>
        <v>1660130</v>
      </c>
      <c r="R47" s="130"/>
      <c r="S47" s="131"/>
      <c r="T47" s="130">
        <v>38870</v>
      </c>
      <c r="U47" s="132"/>
      <c r="V47" s="131"/>
      <c r="W47" s="128">
        <v>10782990</v>
      </c>
      <c r="X47" s="126"/>
      <c r="AA47" s="127"/>
      <c r="AB47" s="128">
        <f>W47+T47+Q47+'1(5)第11表-3'!AN47+'1(5)第11表-3'!AK47+'1(5)第11表-3'!AB47+'1(5)第11表-3'!Y47+'1(5)第11表-3'!T47+'1(5)第11表-3'!K47+'1(5)第11表-2'!AT47+'1(5)第11表-2'!AQ47+'1(5)第11表-2'!AN47+'1(5)第11表-2'!AK47+'1(5)第11表-2'!AH47+'1(5)第11表-2'!AE47</f>
        <v>32484339</v>
      </c>
      <c r="AC47" s="126"/>
      <c r="AD47" s="127"/>
      <c r="AE47" s="128">
        <v>53977796</v>
      </c>
      <c r="AF47" s="126"/>
      <c r="AG47" s="127"/>
      <c r="AH47" s="128">
        <v>0</v>
      </c>
      <c r="AI47" s="35"/>
      <c r="AJ47" s="129"/>
      <c r="AK47" s="130">
        <v>3115</v>
      </c>
      <c r="AL47" s="129"/>
      <c r="AM47" s="151"/>
      <c r="AN47" s="377">
        <f>AK47+'1(5)第11表-4'!AH47+'1(5)第11表-4'!AE47</f>
        <v>53980911</v>
      </c>
      <c r="AO47" s="152"/>
      <c r="AP47" s="129"/>
      <c r="AQ47" s="129">
        <v>0</v>
      </c>
      <c r="AR47" s="129"/>
      <c r="AS47" s="10"/>
      <c r="AT47" s="384" t="s">
        <v>127</v>
      </c>
      <c r="AU47" s="296"/>
    </row>
    <row r="48" spans="1:47" ht="22.5" customHeight="1" thickTop="1" x14ac:dyDescent="0.15">
      <c r="A48" s="301"/>
      <c r="B48" s="245" t="s">
        <v>26</v>
      </c>
      <c r="C48" s="246"/>
      <c r="D48" s="247"/>
      <c r="E48" s="248">
        <f>SUM(E8:F47)</f>
        <v>87881640</v>
      </c>
      <c r="F48" s="249"/>
      <c r="G48" s="250"/>
      <c r="H48" s="248">
        <f>SUM(H8:I47)</f>
        <v>70894350</v>
      </c>
      <c r="I48" s="251"/>
      <c r="J48" s="249"/>
      <c r="K48" s="248">
        <f>SUM(K8:L47)</f>
        <v>13773100</v>
      </c>
      <c r="L48" s="249"/>
      <c r="M48" s="250"/>
      <c r="N48" s="248">
        <f>SUM(N8:O47)</f>
        <v>36185850</v>
      </c>
      <c r="O48" s="251"/>
      <c r="P48" s="249"/>
      <c r="Q48" s="248">
        <f>SUM(Q8:Q47)</f>
        <v>208734940</v>
      </c>
      <c r="R48" s="249"/>
      <c r="S48" s="250"/>
      <c r="T48" s="248">
        <f>SUM(T8:U47)</f>
        <v>5205360</v>
      </c>
      <c r="U48" s="251"/>
      <c r="V48" s="250"/>
      <c r="W48" s="248">
        <f>SUM(W8:X47)</f>
        <v>1450553990</v>
      </c>
      <c r="X48" s="252"/>
      <c r="AA48" s="253"/>
      <c r="AB48" s="248">
        <f>SUM(AB8:AB47)</f>
        <v>4223254485</v>
      </c>
      <c r="AC48" s="252"/>
      <c r="AD48" s="253"/>
      <c r="AE48" s="248">
        <f>SUM(AE8:AF47)</f>
        <v>7379457275</v>
      </c>
      <c r="AF48" s="252"/>
      <c r="AG48" s="253"/>
      <c r="AH48" s="248">
        <f>SUM(AH8:AI47)</f>
        <v>4581</v>
      </c>
      <c r="AI48" s="254"/>
      <c r="AJ48" s="247"/>
      <c r="AK48" s="248">
        <f>SUM(AK8:AL47)</f>
        <v>107311</v>
      </c>
      <c r="AL48" s="247"/>
      <c r="AM48" s="284"/>
      <c r="AN48" s="267">
        <f>SUM(AN8:AN47)</f>
        <v>7379569167</v>
      </c>
      <c r="AO48" s="285"/>
      <c r="AP48" s="247"/>
      <c r="AQ48" s="267">
        <f>SUM(AQ8:AQ47)</f>
        <v>0</v>
      </c>
      <c r="AR48" s="247"/>
      <c r="AS48" s="244"/>
      <c r="AT48" s="245" t="s">
        <v>26</v>
      </c>
      <c r="AU48" s="302"/>
    </row>
    <row r="49" spans="1:47" ht="21.95" customHeight="1" x14ac:dyDescent="0.15">
      <c r="A49" s="299"/>
      <c r="B49" s="383" t="s">
        <v>27</v>
      </c>
      <c r="C49" s="46"/>
      <c r="D49" s="141"/>
      <c r="E49" s="140">
        <v>663300</v>
      </c>
      <c r="F49" s="140"/>
      <c r="G49" s="142"/>
      <c r="H49" s="140">
        <v>562500</v>
      </c>
      <c r="I49" s="143"/>
      <c r="J49" s="140"/>
      <c r="K49" s="140">
        <v>84360</v>
      </c>
      <c r="L49" s="140"/>
      <c r="M49" s="142"/>
      <c r="N49" s="140">
        <v>224550</v>
      </c>
      <c r="O49" s="143"/>
      <c r="P49" s="140"/>
      <c r="Q49" s="140">
        <f t="shared" ref="Q49:Q71" si="1">SUM(E49:N49)</f>
        <v>1534710</v>
      </c>
      <c r="R49" s="140"/>
      <c r="S49" s="142"/>
      <c r="T49" s="140">
        <v>37260</v>
      </c>
      <c r="U49" s="143"/>
      <c r="V49" s="142"/>
      <c r="W49" s="144">
        <v>9236730</v>
      </c>
      <c r="X49" s="145"/>
      <c r="AA49" s="146"/>
      <c r="AB49" s="144">
        <f>W49+T49+Q49+'1(5)第11表-3'!AN49+'1(5)第11表-3'!AK49+'1(5)第11表-3'!AB49+'1(5)第11表-3'!Y49+'1(5)第11表-3'!T49+'1(5)第11表-3'!K49+'1(5)第11表-2'!AT49+'1(5)第11表-2'!AQ49+'1(5)第11表-2'!AN49+'1(5)第11表-2'!AK49+'1(5)第11表-2'!AH49+'1(5)第11表-2'!AE49</f>
        <v>27368289</v>
      </c>
      <c r="AC49" s="145"/>
      <c r="AD49" s="146"/>
      <c r="AE49" s="144">
        <v>43072401</v>
      </c>
      <c r="AF49" s="145"/>
      <c r="AG49" s="146"/>
      <c r="AH49" s="144">
        <v>0</v>
      </c>
      <c r="AI49" s="48"/>
      <c r="AJ49" s="141"/>
      <c r="AK49" s="140">
        <v>0</v>
      </c>
      <c r="AL49" s="141"/>
      <c r="AM49" s="155"/>
      <c r="AN49" s="379">
        <f>AK49+'1(5)第11表-4'!AH49+'1(5)第11表-4'!AE49</f>
        <v>43072401</v>
      </c>
      <c r="AO49" s="156"/>
      <c r="AP49" s="141"/>
      <c r="AQ49" s="141">
        <v>0</v>
      </c>
      <c r="AR49" s="141"/>
      <c r="AS49" s="7"/>
      <c r="AT49" s="383" t="s">
        <v>27</v>
      </c>
      <c r="AU49" s="300"/>
    </row>
    <row r="50" spans="1:47" s="11" customFormat="1" ht="21.95" customHeight="1" x14ac:dyDescent="0.15">
      <c r="A50" s="295"/>
      <c r="B50" s="384" t="s">
        <v>28</v>
      </c>
      <c r="C50" s="19"/>
      <c r="D50" s="129"/>
      <c r="E50" s="130">
        <v>548130</v>
      </c>
      <c r="F50" s="130"/>
      <c r="G50" s="131"/>
      <c r="H50" s="130">
        <v>414450</v>
      </c>
      <c r="I50" s="132"/>
      <c r="J50" s="130"/>
      <c r="K50" s="130">
        <v>69540</v>
      </c>
      <c r="L50" s="130"/>
      <c r="M50" s="131"/>
      <c r="N50" s="130">
        <v>209250</v>
      </c>
      <c r="O50" s="132"/>
      <c r="P50" s="130"/>
      <c r="Q50" s="130">
        <f t="shared" si="1"/>
        <v>1241370</v>
      </c>
      <c r="R50" s="130"/>
      <c r="S50" s="131"/>
      <c r="T50" s="130">
        <v>37260</v>
      </c>
      <c r="U50" s="132"/>
      <c r="V50" s="131"/>
      <c r="W50" s="128">
        <v>7718840</v>
      </c>
      <c r="X50" s="126"/>
      <c r="AA50" s="127"/>
      <c r="AB50" s="128">
        <f>W50+T50+Q50+'1(5)第11表-3'!AN50+'1(5)第11表-3'!AK50+'1(5)第11表-3'!AB50+'1(5)第11表-3'!Y50+'1(5)第11表-3'!T50+'1(5)第11表-3'!K50+'1(5)第11表-2'!AT50+'1(5)第11表-2'!AQ50+'1(5)第11表-2'!AN50+'1(5)第11表-2'!AK50+'1(5)第11表-2'!AH50+'1(5)第11表-2'!AE50</f>
        <v>22661229</v>
      </c>
      <c r="AC50" s="126"/>
      <c r="AD50" s="127"/>
      <c r="AE50" s="128">
        <v>38262885</v>
      </c>
      <c r="AF50" s="126"/>
      <c r="AG50" s="127"/>
      <c r="AH50" s="128">
        <v>0</v>
      </c>
      <c r="AI50" s="35"/>
      <c r="AJ50" s="129"/>
      <c r="AK50" s="130">
        <v>0</v>
      </c>
      <c r="AL50" s="129"/>
      <c r="AM50" s="151"/>
      <c r="AN50" s="377">
        <f>AK50+'1(5)第11表-4'!AH50+'1(5)第11表-4'!AE50</f>
        <v>38262885</v>
      </c>
      <c r="AO50" s="152"/>
      <c r="AP50" s="129"/>
      <c r="AQ50" s="129">
        <v>0</v>
      </c>
      <c r="AR50" s="129"/>
      <c r="AS50" s="10"/>
      <c r="AT50" s="384" t="s">
        <v>28</v>
      </c>
      <c r="AU50" s="296"/>
    </row>
    <row r="51" spans="1:47" ht="21.95" customHeight="1" x14ac:dyDescent="0.15">
      <c r="A51" s="295"/>
      <c r="B51" s="384" t="s">
        <v>29</v>
      </c>
      <c r="C51" s="19"/>
      <c r="D51" s="129"/>
      <c r="E51" s="130">
        <v>415800</v>
      </c>
      <c r="F51" s="130"/>
      <c r="G51" s="131"/>
      <c r="H51" s="130">
        <v>306450</v>
      </c>
      <c r="I51" s="132"/>
      <c r="J51" s="130"/>
      <c r="K51" s="130">
        <v>63460</v>
      </c>
      <c r="L51" s="130"/>
      <c r="M51" s="131"/>
      <c r="N51" s="130">
        <v>231300</v>
      </c>
      <c r="O51" s="132"/>
      <c r="P51" s="130"/>
      <c r="Q51" s="130">
        <f t="shared" si="1"/>
        <v>1017010</v>
      </c>
      <c r="R51" s="130"/>
      <c r="S51" s="131"/>
      <c r="T51" s="130">
        <v>28980</v>
      </c>
      <c r="U51" s="132"/>
      <c r="V51" s="131"/>
      <c r="W51" s="128">
        <v>6465780</v>
      </c>
      <c r="X51" s="126"/>
      <c r="AA51" s="127"/>
      <c r="AB51" s="128">
        <f>W51+T51+Q51+'1(5)第11表-3'!AN51+'1(5)第11表-3'!AK51+'1(5)第11表-3'!AB51+'1(5)第11表-3'!Y51+'1(5)第11表-3'!T51+'1(5)第11表-3'!K51+'1(5)第11表-2'!AT51+'1(5)第11表-2'!AQ51+'1(5)第11表-2'!AN51+'1(5)第11表-2'!AK51+'1(5)第11表-2'!AH51+'1(5)第11表-2'!AE51</f>
        <v>17636467</v>
      </c>
      <c r="AC51" s="126"/>
      <c r="AD51" s="127"/>
      <c r="AE51" s="128">
        <v>25960839</v>
      </c>
      <c r="AF51" s="126"/>
      <c r="AG51" s="127"/>
      <c r="AH51" s="128">
        <v>0</v>
      </c>
      <c r="AI51" s="35"/>
      <c r="AJ51" s="129"/>
      <c r="AK51" s="130">
        <v>4226</v>
      </c>
      <c r="AL51" s="129"/>
      <c r="AM51" s="151"/>
      <c r="AN51" s="377">
        <f>AK51+'1(5)第11表-4'!AH51+'1(5)第11表-4'!AE51</f>
        <v>25965065</v>
      </c>
      <c r="AO51" s="152"/>
      <c r="AP51" s="129"/>
      <c r="AQ51" s="129">
        <v>0</v>
      </c>
      <c r="AR51" s="129"/>
      <c r="AS51" s="10"/>
      <c r="AT51" s="384" t="s">
        <v>29</v>
      </c>
      <c r="AU51" s="296"/>
    </row>
    <row r="52" spans="1:47" ht="21.95" customHeight="1" x14ac:dyDescent="0.15">
      <c r="A52" s="295"/>
      <c r="B52" s="384" t="s">
        <v>56</v>
      </c>
      <c r="C52" s="19"/>
      <c r="D52" s="129"/>
      <c r="E52" s="130">
        <v>143550</v>
      </c>
      <c r="F52" s="130"/>
      <c r="G52" s="131"/>
      <c r="H52" s="130">
        <v>127800</v>
      </c>
      <c r="I52" s="132"/>
      <c r="J52" s="130"/>
      <c r="K52" s="130">
        <v>25080</v>
      </c>
      <c r="L52" s="130"/>
      <c r="M52" s="131"/>
      <c r="N52" s="130">
        <v>123300</v>
      </c>
      <c r="O52" s="132"/>
      <c r="P52" s="130"/>
      <c r="Q52" s="130">
        <f t="shared" si="1"/>
        <v>419730</v>
      </c>
      <c r="R52" s="130"/>
      <c r="S52" s="131"/>
      <c r="T52" s="130">
        <v>8970</v>
      </c>
      <c r="U52" s="132"/>
      <c r="V52" s="131"/>
      <c r="W52" s="128">
        <v>2265670</v>
      </c>
      <c r="X52" s="126"/>
      <c r="AA52" s="127"/>
      <c r="AB52" s="128">
        <f>W52+T52+Q52+'1(5)第11表-3'!AN52+'1(5)第11表-3'!AK52+'1(5)第11表-3'!AB52+'1(5)第11表-3'!Y52+'1(5)第11表-3'!T52+'1(5)第11表-3'!K52+'1(5)第11表-2'!AT52+'1(5)第11表-2'!AQ52+'1(5)第11表-2'!AN52+'1(5)第11表-2'!AK52+'1(5)第11表-2'!AH52+'1(5)第11表-2'!AE52</f>
        <v>6281217</v>
      </c>
      <c r="AC52" s="126"/>
      <c r="AD52" s="127"/>
      <c r="AE52" s="128">
        <v>8884632</v>
      </c>
      <c r="AF52" s="126"/>
      <c r="AG52" s="127"/>
      <c r="AH52" s="128">
        <v>350</v>
      </c>
      <c r="AI52" s="35"/>
      <c r="AJ52" s="129"/>
      <c r="AK52" s="130">
        <v>0</v>
      </c>
      <c r="AL52" s="129"/>
      <c r="AM52" s="151"/>
      <c r="AN52" s="377">
        <f>AK52+'1(5)第11表-4'!AH52+'1(5)第11表-4'!AE52</f>
        <v>8884982</v>
      </c>
      <c r="AO52" s="152"/>
      <c r="AP52" s="129"/>
      <c r="AQ52" s="129">
        <v>0</v>
      </c>
      <c r="AR52" s="129"/>
      <c r="AS52" s="10"/>
      <c r="AT52" s="384" t="s">
        <v>56</v>
      </c>
      <c r="AU52" s="296"/>
    </row>
    <row r="53" spans="1:47" ht="21.95" customHeight="1" x14ac:dyDescent="0.15">
      <c r="A53" s="297"/>
      <c r="B53" s="45" t="s">
        <v>30</v>
      </c>
      <c r="C53" s="23"/>
      <c r="D53" s="133"/>
      <c r="E53" s="134">
        <v>309870</v>
      </c>
      <c r="F53" s="134"/>
      <c r="G53" s="135"/>
      <c r="H53" s="134">
        <v>199350</v>
      </c>
      <c r="I53" s="136"/>
      <c r="J53" s="134"/>
      <c r="K53" s="134">
        <v>39520</v>
      </c>
      <c r="L53" s="134"/>
      <c r="M53" s="135"/>
      <c r="N53" s="134">
        <v>118800</v>
      </c>
      <c r="O53" s="136"/>
      <c r="P53" s="134"/>
      <c r="Q53" s="134">
        <f t="shared" si="1"/>
        <v>667540</v>
      </c>
      <c r="R53" s="134"/>
      <c r="S53" s="135"/>
      <c r="T53" s="134">
        <v>14030</v>
      </c>
      <c r="U53" s="136"/>
      <c r="V53" s="135"/>
      <c r="W53" s="137">
        <v>3927480</v>
      </c>
      <c r="X53" s="138"/>
      <c r="AA53" s="139"/>
      <c r="AB53" s="137">
        <f>W53+T53+Q53+'1(5)第11表-3'!AN53+'1(5)第11表-3'!AK53+'1(5)第11表-3'!AB53+'1(5)第11表-3'!Y53+'1(5)第11表-3'!T53+'1(5)第11表-3'!K53+'1(5)第11表-2'!AT53+'1(5)第11表-2'!AQ53+'1(5)第11表-2'!AN53+'1(5)第11表-2'!AK53+'1(5)第11表-2'!AH53+'1(5)第11表-2'!AE53</f>
        <v>11547604</v>
      </c>
      <c r="AC53" s="138"/>
      <c r="AD53" s="139"/>
      <c r="AE53" s="137">
        <v>17971818</v>
      </c>
      <c r="AF53" s="138"/>
      <c r="AG53" s="139"/>
      <c r="AH53" s="137">
        <v>0</v>
      </c>
      <c r="AI53" s="41"/>
      <c r="AJ53" s="133"/>
      <c r="AK53" s="134">
        <v>0</v>
      </c>
      <c r="AL53" s="133"/>
      <c r="AM53" s="153"/>
      <c r="AN53" s="378">
        <f>AK53+'1(5)第11表-4'!AH53+'1(5)第11表-4'!AE53</f>
        <v>17971818</v>
      </c>
      <c r="AO53" s="154"/>
      <c r="AP53" s="133"/>
      <c r="AQ53" s="133">
        <v>0</v>
      </c>
      <c r="AR53" s="133"/>
      <c r="AS53" s="21"/>
      <c r="AT53" s="45" t="s">
        <v>30</v>
      </c>
      <c r="AU53" s="298"/>
    </row>
    <row r="54" spans="1:47" ht="21.95" customHeight="1" x14ac:dyDescent="0.15">
      <c r="A54" s="295"/>
      <c r="B54" s="384" t="s">
        <v>31</v>
      </c>
      <c r="C54" s="19"/>
      <c r="D54" s="129"/>
      <c r="E54" s="130">
        <v>314820</v>
      </c>
      <c r="F54" s="130"/>
      <c r="G54" s="131"/>
      <c r="H54" s="130">
        <v>184500</v>
      </c>
      <c r="I54" s="132"/>
      <c r="J54" s="130"/>
      <c r="K54" s="130">
        <v>35720</v>
      </c>
      <c r="L54" s="130"/>
      <c r="M54" s="131"/>
      <c r="N54" s="130">
        <v>148950</v>
      </c>
      <c r="O54" s="132"/>
      <c r="P54" s="130"/>
      <c r="Q54" s="130">
        <f t="shared" si="1"/>
        <v>683990</v>
      </c>
      <c r="R54" s="130"/>
      <c r="S54" s="131"/>
      <c r="T54" s="130">
        <v>12880</v>
      </c>
      <c r="U54" s="132"/>
      <c r="V54" s="131"/>
      <c r="W54" s="128">
        <v>3601260</v>
      </c>
      <c r="X54" s="126"/>
      <c r="AA54" s="127"/>
      <c r="AB54" s="128">
        <f>W54+T54+Q54+'1(5)第11表-3'!AN54+'1(5)第11表-3'!AK54+'1(5)第11表-3'!AB54+'1(5)第11表-3'!Y54+'1(5)第11表-3'!T54+'1(5)第11表-3'!K54+'1(5)第11表-2'!AT54+'1(5)第11表-2'!AQ54+'1(5)第11表-2'!AN54+'1(5)第11表-2'!AK54+'1(5)第11表-2'!AH54+'1(5)第11表-2'!AE54</f>
        <v>10091057</v>
      </c>
      <c r="AC54" s="126"/>
      <c r="AD54" s="127"/>
      <c r="AE54" s="128">
        <v>13959358</v>
      </c>
      <c r="AF54" s="126"/>
      <c r="AG54" s="127"/>
      <c r="AH54" s="128">
        <v>0</v>
      </c>
      <c r="AI54" s="35"/>
      <c r="AJ54" s="129"/>
      <c r="AK54" s="130">
        <v>0</v>
      </c>
      <c r="AL54" s="129"/>
      <c r="AM54" s="151"/>
      <c r="AN54" s="377">
        <f>AK54+'1(5)第11表-4'!AH54+'1(5)第11表-4'!AE54</f>
        <v>13959358</v>
      </c>
      <c r="AO54" s="152"/>
      <c r="AP54" s="129"/>
      <c r="AQ54" s="129">
        <v>0</v>
      </c>
      <c r="AR54" s="129"/>
      <c r="AS54" s="10"/>
      <c r="AT54" s="384" t="s">
        <v>31</v>
      </c>
      <c r="AU54" s="296"/>
    </row>
    <row r="55" spans="1:47" s="11" customFormat="1" ht="21.95" customHeight="1" x14ac:dyDescent="0.15">
      <c r="A55" s="295"/>
      <c r="B55" s="384" t="s">
        <v>32</v>
      </c>
      <c r="C55" s="19"/>
      <c r="D55" s="129"/>
      <c r="E55" s="130">
        <v>316140</v>
      </c>
      <c r="F55" s="130"/>
      <c r="G55" s="131"/>
      <c r="H55" s="130">
        <v>253350</v>
      </c>
      <c r="I55" s="132"/>
      <c r="J55" s="130"/>
      <c r="K55" s="130">
        <v>52820</v>
      </c>
      <c r="L55" s="130"/>
      <c r="M55" s="131"/>
      <c r="N55" s="130">
        <v>249300</v>
      </c>
      <c r="O55" s="132"/>
      <c r="P55" s="130"/>
      <c r="Q55" s="130">
        <f t="shared" si="1"/>
        <v>871610</v>
      </c>
      <c r="R55" s="130"/>
      <c r="S55" s="131"/>
      <c r="T55" s="130">
        <v>21390</v>
      </c>
      <c r="U55" s="132"/>
      <c r="V55" s="131"/>
      <c r="W55" s="128">
        <v>5782080</v>
      </c>
      <c r="X55" s="126"/>
      <c r="AA55" s="127"/>
      <c r="AB55" s="128">
        <f>W55+T55+Q55+'1(5)第11表-3'!AN55+'1(5)第11表-3'!AK55+'1(5)第11表-3'!AB55+'1(5)第11表-3'!Y55+'1(5)第11表-3'!T55+'1(5)第11表-3'!K55+'1(5)第11表-2'!AT55+'1(5)第11表-2'!AQ55+'1(5)第11表-2'!AN55+'1(5)第11表-2'!AK55+'1(5)第11表-2'!AH55+'1(5)第11表-2'!AE55</f>
        <v>15842062</v>
      </c>
      <c r="AC55" s="126"/>
      <c r="AD55" s="127"/>
      <c r="AE55" s="128">
        <v>22193918</v>
      </c>
      <c r="AF55" s="126"/>
      <c r="AG55" s="127"/>
      <c r="AH55" s="128">
        <v>0</v>
      </c>
      <c r="AI55" s="35"/>
      <c r="AJ55" s="129"/>
      <c r="AK55" s="130">
        <v>0</v>
      </c>
      <c r="AL55" s="129"/>
      <c r="AM55" s="151"/>
      <c r="AN55" s="377">
        <f>AK55+'1(5)第11表-4'!AH55+'1(5)第11表-4'!AE55</f>
        <v>22193918</v>
      </c>
      <c r="AO55" s="152"/>
      <c r="AP55" s="129"/>
      <c r="AQ55" s="129">
        <v>0</v>
      </c>
      <c r="AR55" s="129"/>
      <c r="AS55" s="10"/>
      <c r="AT55" s="384" t="s">
        <v>32</v>
      </c>
      <c r="AU55" s="296"/>
    </row>
    <row r="56" spans="1:47" ht="21.95" customHeight="1" x14ac:dyDescent="0.15">
      <c r="A56" s="295"/>
      <c r="B56" s="384" t="s">
        <v>33</v>
      </c>
      <c r="C56" s="19"/>
      <c r="D56" s="129"/>
      <c r="E56" s="130">
        <v>290400</v>
      </c>
      <c r="F56" s="130"/>
      <c r="G56" s="131"/>
      <c r="H56" s="130">
        <v>179550</v>
      </c>
      <c r="I56" s="132"/>
      <c r="J56" s="130"/>
      <c r="K56" s="130">
        <v>33060</v>
      </c>
      <c r="L56" s="130"/>
      <c r="M56" s="131"/>
      <c r="N56" s="130">
        <v>214200</v>
      </c>
      <c r="O56" s="132"/>
      <c r="P56" s="130"/>
      <c r="Q56" s="130">
        <f t="shared" si="1"/>
        <v>717210</v>
      </c>
      <c r="R56" s="130"/>
      <c r="S56" s="131"/>
      <c r="T56" s="130">
        <v>19780</v>
      </c>
      <c r="U56" s="132"/>
      <c r="V56" s="131"/>
      <c r="W56" s="128">
        <v>3963460</v>
      </c>
      <c r="X56" s="126"/>
      <c r="AA56" s="127"/>
      <c r="AB56" s="128">
        <f>W56+T56+Q56+'1(5)第11表-3'!AN56+'1(5)第11表-3'!AK56+'1(5)第11表-3'!AB56+'1(5)第11表-3'!Y56+'1(5)第11表-3'!T56+'1(5)第11表-3'!K56+'1(5)第11表-2'!AT56+'1(5)第11表-2'!AQ56+'1(5)第11表-2'!AN56+'1(5)第11表-2'!AK56+'1(5)第11表-2'!AH56+'1(5)第11表-2'!AE56</f>
        <v>11113395</v>
      </c>
      <c r="AC56" s="126"/>
      <c r="AD56" s="127"/>
      <c r="AE56" s="128">
        <v>15331881</v>
      </c>
      <c r="AF56" s="126"/>
      <c r="AG56" s="127"/>
      <c r="AH56" s="128">
        <v>0</v>
      </c>
      <c r="AI56" s="35"/>
      <c r="AJ56" s="129"/>
      <c r="AK56" s="130">
        <v>0</v>
      </c>
      <c r="AL56" s="129"/>
      <c r="AM56" s="151"/>
      <c r="AN56" s="377">
        <f>AK56+'1(5)第11表-4'!AH56+'1(5)第11表-4'!AE56</f>
        <v>15331881</v>
      </c>
      <c r="AO56" s="152"/>
      <c r="AP56" s="129"/>
      <c r="AQ56" s="129">
        <v>0</v>
      </c>
      <c r="AR56" s="129"/>
      <c r="AS56" s="10"/>
      <c r="AT56" s="384" t="s">
        <v>33</v>
      </c>
      <c r="AU56" s="296"/>
    </row>
    <row r="57" spans="1:47" ht="21.95" customHeight="1" x14ac:dyDescent="0.15">
      <c r="A57" s="295"/>
      <c r="B57" s="384" t="s">
        <v>34</v>
      </c>
      <c r="C57" s="19"/>
      <c r="D57" s="129"/>
      <c r="E57" s="130">
        <v>226050</v>
      </c>
      <c r="F57" s="130"/>
      <c r="G57" s="131"/>
      <c r="H57" s="130">
        <v>167400</v>
      </c>
      <c r="I57" s="132"/>
      <c r="J57" s="130"/>
      <c r="K57" s="130">
        <v>35720</v>
      </c>
      <c r="L57" s="130"/>
      <c r="M57" s="131"/>
      <c r="N57" s="130">
        <v>202050</v>
      </c>
      <c r="O57" s="132"/>
      <c r="P57" s="130"/>
      <c r="Q57" s="130">
        <f t="shared" si="1"/>
        <v>631220</v>
      </c>
      <c r="R57" s="130"/>
      <c r="S57" s="131"/>
      <c r="T57" s="130">
        <v>18400</v>
      </c>
      <c r="U57" s="132"/>
      <c r="V57" s="131"/>
      <c r="W57" s="128">
        <v>3837320</v>
      </c>
      <c r="X57" s="126"/>
      <c r="AA57" s="127"/>
      <c r="AB57" s="128">
        <f>W57+T57+Q57+'1(5)第11表-3'!AN57+'1(5)第11表-3'!AK57+'1(5)第11表-3'!AB57+'1(5)第11表-3'!Y57+'1(5)第11表-3'!T57+'1(5)第11表-3'!K57+'1(5)第11表-2'!AT57+'1(5)第11表-2'!AQ57+'1(5)第11表-2'!AN57+'1(5)第11表-2'!AK57+'1(5)第11表-2'!AH57+'1(5)第11表-2'!AE57</f>
        <v>10652514</v>
      </c>
      <c r="AC57" s="126"/>
      <c r="AD57" s="127"/>
      <c r="AE57" s="128">
        <v>14920623</v>
      </c>
      <c r="AF57" s="126"/>
      <c r="AG57" s="127"/>
      <c r="AH57" s="128">
        <v>0</v>
      </c>
      <c r="AI57" s="35"/>
      <c r="AJ57" s="129"/>
      <c r="AK57" s="130">
        <v>0</v>
      </c>
      <c r="AL57" s="129"/>
      <c r="AM57" s="151"/>
      <c r="AN57" s="377">
        <f>AK57+'1(5)第11表-4'!AH57+'1(5)第11表-4'!AE57</f>
        <v>14920623</v>
      </c>
      <c r="AO57" s="152"/>
      <c r="AP57" s="129"/>
      <c r="AQ57" s="129">
        <v>0</v>
      </c>
      <c r="AR57" s="129"/>
      <c r="AS57" s="10"/>
      <c r="AT57" s="384" t="s">
        <v>34</v>
      </c>
      <c r="AU57" s="296"/>
    </row>
    <row r="58" spans="1:47" ht="21.95" customHeight="1" x14ac:dyDescent="0.15">
      <c r="A58" s="297"/>
      <c r="B58" s="45" t="s">
        <v>35</v>
      </c>
      <c r="C58" s="23"/>
      <c r="D58" s="133"/>
      <c r="E58" s="134">
        <v>160380</v>
      </c>
      <c r="F58" s="134"/>
      <c r="G58" s="135"/>
      <c r="H58" s="134">
        <v>112050</v>
      </c>
      <c r="I58" s="136"/>
      <c r="J58" s="134"/>
      <c r="K58" s="134">
        <v>24320</v>
      </c>
      <c r="L58" s="134"/>
      <c r="M58" s="135"/>
      <c r="N58" s="134">
        <v>98100</v>
      </c>
      <c r="O58" s="136"/>
      <c r="P58" s="134"/>
      <c r="Q58" s="134">
        <f t="shared" si="1"/>
        <v>394850</v>
      </c>
      <c r="R58" s="134"/>
      <c r="S58" s="135"/>
      <c r="T58" s="134">
        <v>11270</v>
      </c>
      <c r="U58" s="136"/>
      <c r="V58" s="135"/>
      <c r="W58" s="137">
        <v>2644790</v>
      </c>
      <c r="X58" s="138"/>
      <c r="AA58" s="139"/>
      <c r="AB58" s="137">
        <f>W58+T58+Q58+'1(5)第11表-3'!AN58+'1(5)第11表-3'!AK58+'1(5)第11表-3'!AB58+'1(5)第11表-3'!Y58+'1(5)第11表-3'!T58+'1(5)第11表-3'!K58+'1(5)第11表-2'!AT58+'1(5)第11表-2'!AQ58+'1(5)第11表-2'!AN58+'1(5)第11表-2'!AK58+'1(5)第11表-2'!AH58+'1(5)第11表-2'!AE58</f>
        <v>7283857</v>
      </c>
      <c r="AC58" s="138"/>
      <c r="AD58" s="139"/>
      <c r="AE58" s="137">
        <v>10442962</v>
      </c>
      <c r="AF58" s="138"/>
      <c r="AG58" s="139"/>
      <c r="AH58" s="137">
        <v>2952</v>
      </c>
      <c r="AI58" s="41"/>
      <c r="AJ58" s="133"/>
      <c r="AK58" s="134">
        <v>0</v>
      </c>
      <c r="AL58" s="133"/>
      <c r="AM58" s="153"/>
      <c r="AN58" s="378">
        <f>AK58+'1(5)第11表-4'!AH58+'1(5)第11表-4'!AE58</f>
        <v>10445914</v>
      </c>
      <c r="AO58" s="154"/>
      <c r="AP58" s="133"/>
      <c r="AQ58" s="133">
        <v>0</v>
      </c>
      <c r="AR58" s="133"/>
      <c r="AS58" s="21"/>
      <c r="AT58" s="45" t="s">
        <v>35</v>
      </c>
      <c r="AU58" s="298"/>
    </row>
    <row r="59" spans="1:47" ht="21.95" customHeight="1" x14ac:dyDescent="0.15">
      <c r="A59" s="295"/>
      <c r="B59" s="384" t="s">
        <v>57</v>
      </c>
      <c r="C59" s="19"/>
      <c r="D59" s="129"/>
      <c r="E59" s="130">
        <v>137280</v>
      </c>
      <c r="F59" s="130"/>
      <c r="G59" s="131"/>
      <c r="H59" s="130">
        <v>88200</v>
      </c>
      <c r="I59" s="132"/>
      <c r="J59" s="130"/>
      <c r="K59" s="130">
        <v>26980</v>
      </c>
      <c r="L59" s="130"/>
      <c r="M59" s="131"/>
      <c r="N59" s="130">
        <v>117000</v>
      </c>
      <c r="O59" s="132"/>
      <c r="P59" s="130"/>
      <c r="Q59" s="130">
        <f t="shared" si="1"/>
        <v>369460</v>
      </c>
      <c r="R59" s="130"/>
      <c r="S59" s="131"/>
      <c r="T59" s="130">
        <v>9430</v>
      </c>
      <c r="U59" s="132"/>
      <c r="V59" s="131"/>
      <c r="W59" s="128">
        <v>2086080</v>
      </c>
      <c r="X59" s="126"/>
      <c r="AA59" s="127"/>
      <c r="AB59" s="128">
        <f>W59+T59+Q59+'1(5)第11表-3'!AN59+'1(5)第11表-3'!AK59+'1(5)第11表-3'!AB59+'1(5)第11表-3'!Y59+'1(5)第11表-3'!T59+'1(5)第11表-3'!K59+'1(5)第11表-2'!AT59+'1(5)第11表-2'!AQ59+'1(5)第11表-2'!AN59+'1(5)第11表-2'!AK59+'1(5)第11表-2'!AH59+'1(5)第11表-2'!AE59</f>
        <v>5648206</v>
      </c>
      <c r="AC59" s="126"/>
      <c r="AD59" s="127"/>
      <c r="AE59" s="128">
        <v>7680437</v>
      </c>
      <c r="AF59" s="126"/>
      <c r="AG59" s="127"/>
      <c r="AH59" s="128">
        <v>0</v>
      </c>
      <c r="AI59" s="35"/>
      <c r="AJ59" s="129"/>
      <c r="AK59" s="130">
        <v>0</v>
      </c>
      <c r="AL59" s="129"/>
      <c r="AM59" s="151"/>
      <c r="AN59" s="377">
        <f>AK59+'1(5)第11表-4'!AH59+'1(5)第11表-4'!AE59</f>
        <v>7680437</v>
      </c>
      <c r="AO59" s="152"/>
      <c r="AP59" s="129"/>
      <c r="AQ59" s="129">
        <v>0</v>
      </c>
      <c r="AR59" s="129"/>
      <c r="AS59" s="10"/>
      <c r="AT59" s="384" t="s">
        <v>57</v>
      </c>
      <c r="AU59" s="296"/>
    </row>
    <row r="60" spans="1:47" ht="21.95" customHeight="1" x14ac:dyDescent="0.15">
      <c r="A60" s="295"/>
      <c r="B60" s="384" t="s">
        <v>36</v>
      </c>
      <c r="C60" s="19"/>
      <c r="D60" s="129"/>
      <c r="E60" s="130">
        <v>105930</v>
      </c>
      <c r="F60" s="130"/>
      <c r="G60" s="131"/>
      <c r="H60" s="130">
        <v>76950</v>
      </c>
      <c r="I60" s="132"/>
      <c r="J60" s="130"/>
      <c r="K60" s="130">
        <v>23180</v>
      </c>
      <c r="L60" s="130"/>
      <c r="M60" s="131"/>
      <c r="N60" s="130">
        <v>85050</v>
      </c>
      <c r="O60" s="132"/>
      <c r="P60" s="130"/>
      <c r="Q60" s="130">
        <f t="shared" si="1"/>
        <v>291110</v>
      </c>
      <c r="R60" s="130"/>
      <c r="S60" s="131"/>
      <c r="T60" s="130">
        <v>6440</v>
      </c>
      <c r="U60" s="132"/>
      <c r="V60" s="131"/>
      <c r="W60" s="128">
        <v>1571220</v>
      </c>
      <c r="X60" s="126"/>
      <c r="AA60" s="127"/>
      <c r="AB60" s="128">
        <f>W60+T60+Q60+'1(5)第11表-3'!AN60+'1(5)第11表-3'!AK60+'1(5)第11表-3'!AB60+'1(5)第11表-3'!Y60+'1(5)第11表-3'!T60+'1(5)第11表-3'!K60+'1(5)第11表-2'!AT60+'1(5)第11表-2'!AQ60+'1(5)第11表-2'!AN60+'1(5)第11表-2'!AK60+'1(5)第11表-2'!AH60+'1(5)第11表-2'!AE60</f>
        <v>4434294</v>
      </c>
      <c r="AC60" s="126"/>
      <c r="AD60" s="127"/>
      <c r="AE60" s="128">
        <v>6099713</v>
      </c>
      <c r="AF60" s="126"/>
      <c r="AG60" s="127"/>
      <c r="AH60" s="128">
        <v>0</v>
      </c>
      <c r="AI60" s="35"/>
      <c r="AJ60" s="129"/>
      <c r="AK60" s="130">
        <v>0</v>
      </c>
      <c r="AL60" s="129"/>
      <c r="AM60" s="151"/>
      <c r="AN60" s="377">
        <f>AK60+'1(5)第11表-4'!AH60+'1(5)第11表-4'!AE60</f>
        <v>6099713</v>
      </c>
      <c r="AO60" s="152"/>
      <c r="AP60" s="129"/>
      <c r="AQ60" s="129">
        <v>0</v>
      </c>
      <c r="AR60" s="129"/>
      <c r="AS60" s="10"/>
      <c r="AT60" s="384" t="s">
        <v>36</v>
      </c>
      <c r="AU60" s="296"/>
    </row>
    <row r="61" spans="1:47" ht="21.95" customHeight="1" x14ac:dyDescent="0.15">
      <c r="A61" s="295"/>
      <c r="B61" s="384" t="s">
        <v>37</v>
      </c>
      <c r="C61" s="19"/>
      <c r="D61" s="129"/>
      <c r="E61" s="130">
        <v>119460</v>
      </c>
      <c r="F61" s="130"/>
      <c r="G61" s="131"/>
      <c r="H61" s="130">
        <v>71100</v>
      </c>
      <c r="I61" s="132"/>
      <c r="J61" s="130"/>
      <c r="K61" s="130">
        <v>29640</v>
      </c>
      <c r="L61" s="130"/>
      <c r="M61" s="131"/>
      <c r="N61" s="130">
        <v>120150</v>
      </c>
      <c r="O61" s="132"/>
      <c r="P61" s="130"/>
      <c r="Q61" s="130">
        <f t="shared" si="1"/>
        <v>340350</v>
      </c>
      <c r="R61" s="130"/>
      <c r="S61" s="131"/>
      <c r="T61" s="130">
        <v>7130</v>
      </c>
      <c r="U61" s="132"/>
      <c r="V61" s="131"/>
      <c r="W61" s="128">
        <v>1821910</v>
      </c>
      <c r="X61" s="126"/>
      <c r="AA61" s="127"/>
      <c r="AB61" s="128">
        <f>W61+T61+Q61+'1(5)第11表-3'!AN61+'1(5)第11表-3'!AK61+'1(5)第11表-3'!AB61+'1(5)第11表-3'!Y61+'1(5)第11表-3'!T61+'1(5)第11表-3'!K61+'1(5)第11表-2'!AT61+'1(5)第11表-2'!AQ61+'1(5)第11表-2'!AN61+'1(5)第11表-2'!AK61+'1(5)第11表-2'!AH61+'1(5)第11表-2'!AE61</f>
        <v>4929963</v>
      </c>
      <c r="AC61" s="126"/>
      <c r="AD61" s="127"/>
      <c r="AE61" s="128">
        <v>6494319</v>
      </c>
      <c r="AF61" s="126"/>
      <c r="AG61" s="127"/>
      <c r="AH61" s="128">
        <v>0</v>
      </c>
      <c r="AI61" s="35"/>
      <c r="AJ61" s="129"/>
      <c r="AK61" s="130">
        <v>0</v>
      </c>
      <c r="AL61" s="129"/>
      <c r="AM61" s="151"/>
      <c r="AN61" s="377">
        <f>AK61+'1(5)第11表-4'!AH61+'1(5)第11表-4'!AE61</f>
        <v>6494319</v>
      </c>
      <c r="AO61" s="152"/>
      <c r="AP61" s="129"/>
      <c r="AQ61" s="129">
        <v>0</v>
      </c>
      <c r="AR61" s="129"/>
      <c r="AS61" s="10"/>
      <c r="AT61" s="384" t="s">
        <v>37</v>
      </c>
      <c r="AU61" s="296"/>
    </row>
    <row r="62" spans="1:47" ht="21.95" customHeight="1" x14ac:dyDescent="0.15">
      <c r="A62" s="295"/>
      <c r="B62" s="384" t="s">
        <v>38</v>
      </c>
      <c r="C62" s="19"/>
      <c r="D62" s="129"/>
      <c r="E62" s="130">
        <v>96360</v>
      </c>
      <c r="F62" s="130"/>
      <c r="G62" s="131"/>
      <c r="H62" s="130">
        <v>64800</v>
      </c>
      <c r="I62" s="132"/>
      <c r="J62" s="130"/>
      <c r="K62" s="130">
        <v>24700</v>
      </c>
      <c r="L62" s="130"/>
      <c r="M62" s="131"/>
      <c r="N62" s="130">
        <v>92700</v>
      </c>
      <c r="O62" s="132"/>
      <c r="P62" s="130"/>
      <c r="Q62" s="130">
        <f t="shared" si="1"/>
        <v>278560</v>
      </c>
      <c r="R62" s="130"/>
      <c r="S62" s="131"/>
      <c r="T62" s="130">
        <v>5750</v>
      </c>
      <c r="U62" s="132"/>
      <c r="V62" s="131"/>
      <c r="W62" s="128">
        <v>1307780</v>
      </c>
      <c r="X62" s="126"/>
      <c r="AA62" s="127"/>
      <c r="AB62" s="128">
        <f>W62+T62+Q62+'1(5)第11表-3'!AN62+'1(5)第11表-3'!AK62+'1(5)第11表-3'!AB62+'1(5)第11表-3'!Y62+'1(5)第11表-3'!T62+'1(5)第11表-3'!K62+'1(5)第11表-2'!AT62+'1(5)第11表-2'!AQ62+'1(5)第11表-2'!AN62+'1(5)第11表-2'!AK62+'1(5)第11表-2'!AH62+'1(5)第11表-2'!AE62</f>
        <v>3636952</v>
      </c>
      <c r="AC62" s="126"/>
      <c r="AD62" s="127"/>
      <c r="AE62" s="128">
        <v>5027923</v>
      </c>
      <c r="AF62" s="126"/>
      <c r="AG62" s="127"/>
      <c r="AH62" s="128">
        <v>0</v>
      </c>
      <c r="AI62" s="35"/>
      <c r="AJ62" s="129"/>
      <c r="AK62" s="130">
        <v>0</v>
      </c>
      <c r="AL62" s="129"/>
      <c r="AM62" s="151"/>
      <c r="AN62" s="377">
        <f>AK62+'1(5)第11表-4'!AH62+'1(5)第11表-4'!AE62</f>
        <v>5027923</v>
      </c>
      <c r="AO62" s="152"/>
      <c r="AP62" s="129"/>
      <c r="AQ62" s="129">
        <v>0</v>
      </c>
      <c r="AR62" s="129"/>
      <c r="AS62" s="10"/>
      <c r="AT62" s="384" t="s">
        <v>38</v>
      </c>
      <c r="AU62" s="296"/>
    </row>
    <row r="63" spans="1:47" ht="21.95" customHeight="1" x14ac:dyDescent="0.15">
      <c r="A63" s="297"/>
      <c r="B63" s="45" t="s">
        <v>39</v>
      </c>
      <c r="C63" s="23"/>
      <c r="D63" s="133"/>
      <c r="E63" s="134">
        <v>148170</v>
      </c>
      <c r="F63" s="134"/>
      <c r="G63" s="135"/>
      <c r="H63" s="134">
        <v>94500</v>
      </c>
      <c r="I63" s="136"/>
      <c r="J63" s="134"/>
      <c r="K63" s="134">
        <v>40280</v>
      </c>
      <c r="L63" s="134"/>
      <c r="M63" s="135"/>
      <c r="N63" s="134">
        <v>152100</v>
      </c>
      <c r="O63" s="136"/>
      <c r="P63" s="134"/>
      <c r="Q63" s="134">
        <f t="shared" si="1"/>
        <v>435050</v>
      </c>
      <c r="R63" s="134"/>
      <c r="S63" s="135"/>
      <c r="T63" s="134">
        <v>11270</v>
      </c>
      <c r="U63" s="136"/>
      <c r="V63" s="135"/>
      <c r="W63" s="137">
        <v>2110600</v>
      </c>
      <c r="X63" s="138"/>
      <c r="AA63" s="139"/>
      <c r="AB63" s="137">
        <f>W63+T63+Q63+'1(5)第11表-3'!AN63+'1(5)第11表-3'!AK63+'1(5)第11表-3'!AB63+'1(5)第11表-3'!Y63+'1(5)第11表-3'!T63+'1(5)第11表-3'!K63+'1(5)第11表-2'!AT63+'1(5)第11表-2'!AQ63+'1(5)第11表-2'!AN63+'1(5)第11表-2'!AK63+'1(5)第11表-2'!AH63+'1(5)第11表-2'!AE63</f>
        <v>5636604</v>
      </c>
      <c r="AC63" s="138"/>
      <c r="AD63" s="139"/>
      <c r="AE63" s="137">
        <v>7073949</v>
      </c>
      <c r="AF63" s="138"/>
      <c r="AG63" s="139"/>
      <c r="AH63" s="137">
        <v>211</v>
      </c>
      <c r="AI63" s="41"/>
      <c r="AJ63" s="133"/>
      <c r="AK63" s="134">
        <v>0</v>
      </c>
      <c r="AL63" s="133"/>
      <c r="AM63" s="153"/>
      <c r="AN63" s="378">
        <f>AK63+'1(5)第11表-4'!AH63+'1(5)第11表-4'!AE63</f>
        <v>7074160</v>
      </c>
      <c r="AO63" s="154"/>
      <c r="AP63" s="133"/>
      <c r="AQ63" s="133">
        <v>0</v>
      </c>
      <c r="AR63" s="133"/>
      <c r="AS63" s="21"/>
      <c r="AT63" s="45" t="s">
        <v>39</v>
      </c>
      <c r="AU63" s="298"/>
    </row>
    <row r="64" spans="1:47" ht="21.95" customHeight="1" x14ac:dyDescent="0.15">
      <c r="A64" s="295"/>
      <c r="B64" s="384" t="s">
        <v>40</v>
      </c>
      <c r="C64" s="19"/>
      <c r="D64" s="129"/>
      <c r="E64" s="130">
        <v>33000</v>
      </c>
      <c r="F64" s="130"/>
      <c r="G64" s="131"/>
      <c r="H64" s="130">
        <v>23400</v>
      </c>
      <c r="I64" s="132"/>
      <c r="J64" s="130"/>
      <c r="K64" s="130">
        <v>5320</v>
      </c>
      <c r="L64" s="130"/>
      <c r="M64" s="131"/>
      <c r="N64" s="130">
        <v>58950</v>
      </c>
      <c r="O64" s="132"/>
      <c r="P64" s="130"/>
      <c r="Q64" s="130">
        <f t="shared" si="1"/>
        <v>120670</v>
      </c>
      <c r="R64" s="130"/>
      <c r="S64" s="131"/>
      <c r="T64" s="130">
        <v>2990</v>
      </c>
      <c r="U64" s="132"/>
      <c r="V64" s="131"/>
      <c r="W64" s="128">
        <v>499230</v>
      </c>
      <c r="X64" s="126"/>
      <c r="AA64" s="127"/>
      <c r="AB64" s="128">
        <f>W64+T64+Q64+'1(5)第11表-3'!AN64+'1(5)第11表-3'!AK64+'1(5)第11表-3'!AB64+'1(5)第11表-3'!Y64+'1(5)第11表-3'!T64+'1(5)第11表-3'!K64+'1(5)第11表-2'!AT64+'1(5)第11表-2'!AQ64+'1(5)第11表-2'!AN64+'1(5)第11表-2'!AK64+'1(5)第11表-2'!AH64+'1(5)第11表-2'!AE64</f>
        <v>1390102</v>
      </c>
      <c r="AC64" s="126"/>
      <c r="AD64" s="127"/>
      <c r="AE64" s="128">
        <v>1548072</v>
      </c>
      <c r="AF64" s="126"/>
      <c r="AG64" s="127"/>
      <c r="AH64" s="128">
        <v>427</v>
      </c>
      <c r="AI64" s="35"/>
      <c r="AJ64" s="129"/>
      <c r="AK64" s="130">
        <v>0</v>
      </c>
      <c r="AL64" s="129"/>
      <c r="AM64" s="151"/>
      <c r="AN64" s="377">
        <f>AK64+'1(5)第11表-4'!AH64+'1(5)第11表-4'!AE64</f>
        <v>1548499</v>
      </c>
      <c r="AO64" s="152"/>
      <c r="AP64" s="129"/>
      <c r="AQ64" s="129">
        <v>0</v>
      </c>
      <c r="AR64" s="129"/>
      <c r="AS64" s="10"/>
      <c r="AT64" s="384" t="s">
        <v>40</v>
      </c>
      <c r="AU64" s="296"/>
    </row>
    <row r="65" spans="1:47" ht="21.95" customHeight="1" x14ac:dyDescent="0.15">
      <c r="A65" s="295"/>
      <c r="B65" s="384" t="s">
        <v>41</v>
      </c>
      <c r="C65" s="19"/>
      <c r="D65" s="129"/>
      <c r="E65" s="130">
        <v>165330</v>
      </c>
      <c r="F65" s="130"/>
      <c r="G65" s="131"/>
      <c r="H65" s="130">
        <v>97200</v>
      </c>
      <c r="I65" s="132"/>
      <c r="J65" s="130"/>
      <c r="K65" s="130">
        <v>45600</v>
      </c>
      <c r="L65" s="130"/>
      <c r="M65" s="131"/>
      <c r="N65" s="130">
        <v>160200</v>
      </c>
      <c r="O65" s="132"/>
      <c r="P65" s="130"/>
      <c r="Q65" s="130">
        <f t="shared" si="1"/>
        <v>468330</v>
      </c>
      <c r="R65" s="130"/>
      <c r="S65" s="131"/>
      <c r="T65" s="130">
        <v>10810</v>
      </c>
      <c r="U65" s="132"/>
      <c r="V65" s="131"/>
      <c r="W65" s="128">
        <v>2105280</v>
      </c>
      <c r="X65" s="126"/>
      <c r="AA65" s="127"/>
      <c r="AB65" s="128">
        <f>W65+T65+Q65+'1(5)第11表-3'!AN65+'1(5)第11表-3'!AK65+'1(5)第11表-3'!AB65+'1(5)第11表-3'!Y65+'1(5)第11表-3'!T65+'1(5)第11表-3'!K65+'1(5)第11表-2'!AT65+'1(5)第11表-2'!AQ65+'1(5)第11表-2'!AN65+'1(5)第11表-2'!AK65+'1(5)第11表-2'!AH65+'1(5)第11表-2'!AE65</f>
        <v>5912686</v>
      </c>
      <c r="AC65" s="126"/>
      <c r="AD65" s="127"/>
      <c r="AE65" s="128">
        <v>7922028</v>
      </c>
      <c r="AF65" s="126"/>
      <c r="AG65" s="127"/>
      <c r="AH65" s="128">
        <v>0</v>
      </c>
      <c r="AI65" s="35"/>
      <c r="AJ65" s="129"/>
      <c r="AK65" s="130">
        <v>592</v>
      </c>
      <c r="AL65" s="129"/>
      <c r="AM65" s="151"/>
      <c r="AN65" s="377">
        <f>AK65+'1(5)第11表-4'!AH65+'1(5)第11表-4'!AE65</f>
        <v>7922620</v>
      </c>
      <c r="AO65" s="152"/>
      <c r="AP65" s="129"/>
      <c r="AQ65" s="129">
        <v>0</v>
      </c>
      <c r="AR65" s="129"/>
      <c r="AS65" s="10"/>
      <c r="AT65" s="384" t="s">
        <v>41</v>
      </c>
      <c r="AU65" s="296"/>
    </row>
    <row r="66" spans="1:47" ht="21.95" customHeight="1" x14ac:dyDescent="0.15">
      <c r="A66" s="295"/>
      <c r="B66" s="384" t="s">
        <v>42</v>
      </c>
      <c r="C66" s="19"/>
      <c r="D66" s="129"/>
      <c r="E66" s="130">
        <v>199320</v>
      </c>
      <c r="F66" s="130"/>
      <c r="G66" s="131"/>
      <c r="H66" s="130">
        <v>112500</v>
      </c>
      <c r="I66" s="132"/>
      <c r="J66" s="130"/>
      <c r="K66" s="130">
        <v>36480</v>
      </c>
      <c r="L66" s="130"/>
      <c r="M66" s="131"/>
      <c r="N66" s="130">
        <v>159750</v>
      </c>
      <c r="O66" s="132"/>
      <c r="P66" s="130"/>
      <c r="Q66" s="130">
        <f t="shared" si="1"/>
        <v>508050</v>
      </c>
      <c r="R66" s="130"/>
      <c r="S66" s="131"/>
      <c r="T66" s="130">
        <v>9890</v>
      </c>
      <c r="U66" s="132"/>
      <c r="V66" s="131"/>
      <c r="W66" s="128">
        <v>2580860</v>
      </c>
      <c r="X66" s="126"/>
      <c r="AA66" s="127"/>
      <c r="AB66" s="128">
        <f>W66+T66+Q66+'1(5)第11表-3'!AN66+'1(5)第11表-3'!AK66+'1(5)第11表-3'!AB66+'1(5)第11表-3'!Y66+'1(5)第11表-3'!T66+'1(5)第11表-3'!K66+'1(5)第11表-2'!AT66+'1(5)第11表-2'!AQ66+'1(5)第11表-2'!AN66+'1(5)第11表-2'!AK66+'1(5)第11表-2'!AH66+'1(5)第11表-2'!AE66</f>
        <v>7007345</v>
      </c>
      <c r="AC66" s="126"/>
      <c r="AD66" s="127"/>
      <c r="AE66" s="128">
        <v>9253996</v>
      </c>
      <c r="AF66" s="126"/>
      <c r="AG66" s="127"/>
      <c r="AH66" s="128">
        <v>0</v>
      </c>
      <c r="AI66" s="35"/>
      <c r="AJ66" s="129"/>
      <c r="AK66" s="130">
        <v>0</v>
      </c>
      <c r="AL66" s="129"/>
      <c r="AM66" s="151"/>
      <c r="AN66" s="377">
        <f>AK66+'1(5)第11表-4'!AH66+'1(5)第11表-4'!AE66</f>
        <v>9253996</v>
      </c>
      <c r="AO66" s="152"/>
      <c r="AP66" s="129"/>
      <c r="AQ66" s="129">
        <v>0</v>
      </c>
      <c r="AR66" s="129"/>
      <c r="AS66" s="10"/>
      <c r="AT66" s="384" t="s">
        <v>42</v>
      </c>
      <c r="AU66" s="296"/>
    </row>
    <row r="67" spans="1:47" ht="21.95" customHeight="1" x14ac:dyDescent="0.15">
      <c r="A67" s="295"/>
      <c r="B67" s="384" t="s">
        <v>43</v>
      </c>
      <c r="C67" s="19"/>
      <c r="D67" s="129"/>
      <c r="E67" s="130">
        <v>444180</v>
      </c>
      <c r="F67" s="130"/>
      <c r="G67" s="131"/>
      <c r="H67" s="130">
        <v>308700</v>
      </c>
      <c r="I67" s="132"/>
      <c r="J67" s="130"/>
      <c r="K67" s="130">
        <v>70300</v>
      </c>
      <c r="L67" s="130"/>
      <c r="M67" s="131"/>
      <c r="N67" s="130">
        <v>220500</v>
      </c>
      <c r="O67" s="132"/>
      <c r="P67" s="130"/>
      <c r="Q67" s="130">
        <f t="shared" si="1"/>
        <v>1043680</v>
      </c>
      <c r="R67" s="130"/>
      <c r="S67" s="131"/>
      <c r="T67" s="130">
        <v>23000</v>
      </c>
      <c r="U67" s="132"/>
      <c r="V67" s="131"/>
      <c r="W67" s="128">
        <v>6164490</v>
      </c>
      <c r="X67" s="126"/>
      <c r="AA67" s="127"/>
      <c r="AB67" s="128">
        <f>W67+T67+Q67+'1(5)第11表-3'!AN67+'1(5)第11表-3'!AK67+'1(5)第11表-3'!AB67+'1(5)第11表-3'!Y67+'1(5)第11表-3'!T67+'1(5)第11表-3'!K67+'1(5)第11表-2'!AT67+'1(5)第11表-2'!AQ67+'1(5)第11表-2'!AN67+'1(5)第11表-2'!AK67+'1(5)第11表-2'!AH67+'1(5)第11表-2'!AE67</f>
        <v>16863188</v>
      </c>
      <c r="AC67" s="126"/>
      <c r="AD67" s="127"/>
      <c r="AE67" s="128">
        <v>23384575</v>
      </c>
      <c r="AF67" s="126"/>
      <c r="AG67" s="127"/>
      <c r="AH67" s="128">
        <v>0</v>
      </c>
      <c r="AI67" s="35"/>
      <c r="AJ67" s="129"/>
      <c r="AK67" s="130">
        <v>0</v>
      </c>
      <c r="AL67" s="129"/>
      <c r="AM67" s="151"/>
      <c r="AN67" s="377">
        <f>AK67+'1(5)第11表-4'!AH67+'1(5)第11表-4'!AE67</f>
        <v>23384575</v>
      </c>
      <c r="AO67" s="152"/>
      <c r="AP67" s="129"/>
      <c r="AQ67" s="129">
        <v>0</v>
      </c>
      <c r="AR67" s="129"/>
      <c r="AS67" s="10"/>
      <c r="AT67" s="384" t="s">
        <v>43</v>
      </c>
      <c r="AU67" s="296"/>
    </row>
    <row r="68" spans="1:47" ht="21.95" customHeight="1" x14ac:dyDescent="0.15">
      <c r="A68" s="297"/>
      <c r="B68" s="45" t="s">
        <v>44</v>
      </c>
      <c r="C68" s="23"/>
      <c r="D68" s="133"/>
      <c r="E68" s="134">
        <v>386760</v>
      </c>
      <c r="F68" s="134"/>
      <c r="G68" s="135"/>
      <c r="H68" s="134">
        <v>299250</v>
      </c>
      <c r="I68" s="136"/>
      <c r="J68" s="134"/>
      <c r="K68" s="134">
        <v>72200</v>
      </c>
      <c r="L68" s="134"/>
      <c r="M68" s="135"/>
      <c r="N68" s="134">
        <v>283950</v>
      </c>
      <c r="O68" s="136"/>
      <c r="P68" s="134"/>
      <c r="Q68" s="134">
        <f t="shared" si="1"/>
        <v>1042160</v>
      </c>
      <c r="R68" s="134"/>
      <c r="S68" s="135"/>
      <c r="T68" s="134">
        <v>26910</v>
      </c>
      <c r="U68" s="136"/>
      <c r="V68" s="135"/>
      <c r="W68" s="137">
        <v>6482410</v>
      </c>
      <c r="X68" s="138"/>
      <c r="AA68" s="139"/>
      <c r="AB68" s="137">
        <f>W68+T68+Q68+'1(5)第11表-3'!AN68+'1(5)第11表-3'!AK68+'1(5)第11表-3'!AB68+'1(5)第11表-3'!Y68+'1(5)第11表-3'!T68+'1(5)第11表-3'!K68+'1(5)第11表-2'!AT68+'1(5)第11表-2'!AQ68+'1(5)第11表-2'!AN68+'1(5)第11表-2'!AK68+'1(5)第11表-2'!AH68+'1(5)第11表-2'!AE68</f>
        <v>17585539</v>
      </c>
      <c r="AC68" s="138"/>
      <c r="AD68" s="139"/>
      <c r="AE68" s="137">
        <v>24342311</v>
      </c>
      <c r="AF68" s="138"/>
      <c r="AG68" s="139"/>
      <c r="AH68" s="137">
        <v>0</v>
      </c>
      <c r="AI68" s="41"/>
      <c r="AJ68" s="133"/>
      <c r="AK68" s="134">
        <v>0</v>
      </c>
      <c r="AL68" s="133"/>
      <c r="AM68" s="153"/>
      <c r="AN68" s="378">
        <f>AK68+'1(5)第11表-4'!AH68+'1(5)第11表-4'!AE68</f>
        <v>24342311</v>
      </c>
      <c r="AO68" s="154"/>
      <c r="AP68" s="133"/>
      <c r="AQ68" s="133">
        <v>0</v>
      </c>
      <c r="AR68" s="133"/>
      <c r="AS68" s="21"/>
      <c r="AT68" s="45" t="s">
        <v>44</v>
      </c>
      <c r="AU68" s="298"/>
    </row>
    <row r="69" spans="1:47" ht="21.95" customHeight="1" x14ac:dyDescent="0.15">
      <c r="A69" s="295"/>
      <c r="B69" s="384" t="s">
        <v>45</v>
      </c>
      <c r="C69" s="19"/>
      <c r="D69" s="129"/>
      <c r="E69" s="130">
        <v>376530</v>
      </c>
      <c r="F69" s="130"/>
      <c r="G69" s="131"/>
      <c r="H69" s="130">
        <v>287100</v>
      </c>
      <c r="I69" s="132"/>
      <c r="J69" s="130"/>
      <c r="K69" s="130">
        <v>58900</v>
      </c>
      <c r="L69" s="130"/>
      <c r="M69" s="131"/>
      <c r="N69" s="130">
        <v>209700</v>
      </c>
      <c r="O69" s="132"/>
      <c r="P69" s="130"/>
      <c r="Q69" s="130">
        <f t="shared" si="1"/>
        <v>932230</v>
      </c>
      <c r="R69" s="130"/>
      <c r="S69" s="131"/>
      <c r="T69" s="130">
        <v>27140</v>
      </c>
      <c r="U69" s="132"/>
      <c r="V69" s="131"/>
      <c r="W69" s="128">
        <v>6844900</v>
      </c>
      <c r="X69" s="126"/>
      <c r="AA69" s="127"/>
      <c r="AB69" s="128">
        <f>W69+T69+Q69+'1(5)第11表-3'!AN69+'1(5)第11表-3'!AK69+'1(5)第11表-3'!AB69+'1(5)第11表-3'!Y69+'1(5)第11表-3'!T69+'1(5)第11表-3'!K69+'1(5)第11表-2'!AT69+'1(5)第11表-2'!AQ69+'1(5)第11表-2'!AN69+'1(5)第11表-2'!AK69+'1(5)第11表-2'!AH69+'1(5)第11表-2'!AE69</f>
        <v>19520202</v>
      </c>
      <c r="AC69" s="126"/>
      <c r="AD69" s="127"/>
      <c r="AE69" s="128">
        <v>29705743</v>
      </c>
      <c r="AF69" s="126"/>
      <c r="AG69" s="127"/>
      <c r="AH69" s="128">
        <v>0</v>
      </c>
      <c r="AI69" s="35"/>
      <c r="AJ69" s="129"/>
      <c r="AK69" s="130">
        <v>0</v>
      </c>
      <c r="AL69" s="129"/>
      <c r="AM69" s="151"/>
      <c r="AN69" s="377">
        <f>AK69+'1(5)第11表-4'!AH69+'1(5)第11表-4'!AE69</f>
        <v>29705743</v>
      </c>
      <c r="AO69" s="152"/>
      <c r="AP69" s="129"/>
      <c r="AQ69" s="129">
        <v>0</v>
      </c>
      <c r="AR69" s="129"/>
      <c r="AS69" s="10"/>
      <c r="AT69" s="384" t="s">
        <v>45</v>
      </c>
      <c r="AU69" s="296"/>
    </row>
    <row r="70" spans="1:47" ht="21.95" customHeight="1" x14ac:dyDescent="0.15">
      <c r="A70" s="295"/>
      <c r="B70" s="384" t="s">
        <v>46</v>
      </c>
      <c r="C70" s="19"/>
      <c r="D70" s="129"/>
      <c r="E70" s="130">
        <v>532290</v>
      </c>
      <c r="F70" s="130"/>
      <c r="G70" s="131"/>
      <c r="H70" s="130">
        <v>444600</v>
      </c>
      <c r="I70" s="132"/>
      <c r="J70" s="130"/>
      <c r="K70" s="130">
        <v>75240</v>
      </c>
      <c r="L70" s="130"/>
      <c r="M70" s="131"/>
      <c r="N70" s="130">
        <v>308700</v>
      </c>
      <c r="O70" s="132"/>
      <c r="P70" s="130"/>
      <c r="Q70" s="130">
        <f t="shared" si="1"/>
        <v>1360830</v>
      </c>
      <c r="R70" s="130"/>
      <c r="S70" s="131"/>
      <c r="T70" s="130">
        <v>36570</v>
      </c>
      <c r="U70" s="132"/>
      <c r="V70" s="131"/>
      <c r="W70" s="128">
        <v>8833360</v>
      </c>
      <c r="X70" s="126"/>
      <c r="AA70" s="127"/>
      <c r="AB70" s="128">
        <f>W70+T70+Q70+'1(5)第11表-3'!AN70+'1(5)第11表-3'!AK70+'1(5)第11表-3'!AB70+'1(5)第11表-3'!Y70+'1(5)第11表-3'!T70+'1(5)第11表-3'!K70+'1(5)第11表-2'!AT70+'1(5)第11表-2'!AQ70+'1(5)第11表-2'!AN70+'1(5)第11表-2'!AK70+'1(5)第11表-2'!AH70+'1(5)第11表-2'!AE70</f>
        <v>25040878</v>
      </c>
      <c r="AC70" s="126"/>
      <c r="AD70" s="127"/>
      <c r="AE70" s="128">
        <v>38274629</v>
      </c>
      <c r="AF70" s="126"/>
      <c r="AG70" s="127"/>
      <c r="AH70" s="128">
        <v>0</v>
      </c>
      <c r="AI70" s="35"/>
      <c r="AJ70" s="129"/>
      <c r="AK70" s="130">
        <v>21</v>
      </c>
      <c r="AL70" s="129"/>
      <c r="AM70" s="151"/>
      <c r="AN70" s="377">
        <f>AK70+'1(5)第11表-4'!AH70+'1(5)第11表-4'!AE70</f>
        <v>38274650</v>
      </c>
      <c r="AO70" s="152"/>
      <c r="AP70" s="129"/>
      <c r="AQ70" s="129">
        <v>0</v>
      </c>
      <c r="AR70" s="129"/>
      <c r="AS70" s="10"/>
      <c r="AT70" s="384" t="s">
        <v>46</v>
      </c>
      <c r="AU70" s="296"/>
    </row>
    <row r="71" spans="1:47" ht="21.95" customHeight="1" thickBot="1" x14ac:dyDescent="0.2">
      <c r="A71" s="295"/>
      <c r="B71" s="384" t="s">
        <v>47</v>
      </c>
      <c r="C71" s="19"/>
      <c r="D71" s="129"/>
      <c r="E71" s="130">
        <v>429000</v>
      </c>
      <c r="F71" s="130"/>
      <c r="G71" s="131"/>
      <c r="H71" s="130">
        <v>292050</v>
      </c>
      <c r="I71" s="132"/>
      <c r="J71" s="130"/>
      <c r="K71" s="130">
        <v>45980</v>
      </c>
      <c r="L71" s="130"/>
      <c r="M71" s="131"/>
      <c r="N71" s="130">
        <v>230850</v>
      </c>
      <c r="O71" s="132"/>
      <c r="P71" s="130"/>
      <c r="Q71" s="130">
        <f t="shared" si="1"/>
        <v>997880</v>
      </c>
      <c r="R71" s="130"/>
      <c r="S71" s="131"/>
      <c r="T71" s="130">
        <v>28750</v>
      </c>
      <c r="U71" s="132"/>
      <c r="V71" s="131"/>
      <c r="W71" s="128">
        <v>5829510</v>
      </c>
      <c r="X71" s="126"/>
      <c r="AA71" s="127"/>
      <c r="AB71" s="128">
        <f>W71+T71+Q71+'1(5)第11表-3'!AN71+'1(5)第11表-3'!AK71+'1(5)第11表-3'!AB71+'1(5)第11表-3'!Y71+'1(5)第11表-3'!T71+'1(5)第11表-3'!K71+'1(5)第11表-2'!AT71+'1(5)第11表-2'!AQ71+'1(5)第11表-2'!AN71+'1(5)第11表-2'!AK71+'1(5)第11表-2'!AH71+'1(5)第11表-2'!AE71</f>
        <v>16499402</v>
      </c>
      <c r="AC71" s="126"/>
      <c r="AD71" s="127"/>
      <c r="AE71" s="128">
        <v>24055266</v>
      </c>
      <c r="AF71" s="126"/>
      <c r="AG71" s="127"/>
      <c r="AH71" s="128">
        <v>0</v>
      </c>
      <c r="AI71" s="35"/>
      <c r="AJ71" s="129"/>
      <c r="AK71" s="130">
        <v>0</v>
      </c>
      <c r="AL71" s="129"/>
      <c r="AM71" s="151"/>
      <c r="AN71" s="377">
        <f>AK71+'1(5)第11表-4'!AH71+'1(5)第11表-4'!AE71</f>
        <v>24055266</v>
      </c>
      <c r="AO71" s="152"/>
      <c r="AP71" s="129"/>
      <c r="AQ71" s="129">
        <v>0</v>
      </c>
      <c r="AR71" s="129"/>
      <c r="AS71" s="10"/>
      <c r="AT71" s="384" t="s">
        <v>47</v>
      </c>
      <c r="AU71" s="296"/>
    </row>
    <row r="72" spans="1:47" ht="21.95" customHeight="1" thickTop="1" thickBot="1" x14ac:dyDescent="0.2">
      <c r="A72" s="303"/>
      <c r="B72" s="256" t="s">
        <v>48</v>
      </c>
      <c r="C72" s="257"/>
      <c r="D72" s="258"/>
      <c r="E72" s="259">
        <f>SUM(E49:E71)</f>
        <v>6562050</v>
      </c>
      <c r="F72" s="260"/>
      <c r="G72" s="261"/>
      <c r="H72" s="259">
        <f>SUM(H49:H71)</f>
        <v>4767750</v>
      </c>
      <c r="I72" s="262"/>
      <c r="J72" s="260"/>
      <c r="K72" s="259">
        <f>SUM(K49:K71)</f>
        <v>1018400</v>
      </c>
      <c r="L72" s="260"/>
      <c r="M72" s="261"/>
      <c r="N72" s="259">
        <f>SUM(N49:N71)</f>
        <v>4019400</v>
      </c>
      <c r="O72" s="262"/>
      <c r="P72" s="260"/>
      <c r="Q72" s="259">
        <f>SUM(Q49:Q71)</f>
        <v>16367600</v>
      </c>
      <c r="R72" s="260"/>
      <c r="S72" s="261"/>
      <c r="T72" s="259">
        <f>SUM(T49:T71)</f>
        <v>416300</v>
      </c>
      <c r="U72" s="262"/>
      <c r="V72" s="261"/>
      <c r="W72" s="259">
        <f>SUM(W49:W71)</f>
        <v>97681040</v>
      </c>
      <c r="X72" s="263"/>
      <c r="AA72" s="264"/>
      <c r="AB72" s="259">
        <f>SUM(AB49:AB71)</f>
        <v>274583052</v>
      </c>
      <c r="AC72" s="263"/>
      <c r="AD72" s="264"/>
      <c r="AE72" s="259">
        <f>SUM(AE49:AE71)</f>
        <v>401864278</v>
      </c>
      <c r="AF72" s="263"/>
      <c r="AG72" s="264"/>
      <c r="AH72" s="259">
        <f>SUM(AH49:AH71)</f>
        <v>3940</v>
      </c>
      <c r="AI72" s="265"/>
      <c r="AJ72" s="258"/>
      <c r="AK72" s="259">
        <f>SUM(AK49:AK71)</f>
        <v>4839</v>
      </c>
      <c r="AL72" s="258"/>
      <c r="AM72" s="282"/>
      <c r="AN72" s="270">
        <f>SUM(AN49:AN71)</f>
        <v>401873057</v>
      </c>
      <c r="AO72" s="283"/>
      <c r="AP72" s="258"/>
      <c r="AQ72" s="270">
        <f>SUM(AQ49:AQ71)</f>
        <v>0</v>
      </c>
      <c r="AR72" s="258"/>
      <c r="AS72" s="255"/>
      <c r="AT72" s="256" t="s">
        <v>48</v>
      </c>
      <c r="AU72" s="304"/>
    </row>
    <row r="73" spans="1:47" ht="22.5" customHeight="1" thickTop="1" thickBot="1" x14ac:dyDescent="0.2">
      <c r="A73" s="305"/>
      <c r="B73" s="306" t="s">
        <v>49</v>
      </c>
      <c r="C73" s="307"/>
      <c r="D73" s="322"/>
      <c r="E73" s="323">
        <f>E72+E48</f>
        <v>94443690</v>
      </c>
      <c r="F73" s="324"/>
      <c r="G73" s="325"/>
      <c r="H73" s="323">
        <f>H72+H48</f>
        <v>75662100</v>
      </c>
      <c r="I73" s="326"/>
      <c r="J73" s="324"/>
      <c r="K73" s="323">
        <f>K72+K48</f>
        <v>14791500</v>
      </c>
      <c r="L73" s="324"/>
      <c r="M73" s="325"/>
      <c r="N73" s="323">
        <f>N72+N48</f>
        <v>40205250</v>
      </c>
      <c r="O73" s="326"/>
      <c r="P73" s="324"/>
      <c r="Q73" s="323">
        <f>SUM(Q48,Q72)</f>
        <v>225102540</v>
      </c>
      <c r="R73" s="324"/>
      <c r="S73" s="325"/>
      <c r="T73" s="323">
        <f>T72+T48</f>
        <v>5621660</v>
      </c>
      <c r="U73" s="326"/>
      <c r="V73" s="325"/>
      <c r="W73" s="323">
        <f>W72+W48</f>
        <v>1548235030</v>
      </c>
      <c r="X73" s="327"/>
      <c r="AA73" s="328"/>
      <c r="AB73" s="323">
        <f>SUM(AB48,AB72)</f>
        <v>4497837537</v>
      </c>
      <c r="AC73" s="327"/>
      <c r="AD73" s="328"/>
      <c r="AE73" s="323">
        <f>AE72+AE48</f>
        <v>7781321553</v>
      </c>
      <c r="AF73" s="327"/>
      <c r="AG73" s="328"/>
      <c r="AH73" s="323">
        <f>AH72+AH48</f>
        <v>8521</v>
      </c>
      <c r="AI73" s="310"/>
      <c r="AJ73" s="322"/>
      <c r="AK73" s="323">
        <f>AK72+AK48</f>
        <v>112150</v>
      </c>
      <c r="AL73" s="322"/>
      <c r="AM73" s="330"/>
      <c r="AN73" s="309">
        <f>SUM(AN48,AN72)</f>
        <v>7781442224</v>
      </c>
      <c r="AO73" s="331"/>
      <c r="AP73" s="322"/>
      <c r="AQ73" s="309">
        <f>SUM(AQ48,AQ72)</f>
        <v>0</v>
      </c>
      <c r="AR73" s="322"/>
      <c r="AS73" s="312"/>
      <c r="AT73" s="306" t="s">
        <v>49</v>
      </c>
      <c r="AU73" s="313"/>
    </row>
    <row r="74" spans="1:47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AA74" s="11"/>
      <c r="AB74" s="11"/>
      <c r="AC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7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7" ht="16.5" customHeight="1" x14ac:dyDescent="0.15">
      <c r="B76" s="11"/>
      <c r="C76" s="11"/>
      <c r="D76" s="11"/>
      <c r="E76" s="404"/>
      <c r="F76" s="403"/>
      <c r="G76" s="403"/>
      <c r="H76" s="404"/>
      <c r="I76" s="403"/>
      <c r="J76" s="403"/>
      <c r="K76" s="404"/>
      <c r="L76" s="403"/>
      <c r="M76" s="403"/>
      <c r="N76" s="404"/>
      <c r="O76" s="403"/>
      <c r="P76" s="403"/>
      <c r="Q76" s="404"/>
      <c r="R76" s="403"/>
      <c r="S76" s="403"/>
      <c r="T76" s="404"/>
      <c r="U76" s="403"/>
      <c r="V76" s="403"/>
      <c r="W76" s="404"/>
      <c r="X76" s="403"/>
      <c r="AA76" s="403"/>
      <c r="AB76" s="404"/>
      <c r="AC76" s="403"/>
      <c r="AD76" s="402"/>
      <c r="AE76" s="404"/>
      <c r="AF76" s="11"/>
      <c r="AG76" s="11"/>
      <c r="AH76" s="404"/>
      <c r="AI76" s="11"/>
      <c r="AJ76" s="11"/>
      <c r="AK76" s="404"/>
      <c r="AL76" s="11"/>
      <c r="AM76" s="11"/>
      <c r="AN76" s="404"/>
      <c r="AO76" s="11"/>
      <c r="AP76" s="11"/>
      <c r="AQ76" s="404"/>
      <c r="AR76" s="11"/>
    </row>
    <row r="77" spans="1:47" ht="16.5" customHeight="1" x14ac:dyDescent="0.15">
      <c r="B77" s="11"/>
      <c r="C77" s="11"/>
      <c r="D77" s="11"/>
      <c r="E77" s="404"/>
      <c r="F77" s="11"/>
      <c r="G77" s="11"/>
      <c r="H77" s="404"/>
      <c r="I77" s="11"/>
      <c r="J77" s="11"/>
      <c r="K77" s="404"/>
      <c r="L77" s="11"/>
      <c r="M77" s="11"/>
      <c r="N77" s="404"/>
      <c r="O77" s="11"/>
      <c r="P77" s="11"/>
      <c r="Q77" s="404"/>
      <c r="R77" s="11"/>
      <c r="S77" s="11"/>
      <c r="T77" s="404"/>
      <c r="U77" s="11"/>
      <c r="V77" s="11"/>
      <c r="W77" s="404"/>
      <c r="X77" s="11"/>
      <c r="AA77" s="11"/>
      <c r="AB77" s="404"/>
      <c r="AC77" s="11"/>
      <c r="AD77" s="11"/>
      <c r="AE77" s="404"/>
      <c r="AF77" s="11"/>
      <c r="AG77" s="11"/>
      <c r="AH77" s="404"/>
      <c r="AI77" s="11"/>
      <c r="AJ77" s="11"/>
      <c r="AK77" s="404"/>
      <c r="AL77" s="11"/>
      <c r="AM77" s="11"/>
      <c r="AN77" s="404"/>
      <c r="AO77" s="11"/>
      <c r="AP77" s="11"/>
      <c r="AQ77" s="404"/>
      <c r="AR77" s="11"/>
    </row>
    <row r="78" spans="1:47" ht="16.5" customHeight="1" x14ac:dyDescent="0.15">
      <c r="B78" s="11"/>
      <c r="C78" s="11"/>
      <c r="D78" s="11"/>
      <c r="E78" s="404"/>
      <c r="F78" s="106"/>
      <c r="G78" s="11"/>
      <c r="H78" s="404"/>
      <c r="I78" s="106"/>
      <c r="J78" s="11"/>
      <c r="K78" s="404"/>
      <c r="L78" s="106"/>
      <c r="M78" s="11"/>
      <c r="N78" s="404"/>
      <c r="O78" s="106"/>
      <c r="P78" s="11"/>
      <c r="Q78" s="404"/>
      <c r="R78" s="106"/>
      <c r="S78" s="11"/>
      <c r="T78" s="404"/>
      <c r="U78" s="106"/>
      <c r="V78" s="11"/>
      <c r="W78" s="404"/>
      <c r="X78" s="106"/>
      <c r="AA78" s="11"/>
      <c r="AB78" s="404"/>
      <c r="AC78" s="106"/>
      <c r="AD78" s="11"/>
      <c r="AE78" s="404"/>
      <c r="AF78" s="106"/>
      <c r="AG78" s="11"/>
      <c r="AH78" s="404"/>
      <c r="AI78" s="106"/>
      <c r="AJ78" s="11"/>
      <c r="AK78" s="404"/>
      <c r="AL78" s="106"/>
      <c r="AM78" s="11"/>
      <c r="AN78" s="404"/>
      <c r="AO78" s="11"/>
      <c r="AP78" s="11"/>
      <c r="AQ78" s="404"/>
      <c r="AR78" s="11"/>
    </row>
    <row r="79" spans="1:47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AA79" s="11"/>
      <c r="AB79" s="423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7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AA80" s="11"/>
      <c r="AB80" s="423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2:44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AA81" s="11"/>
      <c r="AB81" s="423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2:44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</sheetData>
  <mergeCells count="13">
    <mergeCell ref="I4:M4"/>
    <mergeCell ref="I3:V3"/>
    <mergeCell ref="A3:C7"/>
    <mergeCell ref="AS3:AU7"/>
    <mergeCell ref="W5:W6"/>
    <mergeCell ref="AB5:AB6"/>
    <mergeCell ref="AQ4:AQ7"/>
    <mergeCell ref="AE3:AQ3"/>
    <mergeCell ref="AE5:AE7"/>
    <mergeCell ref="AH5:AH7"/>
    <mergeCell ref="AK5:AK7"/>
    <mergeCell ref="AN5:AN7"/>
    <mergeCell ref="AD4:AO4"/>
  </mergeCells>
  <phoneticPr fontId="2"/>
  <pageMargins left="0.78740157480314965" right="0.51181102362204722" top="0.6692913385826772" bottom="0.59055118110236227" header="0.51181102362204722" footer="0.31496062992125984"/>
  <pageSetup paperSize="9" scale="58" firstPageNumber="48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5" max="73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S82"/>
  <sheetViews>
    <sheetView showGridLines="0" view="pageBreakPreview" zoomScale="75" zoomScaleNormal="100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2.5" style="5" customWidth="1"/>
    <col min="3" max="4" width="1.75" style="5" customWidth="1"/>
    <col min="5" max="5" width="14.25" style="5" customWidth="1"/>
    <col min="6" max="7" width="1.75" style="5" customWidth="1"/>
    <col min="8" max="8" width="14.25" style="5" customWidth="1"/>
    <col min="9" max="9" width="1.75" style="5" customWidth="1"/>
    <col min="10" max="10" width="2" style="5" customWidth="1"/>
    <col min="11" max="11" width="14.25" style="5" customWidth="1"/>
    <col min="12" max="13" width="2.125" style="5" customWidth="1"/>
    <col min="14" max="14" width="15.625" style="5" customWidth="1"/>
    <col min="15" max="16" width="2.125" style="5" customWidth="1"/>
    <col min="17" max="17" width="14.25" style="61" customWidth="1"/>
    <col min="18" max="19" width="2.125" style="61" customWidth="1"/>
    <col min="20" max="20" width="14.25" style="61" customWidth="1"/>
    <col min="21" max="21" width="2.125" style="61" customWidth="1"/>
    <col min="22" max="23" width="1.75" style="61" customWidth="1"/>
    <col min="24" max="24" width="2.125" style="61" customWidth="1"/>
    <col min="25" max="25" width="13.75" style="61" customWidth="1"/>
    <col min="26" max="27" width="2.125" style="61" customWidth="1"/>
    <col min="28" max="28" width="13.75" style="61" customWidth="1"/>
    <col min="29" max="30" width="2.125" style="61" customWidth="1"/>
    <col min="31" max="31" width="13.75" style="61" customWidth="1"/>
    <col min="32" max="33" width="2.125" style="61" customWidth="1"/>
    <col min="34" max="34" width="13.75" style="61" customWidth="1"/>
    <col min="35" max="36" width="2.125" style="61" customWidth="1"/>
    <col min="37" max="37" width="13.75" style="61" customWidth="1"/>
    <col min="38" max="39" width="2.125" style="61" customWidth="1"/>
    <col min="40" max="40" width="16.5" style="61" customWidth="1"/>
    <col min="41" max="41" width="2.125" style="61" customWidth="1"/>
    <col min="42" max="42" width="2.25" style="5" customWidth="1"/>
    <col min="43" max="43" width="12.5" style="5" customWidth="1"/>
    <col min="44" max="44" width="2.125" style="5" customWidth="1"/>
    <col min="45" max="45" width="4" style="5" customWidth="1"/>
    <col min="46" max="16384" width="12.5" style="5"/>
  </cols>
  <sheetData>
    <row r="1" spans="1:45" ht="16.5" customHeight="1" x14ac:dyDescent="0.2">
      <c r="B1" s="3"/>
      <c r="C1" s="2"/>
      <c r="D1" s="2"/>
      <c r="E1" s="2"/>
      <c r="F1" s="2"/>
      <c r="G1" s="2"/>
      <c r="AQ1" s="2"/>
      <c r="AR1" s="2"/>
    </row>
    <row r="2" spans="1:45" ht="16.5" customHeight="1" thickBot="1" x14ac:dyDescent="0.2">
      <c r="AR2" s="6" t="s">
        <v>58</v>
      </c>
    </row>
    <row r="3" spans="1:45" ht="16.5" customHeight="1" x14ac:dyDescent="0.15">
      <c r="A3" s="450" t="s">
        <v>123</v>
      </c>
      <c r="B3" s="451"/>
      <c r="C3" s="452"/>
      <c r="D3" s="320"/>
      <c r="E3" s="493" t="s">
        <v>160</v>
      </c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31"/>
      <c r="X3" s="433"/>
      <c r="Y3" s="478" t="s">
        <v>160</v>
      </c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  <c r="AO3" s="332"/>
      <c r="AP3" s="436" t="s">
        <v>125</v>
      </c>
      <c r="AQ3" s="437"/>
      <c r="AR3" s="438"/>
    </row>
    <row r="4" spans="1:45" ht="16.5" customHeight="1" x14ac:dyDescent="0.15">
      <c r="A4" s="453"/>
      <c r="B4" s="454"/>
      <c r="C4" s="455"/>
      <c r="D4" s="110"/>
      <c r="E4" s="496" t="s">
        <v>113</v>
      </c>
      <c r="F4" s="496"/>
      <c r="G4" s="496"/>
      <c r="H4" s="496"/>
      <c r="I4" s="496"/>
      <c r="J4" s="496"/>
      <c r="K4" s="496"/>
      <c r="L4" s="496"/>
      <c r="M4" s="496"/>
      <c r="N4" s="496"/>
      <c r="O4" s="107"/>
      <c r="P4" s="12"/>
      <c r="Q4" s="494" t="s">
        <v>172</v>
      </c>
      <c r="R4" s="494"/>
      <c r="S4" s="494"/>
      <c r="T4" s="494"/>
      <c r="U4" s="432"/>
      <c r="X4" s="495" t="s">
        <v>173</v>
      </c>
      <c r="Y4" s="494"/>
      <c r="Z4" s="157"/>
      <c r="AA4" s="65"/>
      <c r="AB4" s="489" t="s">
        <v>188</v>
      </c>
      <c r="AC4" s="67"/>
      <c r="AD4" s="66"/>
      <c r="AE4" s="445" t="s">
        <v>179</v>
      </c>
      <c r="AF4" s="66"/>
      <c r="AG4" s="65"/>
      <c r="AH4" s="445" t="s">
        <v>180</v>
      </c>
      <c r="AI4" s="66"/>
      <c r="AJ4" s="65"/>
      <c r="AK4" s="489" t="s">
        <v>136</v>
      </c>
      <c r="AL4" s="67"/>
      <c r="AM4" s="66"/>
      <c r="AN4" s="66"/>
      <c r="AO4" s="67"/>
      <c r="AP4" s="439"/>
      <c r="AQ4" s="440"/>
      <c r="AR4" s="441"/>
    </row>
    <row r="5" spans="1:45" ht="16.5" customHeight="1" x14ac:dyDescent="0.15">
      <c r="A5" s="453"/>
      <c r="B5" s="454"/>
      <c r="C5" s="455"/>
      <c r="D5" s="111"/>
      <c r="E5" s="113"/>
      <c r="F5" s="112"/>
      <c r="G5" s="111"/>
      <c r="H5" s="445" t="s">
        <v>139</v>
      </c>
      <c r="I5" s="53"/>
      <c r="J5" s="20"/>
      <c r="K5" s="445" t="s">
        <v>132</v>
      </c>
      <c r="L5" s="53"/>
      <c r="M5" s="384"/>
      <c r="N5" s="384"/>
      <c r="O5" s="53"/>
      <c r="P5" s="11"/>
      <c r="Q5" s="64"/>
      <c r="R5" s="64"/>
      <c r="S5" s="72"/>
      <c r="T5" s="64" t="s">
        <v>134</v>
      </c>
      <c r="U5" s="74"/>
      <c r="X5" s="65"/>
      <c r="Y5" s="66"/>
      <c r="Z5" s="64"/>
      <c r="AA5" s="72"/>
      <c r="AB5" s="490"/>
      <c r="AC5" s="74"/>
      <c r="AD5" s="64"/>
      <c r="AE5" s="446"/>
      <c r="AF5" s="64"/>
      <c r="AG5" s="72"/>
      <c r="AH5" s="446"/>
      <c r="AI5" s="64"/>
      <c r="AJ5" s="72"/>
      <c r="AK5" s="490"/>
      <c r="AL5" s="64"/>
      <c r="AM5" s="72"/>
      <c r="AN5" s="492" t="s">
        <v>137</v>
      </c>
      <c r="AO5" s="71"/>
      <c r="AP5" s="439"/>
      <c r="AQ5" s="440"/>
      <c r="AR5" s="441"/>
    </row>
    <row r="6" spans="1:45" ht="16.5" customHeight="1" x14ac:dyDescent="0.15">
      <c r="A6" s="453"/>
      <c r="B6" s="454"/>
      <c r="C6" s="455"/>
      <c r="D6" s="111"/>
      <c r="E6" s="109" t="s">
        <v>156</v>
      </c>
      <c r="F6" s="112"/>
      <c r="G6" s="111"/>
      <c r="H6" s="446"/>
      <c r="I6" s="53"/>
      <c r="J6" s="384"/>
      <c r="K6" s="446"/>
      <c r="L6" s="53"/>
      <c r="M6" s="384"/>
      <c r="N6" s="382" t="s">
        <v>114</v>
      </c>
      <c r="O6" s="115"/>
      <c r="P6" s="11"/>
      <c r="Q6" s="64" t="s">
        <v>157</v>
      </c>
      <c r="R6" s="64"/>
      <c r="S6" s="72"/>
      <c r="T6" s="362" t="s">
        <v>135</v>
      </c>
      <c r="U6" s="74"/>
      <c r="X6" s="72"/>
      <c r="Y6" s="64" t="s">
        <v>115</v>
      </c>
      <c r="Z6" s="64"/>
      <c r="AA6" s="72"/>
      <c r="AB6" s="490"/>
      <c r="AC6" s="74"/>
      <c r="AD6" s="64"/>
      <c r="AE6" s="446"/>
      <c r="AF6" s="64"/>
      <c r="AG6" s="72"/>
      <c r="AH6" s="446"/>
      <c r="AI6" s="64"/>
      <c r="AJ6" s="72"/>
      <c r="AK6" s="490"/>
      <c r="AL6" s="64"/>
      <c r="AM6" s="72"/>
      <c r="AN6" s="492"/>
      <c r="AO6" s="71"/>
      <c r="AP6" s="439"/>
      <c r="AQ6" s="440"/>
      <c r="AR6" s="441"/>
    </row>
    <row r="7" spans="1:45" ht="16.5" customHeight="1" x14ac:dyDescent="0.15">
      <c r="A7" s="456"/>
      <c r="B7" s="457"/>
      <c r="C7" s="458"/>
      <c r="D7" s="117"/>
      <c r="E7" s="116"/>
      <c r="F7" s="118"/>
      <c r="G7" s="117"/>
      <c r="H7" s="447"/>
      <c r="I7" s="119"/>
      <c r="J7" s="385"/>
      <c r="K7" s="447"/>
      <c r="L7" s="147"/>
      <c r="M7" s="385"/>
      <c r="N7" s="385"/>
      <c r="O7" s="147"/>
      <c r="P7" s="77"/>
      <c r="Q7" s="80"/>
      <c r="R7" s="80"/>
      <c r="S7" s="81"/>
      <c r="T7" s="363" t="s">
        <v>140</v>
      </c>
      <c r="U7" s="82"/>
      <c r="X7" s="81"/>
      <c r="Y7" s="80"/>
      <c r="Z7" s="80"/>
      <c r="AA7" s="81"/>
      <c r="AB7" s="491"/>
      <c r="AC7" s="82"/>
      <c r="AD7" s="80"/>
      <c r="AE7" s="447"/>
      <c r="AF7" s="80"/>
      <c r="AG7" s="81"/>
      <c r="AH7" s="447"/>
      <c r="AI7" s="80"/>
      <c r="AJ7" s="81"/>
      <c r="AK7" s="491"/>
      <c r="AL7" s="80"/>
      <c r="AM7" s="159"/>
      <c r="AN7" s="84"/>
      <c r="AO7" s="160"/>
      <c r="AP7" s="442"/>
      <c r="AQ7" s="443"/>
      <c r="AR7" s="444"/>
    </row>
    <row r="8" spans="1:45" ht="16.5" customHeight="1" x14ac:dyDescent="0.15">
      <c r="A8" s="295"/>
      <c r="B8" s="384" t="s">
        <v>53</v>
      </c>
      <c r="C8" s="32"/>
      <c r="D8" s="149"/>
      <c r="E8" s="422">
        <v>63965335</v>
      </c>
      <c r="F8" s="125"/>
      <c r="G8" s="124"/>
      <c r="H8" s="422">
        <v>3413946</v>
      </c>
      <c r="I8" s="126"/>
      <c r="J8" s="148"/>
      <c r="K8" s="422">
        <v>2914400</v>
      </c>
      <c r="L8" s="35"/>
      <c r="M8" s="36"/>
      <c r="N8" s="37">
        <f>K8+H8+E8</f>
        <v>70293681</v>
      </c>
      <c r="O8" s="35"/>
      <c r="P8" s="122"/>
      <c r="Q8" s="123">
        <v>513870</v>
      </c>
      <c r="R8" s="123"/>
      <c r="S8" s="124"/>
      <c r="T8" s="123">
        <v>109</v>
      </c>
      <c r="U8" s="125"/>
      <c r="X8" s="124"/>
      <c r="Y8" s="123">
        <f>Q8+T8</f>
        <v>513979</v>
      </c>
      <c r="Z8" s="123"/>
      <c r="AA8" s="124"/>
      <c r="AB8" s="123">
        <v>18777704</v>
      </c>
      <c r="AC8" s="125"/>
      <c r="AD8" s="123"/>
      <c r="AE8" s="123">
        <v>11026848</v>
      </c>
      <c r="AF8" s="123"/>
      <c r="AG8" s="124"/>
      <c r="AH8" s="123">
        <v>1160560</v>
      </c>
      <c r="AI8" s="123"/>
      <c r="AJ8" s="124"/>
      <c r="AK8" s="123">
        <v>1109853</v>
      </c>
      <c r="AL8" s="123"/>
      <c r="AM8" s="131"/>
      <c r="AN8" s="128">
        <f>AK8+AH8+AE8+AB8+Y8+N8+'1(5)第11表-4'!AQ8+'1(5)第11表-4'!AN8</f>
        <v>1802379049</v>
      </c>
      <c r="AO8" s="126"/>
      <c r="AP8" s="10"/>
      <c r="AQ8" s="384" t="s">
        <v>53</v>
      </c>
      <c r="AR8" s="296"/>
      <c r="AS8" s="34"/>
    </row>
    <row r="9" spans="1:45" ht="16.5" customHeight="1" x14ac:dyDescent="0.15">
      <c r="A9" s="295"/>
      <c r="B9" s="384" t="s">
        <v>52</v>
      </c>
      <c r="C9" s="19"/>
      <c r="D9" s="151"/>
      <c r="E9" s="130">
        <v>10511013</v>
      </c>
      <c r="F9" s="132"/>
      <c r="G9" s="131"/>
      <c r="H9" s="128">
        <v>970258</v>
      </c>
      <c r="I9" s="126"/>
      <c r="J9" s="127"/>
      <c r="K9" s="128">
        <v>336600</v>
      </c>
      <c r="L9" s="35"/>
      <c r="M9" s="36"/>
      <c r="N9" s="37">
        <f t="shared" ref="N9:N47" si="0">K9+H9+E9</f>
        <v>11817871</v>
      </c>
      <c r="O9" s="35"/>
      <c r="P9" s="129"/>
      <c r="Q9" s="130">
        <v>92456</v>
      </c>
      <c r="R9" s="130"/>
      <c r="S9" s="131"/>
      <c r="T9" s="130">
        <v>19</v>
      </c>
      <c r="U9" s="132"/>
      <c r="X9" s="131"/>
      <c r="Y9" s="130">
        <f t="shared" ref="Y9:Y47" si="1">Q9+T9</f>
        <v>92475</v>
      </c>
      <c r="Z9" s="130"/>
      <c r="AA9" s="131"/>
      <c r="AB9" s="130">
        <v>3869298</v>
      </c>
      <c r="AC9" s="132"/>
      <c r="AD9" s="130"/>
      <c r="AE9" s="130">
        <v>1242417</v>
      </c>
      <c r="AF9" s="130"/>
      <c r="AG9" s="131"/>
      <c r="AH9" s="130">
        <v>354111</v>
      </c>
      <c r="AI9" s="130"/>
      <c r="AJ9" s="131"/>
      <c r="AK9" s="130">
        <v>168634</v>
      </c>
      <c r="AL9" s="130"/>
      <c r="AM9" s="131"/>
      <c r="AN9" s="128">
        <f>AK9+AH9+AE9+AB9+Y9+N9+'1(5)第11表-4'!AQ9+'1(5)第11表-4'!AN9</f>
        <v>377914062</v>
      </c>
      <c r="AO9" s="126"/>
      <c r="AP9" s="10"/>
      <c r="AQ9" s="384" t="s">
        <v>52</v>
      </c>
      <c r="AR9" s="296"/>
      <c r="AS9" s="34"/>
    </row>
    <row r="10" spans="1:45" ht="16.5" customHeight="1" x14ac:dyDescent="0.15">
      <c r="A10" s="295"/>
      <c r="B10" s="384" t="s">
        <v>51</v>
      </c>
      <c r="C10" s="19"/>
      <c r="D10" s="151"/>
      <c r="E10" s="130">
        <v>3347473</v>
      </c>
      <c r="F10" s="132"/>
      <c r="G10" s="131"/>
      <c r="H10" s="128">
        <v>208920</v>
      </c>
      <c r="I10" s="126"/>
      <c r="J10" s="127"/>
      <c r="K10" s="128">
        <v>9916</v>
      </c>
      <c r="L10" s="35"/>
      <c r="M10" s="36"/>
      <c r="N10" s="37">
        <f t="shared" si="0"/>
        <v>3566309</v>
      </c>
      <c r="O10" s="35"/>
      <c r="P10" s="129"/>
      <c r="Q10" s="130">
        <v>46577</v>
      </c>
      <c r="R10" s="130"/>
      <c r="S10" s="131"/>
      <c r="T10" s="130">
        <v>0</v>
      </c>
      <c r="U10" s="132"/>
      <c r="X10" s="131"/>
      <c r="Y10" s="130">
        <f t="shared" si="1"/>
        <v>46577</v>
      </c>
      <c r="Z10" s="130"/>
      <c r="AA10" s="131"/>
      <c r="AB10" s="130">
        <v>883307</v>
      </c>
      <c r="AC10" s="132"/>
      <c r="AD10" s="130"/>
      <c r="AE10" s="130">
        <v>735574</v>
      </c>
      <c r="AF10" s="130"/>
      <c r="AG10" s="131"/>
      <c r="AH10" s="130">
        <v>88060</v>
      </c>
      <c r="AI10" s="130"/>
      <c r="AJ10" s="131"/>
      <c r="AK10" s="130">
        <v>89047</v>
      </c>
      <c r="AL10" s="130"/>
      <c r="AM10" s="131"/>
      <c r="AN10" s="128">
        <f>AK10+AH10+AE10+AB10+Y10+N10+'1(5)第11表-4'!AQ10+'1(5)第11表-4'!AN10</f>
        <v>189409894</v>
      </c>
      <c r="AO10" s="126"/>
      <c r="AP10" s="10"/>
      <c r="AQ10" s="384" t="s">
        <v>51</v>
      </c>
      <c r="AR10" s="296"/>
      <c r="AS10" s="34"/>
    </row>
    <row r="11" spans="1:45" ht="16.5" customHeight="1" x14ac:dyDescent="0.15">
      <c r="A11" s="295"/>
      <c r="B11" s="384" t="s">
        <v>50</v>
      </c>
      <c r="C11" s="19"/>
      <c r="D11" s="151"/>
      <c r="E11" s="130">
        <v>23018517</v>
      </c>
      <c r="F11" s="132"/>
      <c r="G11" s="131"/>
      <c r="H11" s="128">
        <v>137708</v>
      </c>
      <c r="I11" s="126"/>
      <c r="J11" s="127"/>
      <c r="K11" s="128">
        <v>727728</v>
      </c>
      <c r="L11" s="35"/>
      <c r="M11" s="36"/>
      <c r="N11" s="37">
        <f t="shared" si="0"/>
        <v>23883953</v>
      </c>
      <c r="O11" s="35"/>
      <c r="P11" s="129"/>
      <c r="Q11" s="130">
        <v>222704</v>
      </c>
      <c r="R11" s="130"/>
      <c r="S11" s="131"/>
      <c r="T11" s="130">
        <v>0</v>
      </c>
      <c r="U11" s="132"/>
      <c r="X11" s="131"/>
      <c r="Y11" s="130">
        <f t="shared" si="1"/>
        <v>222704</v>
      </c>
      <c r="Z11" s="130"/>
      <c r="AA11" s="131"/>
      <c r="AB11" s="130">
        <v>7411786</v>
      </c>
      <c r="AC11" s="132"/>
      <c r="AD11" s="130"/>
      <c r="AE11" s="130">
        <v>3108656</v>
      </c>
      <c r="AF11" s="130"/>
      <c r="AG11" s="131"/>
      <c r="AH11" s="130">
        <v>389868</v>
      </c>
      <c r="AI11" s="130"/>
      <c r="AJ11" s="131"/>
      <c r="AK11" s="130">
        <v>565927</v>
      </c>
      <c r="AL11" s="130"/>
      <c r="AM11" s="131"/>
      <c r="AN11" s="128">
        <f>AK11+AH11+AE11+AB11+Y11+N11+'1(5)第11表-4'!AQ11+'1(5)第11表-4'!AN11</f>
        <v>709054596</v>
      </c>
      <c r="AO11" s="126"/>
      <c r="AP11" s="10"/>
      <c r="AQ11" s="384" t="s">
        <v>50</v>
      </c>
      <c r="AR11" s="296"/>
      <c r="AS11" s="34"/>
    </row>
    <row r="12" spans="1:45" ht="16.5" customHeight="1" x14ac:dyDescent="0.15">
      <c r="A12" s="297"/>
      <c r="B12" s="384" t="s">
        <v>76</v>
      </c>
      <c r="C12" s="23"/>
      <c r="D12" s="153"/>
      <c r="E12" s="134">
        <v>1044440</v>
      </c>
      <c r="F12" s="136"/>
      <c r="G12" s="135"/>
      <c r="H12" s="137">
        <v>82536</v>
      </c>
      <c r="I12" s="138"/>
      <c r="J12" s="139"/>
      <c r="K12" s="128">
        <v>8772</v>
      </c>
      <c r="L12" s="41"/>
      <c r="M12" s="42"/>
      <c r="N12" s="43">
        <f t="shared" si="0"/>
        <v>1135748</v>
      </c>
      <c r="O12" s="41"/>
      <c r="P12" s="133"/>
      <c r="Q12" s="134">
        <v>22732</v>
      </c>
      <c r="R12" s="134"/>
      <c r="S12" s="135"/>
      <c r="T12" s="134">
        <v>0</v>
      </c>
      <c r="U12" s="136"/>
      <c r="X12" s="135"/>
      <c r="Y12" s="134">
        <f t="shared" si="1"/>
        <v>22732</v>
      </c>
      <c r="Z12" s="134"/>
      <c r="AA12" s="135"/>
      <c r="AB12" s="134">
        <v>603510</v>
      </c>
      <c r="AC12" s="136"/>
      <c r="AD12" s="134"/>
      <c r="AE12" s="134">
        <v>351885</v>
      </c>
      <c r="AF12" s="134"/>
      <c r="AG12" s="135"/>
      <c r="AH12" s="134">
        <v>44800</v>
      </c>
      <c r="AI12" s="134"/>
      <c r="AJ12" s="135"/>
      <c r="AK12" s="134">
        <v>49798</v>
      </c>
      <c r="AL12" s="134"/>
      <c r="AM12" s="135"/>
      <c r="AN12" s="137">
        <f>AK12+AH12+AE12+AB12+Y12+N12+'1(5)第11表-4'!AQ12+'1(5)第11表-4'!AN12</f>
        <v>70115085</v>
      </c>
      <c r="AO12" s="138"/>
      <c r="AP12" s="21"/>
      <c r="AQ12" s="384" t="s">
        <v>76</v>
      </c>
      <c r="AR12" s="298"/>
      <c r="AS12" s="34"/>
    </row>
    <row r="13" spans="1:45" ht="16.5" customHeight="1" x14ac:dyDescent="0.15">
      <c r="A13" s="295"/>
      <c r="B13" s="383" t="s">
        <v>77</v>
      </c>
      <c r="C13" s="19"/>
      <c r="D13" s="151"/>
      <c r="E13" s="130">
        <v>859277</v>
      </c>
      <c r="F13" s="132"/>
      <c r="G13" s="131"/>
      <c r="H13" s="128">
        <v>30481</v>
      </c>
      <c r="I13" s="126"/>
      <c r="J13" s="127"/>
      <c r="K13" s="144">
        <v>9436</v>
      </c>
      <c r="L13" s="35"/>
      <c r="M13" s="36"/>
      <c r="N13" s="37">
        <f t="shared" si="0"/>
        <v>899194</v>
      </c>
      <c r="O13" s="35"/>
      <c r="P13" s="129"/>
      <c r="Q13" s="130">
        <v>13641</v>
      </c>
      <c r="R13" s="130"/>
      <c r="S13" s="131"/>
      <c r="T13" s="130">
        <v>0</v>
      </c>
      <c r="U13" s="132"/>
      <c r="X13" s="131"/>
      <c r="Y13" s="123">
        <f>Q13+T13</f>
        <v>13641</v>
      </c>
      <c r="Z13" s="130"/>
      <c r="AA13" s="131"/>
      <c r="AB13" s="130">
        <v>71930</v>
      </c>
      <c r="AC13" s="132"/>
      <c r="AD13" s="130"/>
      <c r="AE13" s="130">
        <v>211312</v>
      </c>
      <c r="AF13" s="130"/>
      <c r="AG13" s="131"/>
      <c r="AH13" s="130">
        <v>37394</v>
      </c>
      <c r="AI13" s="130"/>
      <c r="AJ13" s="131"/>
      <c r="AK13" s="130">
        <v>5401</v>
      </c>
      <c r="AL13" s="130"/>
      <c r="AM13" s="131"/>
      <c r="AN13" s="128">
        <f>AK13+AH13+AE13+AB13+Y13+N13+'1(5)第11表-4'!AQ13+'1(5)第11表-4'!AN13</f>
        <v>46273581</v>
      </c>
      <c r="AO13" s="126"/>
      <c r="AP13" s="10"/>
      <c r="AQ13" s="383" t="s">
        <v>77</v>
      </c>
      <c r="AR13" s="296"/>
      <c r="AS13" s="34"/>
    </row>
    <row r="14" spans="1:45" ht="16.5" customHeight="1" x14ac:dyDescent="0.15">
      <c r="A14" s="295"/>
      <c r="B14" s="384" t="s">
        <v>78</v>
      </c>
      <c r="C14" s="19"/>
      <c r="D14" s="151"/>
      <c r="E14" s="130">
        <v>11892967</v>
      </c>
      <c r="F14" s="132"/>
      <c r="G14" s="131"/>
      <c r="H14" s="128">
        <v>716510</v>
      </c>
      <c r="I14" s="126"/>
      <c r="J14" s="127"/>
      <c r="K14" s="128">
        <v>410286</v>
      </c>
      <c r="L14" s="35"/>
      <c r="M14" s="36"/>
      <c r="N14" s="37">
        <f t="shared" si="0"/>
        <v>13019763</v>
      </c>
      <c r="O14" s="35"/>
      <c r="P14" s="129"/>
      <c r="Q14" s="130">
        <v>116986</v>
      </c>
      <c r="R14" s="130"/>
      <c r="S14" s="131"/>
      <c r="T14" s="130">
        <v>0</v>
      </c>
      <c r="U14" s="132"/>
      <c r="X14" s="131"/>
      <c r="Y14" s="130">
        <f t="shared" si="1"/>
        <v>116986</v>
      </c>
      <c r="Z14" s="130"/>
      <c r="AA14" s="131"/>
      <c r="AB14" s="130">
        <v>864318</v>
      </c>
      <c r="AC14" s="132"/>
      <c r="AD14" s="130"/>
      <c r="AE14" s="130">
        <v>2464650</v>
      </c>
      <c r="AF14" s="130"/>
      <c r="AG14" s="131"/>
      <c r="AH14" s="130">
        <v>231526</v>
      </c>
      <c r="AI14" s="130"/>
      <c r="AJ14" s="131"/>
      <c r="AK14" s="130">
        <v>324233</v>
      </c>
      <c r="AL14" s="130"/>
      <c r="AM14" s="131"/>
      <c r="AN14" s="128">
        <f>AK14+AH14+AE14+AB14+Y14+N14+'1(5)第11表-4'!AQ14+'1(5)第11表-4'!AN14</f>
        <v>395154106</v>
      </c>
      <c r="AO14" s="126"/>
      <c r="AP14" s="10"/>
      <c r="AQ14" s="384" t="s">
        <v>78</v>
      </c>
      <c r="AR14" s="296"/>
      <c r="AS14" s="34"/>
    </row>
    <row r="15" spans="1:45" ht="16.5" customHeight="1" x14ac:dyDescent="0.15">
      <c r="A15" s="295"/>
      <c r="B15" s="384" t="s">
        <v>79</v>
      </c>
      <c r="C15" s="19"/>
      <c r="D15" s="151"/>
      <c r="E15" s="130">
        <v>1928155</v>
      </c>
      <c r="F15" s="132"/>
      <c r="G15" s="131"/>
      <c r="H15" s="128">
        <v>117450</v>
      </c>
      <c r="I15" s="126"/>
      <c r="J15" s="127"/>
      <c r="K15" s="128">
        <v>159709</v>
      </c>
      <c r="L15" s="35"/>
      <c r="M15" s="36"/>
      <c r="N15" s="37">
        <f t="shared" si="0"/>
        <v>2205314</v>
      </c>
      <c r="O15" s="35"/>
      <c r="P15" s="129"/>
      <c r="Q15" s="130">
        <v>877</v>
      </c>
      <c r="R15" s="130"/>
      <c r="S15" s="131"/>
      <c r="T15" s="130">
        <v>0</v>
      </c>
      <c r="U15" s="132"/>
      <c r="X15" s="131"/>
      <c r="Y15" s="130">
        <f t="shared" si="1"/>
        <v>877</v>
      </c>
      <c r="Z15" s="130"/>
      <c r="AA15" s="131"/>
      <c r="AB15" s="130">
        <v>128159</v>
      </c>
      <c r="AC15" s="132"/>
      <c r="AD15" s="130"/>
      <c r="AE15" s="130">
        <v>200272</v>
      </c>
      <c r="AF15" s="130"/>
      <c r="AG15" s="131"/>
      <c r="AH15" s="130">
        <v>37958</v>
      </c>
      <c r="AI15" s="130"/>
      <c r="AJ15" s="131"/>
      <c r="AK15" s="130">
        <v>18703</v>
      </c>
      <c r="AL15" s="130"/>
      <c r="AM15" s="131"/>
      <c r="AN15" s="128">
        <f>AK15+AH15+AE15+AB15+Y15+N15+'1(5)第11表-4'!AQ15+'1(5)第11表-4'!AN15</f>
        <v>75395287</v>
      </c>
      <c r="AO15" s="126"/>
      <c r="AP15" s="10"/>
      <c r="AQ15" s="384" t="s">
        <v>79</v>
      </c>
      <c r="AR15" s="296"/>
      <c r="AS15" s="34"/>
    </row>
    <row r="16" spans="1:45" ht="16.5" customHeight="1" x14ac:dyDescent="0.15">
      <c r="A16" s="295"/>
      <c r="B16" s="384" t="s">
        <v>80</v>
      </c>
      <c r="C16" s="19"/>
      <c r="D16" s="151"/>
      <c r="E16" s="130">
        <v>2128854</v>
      </c>
      <c r="F16" s="132"/>
      <c r="G16" s="131"/>
      <c r="H16" s="128">
        <v>102707</v>
      </c>
      <c r="I16" s="126"/>
      <c r="J16" s="127"/>
      <c r="K16" s="128">
        <v>31415</v>
      </c>
      <c r="L16" s="35"/>
      <c r="M16" s="36"/>
      <c r="N16" s="37">
        <f t="shared" si="0"/>
        <v>2262976</v>
      </c>
      <c r="O16" s="35"/>
      <c r="P16" s="129"/>
      <c r="Q16" s="130">
        <v>23247</v>
      </c>
      <c r="R16" s="130"/>
      <c r="S16" s="131"/>
      <c r="T16" s="130">
        <v>0</v>
      </c>
      <c r="U16" s="132"/>
      <c r="X16" s="131"/>
      <c r="Y16" s="130">
        <f t="shared" si="1"/>
        <v>23247</v>
      </c>
      <c r="Z16" s="130"/>
      <c r="AA16" s="131"/>
      <c r="AB16" s="130">
        <v>431727</v>
      </c>
      <c r="AC16" s="132"/>
      <c r="AD16" s="130"/>
      <c r="AE16" s="130">
        <v>260031</v>
      </c>
      <c r="AF16" s="130"/>
      <c r="AG16" s="131"/>
      <c r="AH16" s="130">
        <v>55365</v>
      </c>
      <c r="AI16" s="130"/>
      <c r="AJ16" s="131"/>
      <c r="AK16" s="130">
        <v>22385</v>
      </c>
      <c r="AL16" s="130"/>
      <c r="AM16" s="131"/>
      <c r="AN16" s="128">
        <f>AK16+AH16+AE16+AB16+Y16+N16+'1(5)第11表-4'!AQ16+'1(5)第11表-4'!AN16</f>
        <v>95789337</v>
      </c>
      <c r="AO16" s="126"/>
      <c r="AP16" s="10"/>
      <c r="AQ16" s="384" t="s">
        <v>80</v>
      </c>
      <c r="AR16" s="296"/>
      <c r="AS16" s="34"/>
    </row>
    <row r="17" spans="1:45" ht="16.5" customHeight="1" x14ac:dyDescent="0.15">
      <c r="A17" s="295"/>
      <c r="B17" s="45" t="s">
        <v>81</v>
      </c>
      <c r="C17" s="19"/>
      <c r="D17" s="151"/>
      <c r="E17" s="130">
        <v>1447647</v>
      </c>
      <c r="F17" s="132"/>
      <c r="G17" s="131"/>
      <c r="H17" s="128">
        <v>55721</v>
      </c>
      <c r="I17" s="126"/>
      <c r="J17" s="127"/>
      <c r="K17" s="128">
        <v>0</v>
      </c>
      <c r="L17" s="35"/>
      <c r="M17" s="36"/>
      <c r="N17" s="37">
        <f t="shared" si="0"/>
        <v>1503368</v>
      </c>
      <c r="O17" s="35"/>
      <c r="P17" s="129"/>
      <c r="Q17" s="130">
        <v>13906</v>
      </c>
      <c r="R17" s="130"/>
      <c r="S17" s="131"/>
      <c r="T17" s="130">
        <v>0</v>
      </c>
      <c r="U17" s="132"/>
      <c r="X17" s="131"/>
      <c r="Y17" s="134">
        <f t="shared" si="1"/>
        <v>13906</v>
      </c>
      <c r="Z17" s="130"/>
      <c r="AA17" s="131"/>
      <c r="AB17" s="130">
        <v>103588</v>
      </c>
      <c r="AC17" s="132"/>
      <c r="AD17" s="130"/>
      <c r="AE17" s="130">
        <v>192630</v>
      </c>
      <c r="AF17" s="130"/>
      <c r="AG17" s="131"/>
      <c r="AH17" s="130">
        <v>57638</v>
      </c>
      <c r="AI17" s="130"/>
      <c r="AJ17" s="131"/>
      <c r="AK17" s="130">
        <v>25151</v>
      </c>
      <c r="AL17" s="130"/>
      <c r="AM17" s="131"/>
      <c r="AN17" s="137">
        <f>AK17+AH17+AE17+AB17+Y17+N17+'1(5)第11表-4'!AQ17+'1(5)第11表-4'!AN17</f>
        <v>68716736</v>
      </c>
      <c r="AO17" s="126"/>
      <c r="AP17" s="10"/>
      <c r="AQ17" s="45" t="s">
        <v>81</v>
      </c>
      <c r="AR17" s="296"/>
      <c r="AS17" s="34"/>
    </row>
    <row r="18" spans="1:45" ht="16.5" customHeight="1" x14ac:dyDescent="0.15">
      <c r="A18" s="299"/>
      <c r="B18" s="384" t="s">
        <v>82</v>
      </c>
      <c r="C18" s="46"/>
      <c r="D18" s="155"/>
      <c r="E18" s="140">
        <v>2968933</v>
      </c>
      <c r="F18" s="143"/>
      <c r="G18" s="142"/>
      <c r="H18" s="144">
        <v>0</v>
      </c>
      <c r="I18" s="145"/>
      <c r="J18" s="146"/>
      <c r="K18" s="144">
        <v>0</v>
      </c>
      <c r="L18" s="48"/>
      <c r="M18" s="49"/>
      <c r="N18" s="44">
        <f t="shared" si="0"/>
        <v>2968933</v>
      </c>
      <c r="O18" s="48"/>
      <c r="P18" s="141"/>
      <c r="Q18" s="140">
        <v>6491</v>
      </c>
      <c r="R18" s="140"/>
      <c r="S18" s="142"/>
      <c r="T18" s="140">
        <v>0</v>
      </c>
      <c r="U18" s="143"/>
      <c r="X18" s="142"/>
      <c r="Y18" s="123">
        <f>Q18+T18</f>
        <v>6491</v>
      </c>
      <c r="Z18" s="140"/>
      <c r="AA18" s="142"/>
      <c r="AB18" s="140">
        <v>79416</v>
      </c>
      <c r="AC18" s="143"/>
      <c r="AD18" s="140"/>
      <c r="AE18" s="140">
        <v>360656</v>
      </c>
      <c r="AF18" s="140"/>
      <c r="AG18" s="142"/>
      <c r="AH18" s="140">
        <v>30022</v>
      </c>
      <c r="AI18" s="140"/>
      <c r="AJ18" s="142"/>
      <c r="AK18" s="140">
        <v>32750</v>
      </c>
      <c r="AL18" s="140"/>
      <c r="AM18" s="142"/>
      <c r="AN18" s="128">
        <f>AK18+AH18+AE18+AB18+Y18+N18+'1(5)第11表-4'!AQ18+'1(5)第11表-4'!AN18</f>
        <v>84771840</v>
      </c>
      <c r="AO18" s="145"/>
      <c r="AP18" s="7"/>
      <c r="AQ18" s="384" t="s">
        <v>82</v>
      </c>
      <c r="AR18" s="300"/>
      <c r="AS18" s="34"/>
    </row>
    <row r="19" spans="1:45" ht="16.5" customHeight="1" x14ac:dyDescent="0.15">
      <c r="A19" s="295"/>
      <c r="B19" s="384" t="s">
        <v>0</v>
      </c>
      <c r="C19" s="19"/>
      <c r="D19" s="151"/>
      <c r="E19" s="130">
        <v>5877941</v>
      </c>
      <c r="F19" s="132"/>
      <c r="G19" s="131"/>
      <c r="H19" s="128">
        <v>264840</v>
      </c>
      <c r="I19" s="126"/>
      <c r="J19" s="127"/>
      <c r="K19" s="128">
        <v>157654</v>
      </c>
      <c r="L19" s="35"/>
      <c r="M19" s="36"/>
      <c r="N19" s="37">
        <f t="shared" si="0"/>
        <v>6300435</v>
      </c>
      <c r="O19" s="35"/>
      <c r="P19" s="129"/>
      <c r="Q19" s="130">
        <v>20403</v>
      </c>
      <c r="R19" s="130"/>
      <c r="S19" s="131"/>
      <c r="T19" s="130">
        <v>0</v>
      </c>
      <c r="U19" s="132"/>
      <c r="X19" s="131"/>
      <c r="Y19" s="130">
        <f t="shared" si="1"/>
        <v>20403</v>
      </c>
      <c r="Z19" s="130"/>
      <c r="AA19" s="131"/>
      <c r="AB19" s="130">
        <v>1775848</v>
      </c>
      <c r="AC19" s="132"/>
      <c r="AD19" s="130"/>
      <c r="AE19" s="130">
        <v>1090534</v>
      </c>
      <c r="AF19" s="130"/>
      <c r="AG19" s="131"/>
      <c r="AH19" s="130">
        <v>153886</v>
      </c>
      <c r="AI19" s="130"/>
      <c r="AJ19" s="131"/>
      <c r="AK19" s="130">
        <v>108230</v>
      </c>
      <c r="AL19" s="130"/>
      <c r="AM19" s="131"/>
      <c r="AN19" s="128">
        <f>AK19+AH19+AE19+AB19+Y19+N19+'1(5)第11表-4'!AQ19+'1(5)第11表-4'!AN19</f>
        <v>218094264</v>
      </c>
      <c r="AO19" s="126"/>
      <c r="AP19" s="10"/>
      <c r="AQ19" s="384" t="s">
        <v>0</v>
      </c>
      <c r="AR19" s="296"/>
      <c r="AS19" s="34"/>
    </row>
    <row r="20" spans="1:45" ht="16.5" customHeight="1" x14ac:dyDescent="0.15">
      <c r="A20" s="295"/>
      <c r="B20" s="384" t="s">
        <v>2</v>
      </c>
      <c r="C20" s="19"/>
      <c r="D20" s="151"/>
      <c r="E20" s="130">
        <v>3722071</v>
      </c>
      <c r="F20" s="132"/>
      <c r="G20" s="131"/>
      <c r="H20" s="128">
        <v>15122</v>
      </c>
      <c r="I20" s="126"/>
      <c r="J20" s="127"/>
      <c r="K20" s="128">
        <v>143629</v>
      </c>
      <c r="L20" s="35"/>
      <c r="M20" s="36"/>
      <c r="N20" s="37">
        <f t="shared" si="0"/>
        <v>3880822</v>
      </c>
      <c r="O20" s="35"/>
      <c r="P20" s="129"/>
      <c r="Q20" s="130">
        <v>2196</v>
      </c>
      <c r="R20" s="130"/>
      <c r="S20" s="131"/>
      <c r="T20" s="130">
        <v>33</v>
      </c>
      <c r="U20" s="132"/>
      <c r="X20" s="131"/>
      <c r="Y20" s="130">
        <f t="shared" si="1"/>
        <v>2229</v>
      </c>
      <c r="Z20" s="130"/>
      <c r="AA20" s="131"/>
      <c r="AB20" s="130">
        <v>960080</v>
      </c>
      <c r="AC20" s="132"/>
      <c r="AD20" s="130"/>
      <c r="AE20" s="130">
        <v>614369</v>
      </c>
      <c r="AF20" s="130"/>
      <c r="AG20" s="131"/>
      <c r="AH20" s="130">
        <v>50090</v>
      </c>
      <c r="AI20" s="130"/>
      <c r="AJ20" s="131"/>
      <c r="AK20" s="130">
        <v>120021</v>
      </c>
      <c r="AL20" s="130"/>
      <c r="AM20" s="131"/>
      <c r="AN20" s="128">
        <f>AK20+AH20+AE20+AB20+Y20+N20+'1(5)第11表-4'!AQ20+'1(5)第11表-4'!AN20</f>
        <v>145554393</v>
      </c>
      <c r="AO20" s="126"/>
      <c r="AP20" s="10"/>
      <c r="AQ20" s="384" t="s">
        <v>2</v>
      </c>
      <c r="AR20" s="296"/>
      <c r="AS20" s="34"/>
    </row>
    <row r="21" spans="1:45" ht="16.5" customHeight="1" x14ac:dyDescent="0.15">
      <c r="A21" s="295"/>
      <c r="B21" s="384" t="s">
        <v>3</v>
      </c>
      <c r="C21" s="19"/>
      <c r="D21" s="151"/>
      <c r="E21" s="130">
        <v>1915526</v>
      </c>
      <c r="F21" s="132"/>
      <c r="G21" s="131"/>
      <c r="H21" s="128">
        <v>28712</v>
      </c>
      <c r="I21" s="126"/>
      <c r="J21" s="127"/>
      <c r="K21" s="128">
        <v>75914</v>
      </c>
      <c r="L21" s="35"/>
      <c r="M21" s="36"/>
      <c r="N21" s="37">
        <f t="shared" si="0"/>
        <v>2020152</v>
      </c>
      <c r="O21" s="35"/>
      <c r="P21" s="129"/>
      <c r="Q21" s="130">
        <v>3780</v>
      </c>
      <c r="R21" s="130"/>
      <c r="S21" s="131"/>
      <c r="T21" s="130">
        <v>0</v>
      </c>
      <c r="U21" s="132"/>
      <c r="X21" s="131"/>
      <c r="Y21" s="130">
        <f t="shared" si="1"/>
        <v>3780</v>
      </c>
      <c r="Z21" s="130"/>
      <c r="AA21" s="131"/>
      <c r="AB21" s="130">
        <v>147249</v>
      </c>
      <c r="AC21" s="132"/>
      <c r="AD21" s="130"/>
      <c r="AE21" s="130">
        <v>185393</v>
      </c>
      <c r="AF21" s="130"/>
      <c r="AG21" s="131"/>
      <c r="AH21" s="130">
        <v>18028</v>
      </c>
      <c r="AI21" s="130"/>
      <c r="AJ21" s="131"/>
      <c r="AK21" s="130">
        <v>35464</v>
      </c>
      <c r="AL21" s="130"/>
      <c r="AM21" s="131"/>
      <c r="AN21" s="128">
        <f>AK21+AH21+AE21+AB21+Y21+N21+'1(5)第11表-4'!AQ21+'1(5)第11表-4'!AN21</f>
        <v>46943317</v>
      </c>
      <c r="AO21" s="126"/>
      <c r="AP21" s="10"/>
      <c r="AQ21" s="384" t="s">
        <v>3</v>
      </c>
      <c r="AR21" s="296"/>
      <c r="AS21" s="34"/>
    </row>
    <row r="22" spans="1:45" ht="16.5" customHeight="1" x14ac:dyDescent="0.15">
      <c r="A22" s="297"/>
      <c r="B22" s="45" t="s">
        <v>4</v>
      </c>
      <c r="C22" s="23"/>
      <c r="D22" s="153"/>
      <c r="E22" s="134">
        <v>2313746</v>
      </c>
      <c r="F22" s="136"/>
      <c r="G22" s="135"/>
      <c r="H22" s="137">
        <v>285500</v>
      </c>
      <c r="I22" s="138"/>
      <c r="J22" s="139"/>
      <c r="K22" s="137">
        <v>51526</v>
      </c>
      <c r="L22" s="41"/>
      <c r="M22" s="42"/>
      <c r="N22" s="43">
        <f t="shared" si="0"/>
        <v>2650772</v>
      </c>
      <c r="O22" s="41"/>
      <c r="P22" s="133"/>
      <c r="Q22" s="134">
        <v>30348</v>
      </c>
      <c r="R22" s="134"/>
      <c r="S22" s="135"/>
      <c r="T22" s="134">
        <v>0</v>
      </c>
      <c r="U22" s="136"/>
      <c r="X22" s="135"/>
      <c r="Y22" s="134">
        <f t="shared" si="1"/>
        <v>30348</v>
      </c>
      <c r="Z22" s="134"/>
      <c r="AA22" s="135"/>
      <c r="AB22" s="134">
        <v>667343</v>
      </c>
      <c r="AC22" s="136"/>
      <c r="AD22" s="134"/>
      <c r="AE22" s="134">
        <v>460926</v>
      </c>
      <c r="AF22" s="134"/>
      <c r="AG22" s="135"/>
      <c r="AH22" s="134">
        <v>37120</v>
      </c>
      <c r="AI22" s="134"/>
      <c r="AJ22" s="135"/>
      <c r="AK22" s="134">
        <v>49273</v>
      </c>
      <c r="AL22" s="134"/>
      <c r="AM22" s="135"/>
      <c r="AN22" s="137">
        <f>AK22+AH22+AE22+AB22+Y22+N22+'1(5)第11表-4'!AQ22+'1(5)第11表-4'!AN22</f>
        <v>113293979</v>
      </c>
      <c r="AO22" s="138"/>
      <c r="AP22" s="21"/>
      <c r="AQ22" s="45" t="s">
        <v>4</v>
      </c>
      <c r="AR22" s="298"/>
      <c r="AS22" s="34"/>
    </row>
    <row r="23" spans="1:45" s="11" customFormat="1" ht="16.5" customHeight="1" x14ac:dyDescent="0.15">
      <c r="A23" s="295"/>
      <c r="B23" s="384" t="s">
        <v>5</v>
      </c>
      <c r="C23" s="19"/>
      <c r="D23" s="151"/>
      <c r="E23" s="130">
        <v>4189286</v>
      </c>
      <c r="F23" s="132"/>
      <c r="G23" s="131"/>
      <c r="H23" s="128">
        <v>27049</v>
      </c>
      <c r="I23" s="126"/>
      <c r="J23" s="127"/>
      <c r="K23" s="128">
        <v>26970</v>
      </c>
      <c r="L23" s="35"/>
      <c r="M23" s="36"/>
      <c r="N23" s="37">
        <f t="shared" si="0"/>
        <v>4243305</v>
      </c>
      <c r="O23" s="35"/>
      <c r="P23" s="129"/>
      <c r="Q23" s="130">
        <v>28066</v>
      </c>
      <c r="R23" s="130"/>
      <c r="S23" s="131"/>
      <c r="T23" s="130">
        <v>0</v>
      </c>
      <c r="U23" s="132"/>
      <c r="V23" s="61"/>
      <c r="W23" s="61"/>
      <c r="X23" s="131"/>
      <c r="Y23" s="123">
        <f>Q23+T23</f>
        <v>28066</v>
      </c>
      <c r="Z23" s="130"/>
      <c r="AA23" s="131"/>
      <c r="AB23" s="130">
        <v>955721</v>
      </c>
      <c r="AC23" s="132"/>
      <c r="AD23" s="130"/>
      <c r="AE23" s="130">
        <v>419447</v>
      </c>
      <c r="AF23" s="130"/>
      <c r="AG23" s="131"/>
      <c r="AH23" s="130">
        <v>73961</v>
      </c>
      <c r="AI23" s="130"/>
      <c r="AJ23" s="131"/>
      <c r="AK23" s="130">
        <v>87144</v>
      </c>
      <c r="AL23" s="130"/>
      <c r="AM23" s="131"/>
      <c r="AN23" s="128">
        <f>AK23+AH23+AE23+AB23+Y23+N23+'1(5)第11表-4'!AQ23+'1(5)第11表-4'!AN23</f>
        <v>128918739</v>
      </c>
      <c r="AO23" s="126"/>
      <c r="AP23" s="10"/>
      <c r="AQ23" s="384" t="s">
        <v>5</v>
      </c>
      <c r="AR23" s="296"/>
    </row>
    <row r="24" spans="1:45" ht="16.5" customHeight="1" x14ac:dyDescent="0.15">
      <c r="A24" s="295"/>
      <c r="B24" s="384" t="s">
        <v>6</v>
      </c>
      <c r="C24" s="19"/>
      <c r="D24" s="151"/>
      <c r="E24" s="130">
        <v>7283047</v>
      </c>
      <c r="F24" s="132"/>
      <c r="G24" s="131"/>
      <c r="H24" s="128">
        <v>1314069</v>
      </c>
      <c r="I24" s="126"/>
      <c r="J24" s="127"/>
      <c r="K24" s="128">
        <v>50261</v>
      </c>
      <c r="L24" s="35"/>
      <c r="M24" s="36"/>
      <c r="N24" s="37">
        <f t="shared" si="0"/>
        <v>8647377</v>
      </c>
      <c r="O24" s="35"/>
      <c r="P24" s="129"/>
      <c r="Q24" s="130">
        <v>47319</v>
      </c>
      <c r="R24" s="130"/>
      <c r="S24" s="131"/>
      <c r="T24" s="130">
        <v>0</v>
      </c>
      <c r="U24" s="132"/>
      <c r="X24" s="131"/>
      <c r="Y24" s="130">
        <f t="shared" si="1"/>
        <v>47319</v>
      </c>
      <c r="Z24" s="130"/>
      <c r="AA24" s="131"/>
      <c r="AB24" s="130">
        <v>1327476</v>
      </c>
      <c r="AC24" s="132"/>
      <c r="AD24" s="130"/>
      <c r="AE24" s="130">
        <v>1061676</v>
      </c>
      <c r="AF24" s="130"/>
      <c r="AG24" s="131"/>
      <c r="AH24" s="130">
        <v>77538</v>
      </c>
      <c r="AI24" s="130"/>
      <c r="AJ24" s="131"/>
      <c r="AK24" s="130">
        <v>97112</v>
      </c>
      <c r="AL24" s="130"/>
      <c r="AM24" s="131"/>
      <c r="AN24" s="128">
        <f>AK24+AH24+AE24+AB24+Y24+N24+'1(5)第11表-4'!AQ24+'1(5)第11表-4'!AN24</f>
        <v>241475185</v>
      </c>
      <c r="AO24" s="126"/>
      <c r="AP24" s="10"/>
      <c r="AQ24" s="384" t="s">
        <v>6</v>
      </c>
      <c r="AR24" s="296"/>
    </row>
    <row r="25" spans="1:45" ht="16.5" customHeight="1" x14ac:dyDescent="0.15">
      <c r="A25" s="295"/>
      <c r="B25" s="384" t="s">
        <v>7</v>
      </c>
      <c r="C25" s="19"/>
      <c r="D25" s="151"/>
      <c r="E25" s="130">
        <v>8481520</v>
      </c>
      <c r="F25" s="132"/>
      <c r="G25" s="131"/>
      <c r="H25" s="128">
        <v>583658</v>
      </c>
      <c r="I25" s="126"/>
      <c r="J25" s="127"/>
      <c r="K25" s="128">
        <v>252974</v>
      </c>
      <c r="L25" s="35"/>
      <c r="M25" s="36"/>
      <c r="N25" s="37">
        <f t="shared" si="0"/>
        <v>9318152</v>
      </c>
      <c r="O25" s="35"/>
      <c r="P25" s="129"/>
      <c r="Q25" s="130">
        <v>41009</v>
      </c>
      <c r="R25" s="130"/>
      <c r="S25" s="131"/>
      <c r="T25" s="130">
        <v>0</v>
      </c>
      <c r="U25" s="132"/>
      <c r="X25" s="131"/>
      <c r="Y25" s="130">
        <f t="shared" si="1"/>
        <v>41009</v>
      </c>
      <c r="Z25" s="130"/>
      <c r="AA25" s="131"/>
      <c r="AB25" s="130">
        <v>1084770</v>
      </c>
      <c r="AC25" s="132"/>
      <c r="AD25" s="130"/>
      <c r="AE25" s="130">
        <v>665407</v>
      </c>
      <c r="AF25" s="130"/>
      <c r="AG25" s="131"/>
      <c r="AH25" s="130">
        <v>121552</v>
      </c>
      <c r="AI25" s="130"/>
      <c r="AJ25" s="131"/>
      <c r="AK25" s="130">
        <v>321744</v>
      </c>
      <c r="AL25" s="130"/>
      <c r="AM25" s="131"/>
      <c r="AN25" s="128">
        <f>AK25+AH25+AE25+AB25+Y25+N25+'1(5)第11表-4'!AQ25+'1(5)第11表-4'!AN25</f>
        <v>277701855</v>
      </c>
      <c r="AO25" s="126"/>
      <c r="AP25" s="10"/>
      <c r="AQ25" s="384" t="s">
        <v>7</v>
      </c>
      <c r="AR25" s="296"/>
    </row>
    <row r="26" spans="1:45" ht="16.5" customHeight="1" x14ac:dyDescent="0.15">
      <c r="A26" s="295"/>
      <c r="B26" s="384" t="s">
        <v>8</v>
      </c>
      <c r="C26" s="19"/>
      <c r="D26" s="151"/>
      <c r="E26" s="130">
        <v>9693226</v>
      </c>
      <c r="F26" s="132"/>
      <c r="G26" s="131"/>
      <c r="H26" s="128">
        <v>863580</v>
      </c>
      <c r="I26" s="126"/>
      <c r="J26" s="127"/>
      <c r="K26" s="128">
        <v>293471</v>
      </c>
      <c r="L26" s="35"/>
      <c r="M26" s="36"/>
      <c r="N26" s="37">
        <f t="shared" si="0"/>
        <v>10850277</v>
      </c>
      <c r="O26" s="35"/>
      <c r="P26" s="129"/>
      <c r="Q26" s="130">
        <v>127689</v>
      </c>
      <c r="R26" s="130"/>
      <c r="S26" s="131"/>
      <c r="T26" s="130">
        <v>0</v>
      </c>
      <c r="U26" s="132"/>
      <c r="X26" s="131"/>
      <c r="Y26" s="130">
        <f t="shared" si="1"/>
        <v>127689</v>
      </c>
      <c r="Z26" s="130"/>
      <c r="AA26" s="131"/>
      <c r="AB26" s="130">
        <v>977041</v>
      </c>
      <c r="AC26" s="132"/>
      <c r="AD26" s="130"/>
      <c r="AE26" s="130">
        <v>1718816</v>
      </c>
      <c r="AF26" s="130"/>
      <c r="AG26" s="131"/>
      <c r="AH26" s="130">
        <v>225832</v>
      </c>
      <c r="AI26" s="130"/>
      <c r="AJ26" s="131"/>
      <c r="AK26" s="130">
        <v>267774</v>
      </c>
      <c r="AL26" s="130"/>
      <c r="AM26" s="131"/>
      <c r="AN26" s="128">
        <f>AK26+AH26+AE26+AB26+Y26+N26+'1(5)第11表-4'!AQ26+'1(5)第11表-4'!AN26</f>
        <v>381112842</v>
      </c>
      <c r="AO26" s="126"/>
      <c r="AP26" s="10"/>
      <c r="AQ26" s="384" t="s">
        <v>8</v>
      </c>
      <c r="AR26" s="296"/>
    </row>
    <row r="27" spans="1:45" ht="16.5" customHeight="1" x14ac:dyDescent="0.15">
      <c r="A27" s="297"/>
      <c r="B27" s="45" t="s">
        <v>9</v>
      </c>
      <c r="C27" s="23"/>
      <c r="D27" s="153"/>
      <c r="E27" s="134">
        <v>2204601</v>
      </c>
      <c r="F27" s="136"/>
      <c r="G27" s="135"/>
      <c r="H27" s="137">
        <v>41039</v>
      </c>
      <c r="I27" s="138"/>
      <c r="J27" s="139"/>
      <c r="K27" s="137">
        <v>200</v>
      </c>
      <c r="L27" s="41"/>
      <c r="M27" s="42"/>
      <c r="N27" s="43">
        <f t="shared" si="0"/>
        <v>2245840</v>
      </c>
      <c r="O27" s="41"/>
      <c r="P27" s="133"/>
      <c r="Q27" s="134">
        <v>12375</v>
      </c>
      <c r="R27" s="134"/>
      <c r="S27" s="135"/>
      <c r="T27" s="134">
        <v>0</v>
      </c>
      <c r="U27" s="136"/>
      <c r="X27" s="135"/>
      <c r="Y27" s="134">
        <f t="shared" si="1"/>
        <v>12375</v>
      </c>
      <c r="Z27" s="134"/>
      <c r="AA27" s="135"/>
      <c r="AB27" s="134">
        <v>166432</v>
      </c>
      <c r="AC27" s="136"/>
      <c r="AD27" s="134"/>
      <c r="AE27" s="134">
        <v>544724</v>
      </c>
      <c r="AF27" s="134"/>
      <c r="AG27" s="135"/>
      <c r="AH27" s="134">
        <v>51787</v>
      </c>
      <c r="AI27" s="134"/>
      <c r="AJ27" s="135"/>
      <c r="AK27" s="134">
        <v>33374</v>
      </c>
      <c r="AL27" s="134"/>
      <c r="AM27" s="135"/>
      <c r="AN27" s="137">
        <f>AK27+AH27+AE27+AB27+Y27+N27+'1(5)第11表-4'!AQ27+'1(5)第11表-4'!AN27</f>
        <v>88694749</v>
      </c>
      <c r="AO27" s="138"/>
      <c r="AP27" s="21"/>
      <c r="AQ27" s="45" t="s">
        <v>9</v>
      </c>
      <c r="AR27" s="298"/>
    </row>
    <row r="28" spans="1:45" s="11" customFormat="1" ht="16.5" customHeight="1" x14ac:dyDescent="0.15">
      <c r="A28" s="295"/>
      <c r="B28" s="384" t="s">
        <v>10</v>
      </c>
      <c r="C28" s="19"/>
      <c r="D28" s="151"/>
      <c r="E28" s="130">
        <v>4965474</v>
      </c>
      <c r="F28" s="132"/>
      <c r="G28" s="131"/>
      <c r="H28" s="128">
        <v>344787</v>
      </c>
      <c r="I28" s="126"/>
      <c r="J28" s="127"/>
      <c r="K28" s="128">
        <v>206624</v>
      </c>
      <c r="L28" s="35"/>
      <c r="M28" s="36"/>
      <c r="N28" s="37">
        <f t="shared" si="0"/>
        <v>5516885</v>
      </c>
      <c r="O28" s="35"/>
      <c r="P28" s="129"/>
      <c r="Q28" s="130">
        <v>70161</v>
      </c>
      <c r="R28" s="130"/>
      <c r="S28" s="131"/>
      <c r="T28" s="130">
        <v>0</v>
      </c>
      <c r="U28" s="132"/>
      <c r="V28" s="61"/>
      <c r="W28" s="61"/>
      <c r="X28" s="131"/>
      <c r="Y28" s="123">
        <f>Q28+T28</f>
        <v>70161</v>
      </c>
      <c r="Z28" s="130"/>
      <c r="AA28" s="131"/>
      <c r="AB28" s="130">
        <v>510836</v>
      </c>
      <c r="AC28" s="132"/>
      <c r="AD28" s="130"/>
      <c r="AE28" s="130">
        <v>1243665</v>
      </c>
      <c r="AF28" s="130"/>
      <c r="AG28" s="131"/>
      <c r="AH28" s="130">
        <v>64442</v>
      </c>
      <c r="AI28" s="130"/>
      <c r="AJ28" s="131"/>
      <c r="AK28" s="130">
        <v>83539</v>
      </c>
      <c r="AL28" s="130"/>
      <c r="AM28" s="131"/>
      <c r="AN28" s="128">
        <f>AK28+AH28+AE28+AB28+Y28+N28+'1(5)第11表-4'!AQ28+'1(5)第11表-4'!AN28</f>
        <v>187269580</v>
      </c>
      <c r="AO28" s="126"/>
      <c r="AP28" s="10"/>
      <c r="AQ28" s="384" t="s">
        <v>10</v>
      </c>
      <c r="AR28" s="296"/>
    </row>
    <row r="29" spans="1:45" ht="16.5" customHeight="1" x14ac:dyDescent="0.15">
      <c r="A29" s="295"/>
      <c r="B29" s="384" t="s">
        <v>11</v>
      </c>
      <c r="C29" s="19"/>
      <c r="D29" s="151"/>
      <c r="E29" s="130">
        <v>4507774</v>
      </c>
      <c r="F29" s="132"/>
      <c r="G29" s="131"/>
      <c r="H29" s="128">
        <v>11529</v>
      </c>
      <c r="I29" s="126"/>
      <c r="J29" s="127"/>
      <c r="K29" s="128">
        <v>89188</v>
      </c>
      <c r="L29" s="35"/>
      <c r="M29" s="36"/>
      <c r="N29" s="37">
        <f t="shared" si="0"/>
        <v>4608491</v>
      </c>
      <c r="O29" s="35"/>
      <c r="P29" s="129"/>
      <c r="Q29" s="130">
        <v>22340</v>
      </c>
      <c r="R29" s="130"/>
      <c r="S29" s="131"/>
      <c r="T29" s="130">
        <v>0</v>
      </c>
      <c r="U29" s="132"/>
      <c r="X29" s="131"/>
      <c r="Y29" s="130">
        <f t="shared" si="1"/>
        <v>22340</v>
      </c>
      <c r="Z29" s="130"/>
      <c r="AA29" s="131"/>
      <c r="AB29" s="130">
        <v>232234</v>
      </c>
      <c r="AC29" s="132"/>
      <c r="AD29" s="130"/>
      <c r="AE29" s="130">
        <v>1068122</v>
      </c>
      <c r="AF29" s="130"/>
      <c r="AG29" s="131"/>
      <c r="AH29" s="130">
        <v>102574</v>
      </c>
      <c r="AI29" s="130"/>
      <c r="AJ29" s="131"/>
      <c r="AK29" s="130">
        <v>85357</v>
      </c>
      <c r="AL29" s="130"/>
      <c r="AM29" s="131"/>
      <c r="AN29" s="128">
        <f>AK29+AH29+AE29+AB29+Y29+N29+'1(5)第11表-4'!AQ29+'1(5)第11表-4'!AN29</f>
        <v>143278603</v>
      </c>
      <c r="AO29" s="126"/>
      <c r="AP29" s="10"/>
      <c r="AQ29" s="384" t="s">
        <v>11</v>
      </c>
      <c r="AR29" s="296"/>
    </row>
    <row r="30" spans="1:45" ht="16.5" customHeight="1" x14ac:dyDescent="0.15">
      <c r="A30" s="295"/>
      <c r="B30" s="384" t="s">
        <v>12</v>
      </c>
      <c r="C30" s="19"/>
      <c r="D30" s="151"/>
      <c r="E30" s="130">
        <v>4326400</v>
      </c>
      <c r="F30" s="132"/>
      <c r="G30" s="131"/>
      <c r="H30" s="128">
        <v>1599334</v>
      </c>
      <c r="I30" s="126"/>
      <c r="J30" s="127"/>
      <c r="K30" s="128">
        <v>129731</v>
      </c>
      <c r="L30" s="35"/>
      <c r="M30" s="36"/>
      <c r="N30" s="37">
        <f t="shared" si="0"/>
        <v>6055465</v>
      </c>
      <c r="O30" s="35"/>
      <c r="P30" s="129"/>
      <c r="Q30" s="130">
        <v>36118</v>
      </c>
      <c r="R30" s="130"/>
      <c r="S30" s="131"/>
      <c r="T30" s="130">
        <v>0</v>
      </c>
      <c r="U30" s="132"/>
      <c r="X30" s="131"/>
      <c r="Y30" s="130">
        <f t="shared" si="1"/>
        <v>36118</v>
      </c>
      <c r="Z30" s="130"/>
      <c r="AA30" s="131"/>
      <c r="AB30" s="130">
        <v>679983</v>
      </c>
      <c r="AC30" s="132"/>
      <c r="AD30" s="130"/>
      <c r="AE30" s="130">
        <v>606640</v>
      </c>
      <c r="AF30" s="130"/>
      <c r="AG30" s="131"/>
      <c r="AH30" s="130">
        <v>89308</v>
      </c>
      <c r="AI30" s="130"/>
      <c r="AJ30" s="131"/>
      <c r="AK30" s="130">
        <v>165483</v>
      </c>
      <c r="AL30" s="130"/>
      <c r="AM30" s="131"/>
      <c r="AN30" s="128">
        <f>AK30+AH30+AE30+AB30+Y30+N30+'1(5)第11表-4'!AQ30+'1(5)第11表-4'!AN30</f>
        <v>188634108</v>
      </c>
      <c r="AO30" s="126"/>
      <c r="AP30" s="10"/>
      <c r="AQ30" s="384" t="s">
        <v>12</v>
      </c>
      <c r="AR30" s="296"/>
    </row>
    <row r="31" spans="1:45" ht="16.5" customHeight="1" x14ac:dyDescent="0.15">
      <c r="A31" s="295"/>
      <c r="B31" s="384" t="s">
        <v>13</v>
      </c>
      <c r="C31" s="19"/>
      <c r="D31" s="151"/>
      <c r="E31" s="130">
        <v>4452530</v>
      </c>
      <c r="F31" s="132"/>
      <c r="G31" s="131"/>
      <c r="H31" s="128">
        <v>374368</v>
      </c>
      <c r="I31" s="126"/>
      <c r="J31" s="127"/>
      <c r="K31" s="128">
        <v>175337</v>
      </c>
      <c r="L31" s="35"/>
      <c r="M31" s="36"/>
      <c r="N31" s="37">
        <f t="shared" si="0"/>
        <v>5002235</v>
      </c>
      <c r="O31" s="35"/>
      <c r="P31" s="129"/>
      <c r="Q31" s="130">
        <v>22025</v>
      </c>
      <c r="R31" s="130"/>
      <c r="S31" s="131"/>
      <c r="T31" s="130">
        <v>0</v>
      </c>
      <c r="U31" s="132"/>
      <c r="X31" s="131"/>
      <c r="Y31" s="130">
        <f t="shared" si="1"/>
        <v>22025</v>
      </c>
      <c r="Z31" s="130"/>
      <c r="AA31" s="131"/>
      <c r="AB31" s="130">
        <v>2365163</v>
      </c>
      <c r="AC31" s="132"/>
      <c r="AD31" s="130"/>
      <c r="AE31" s="130">
        <v>1017505</v>
      </c>
      <c r="AF31" s="130"/>
      <c r="AG31" s="131"/>
      <c r="AH31" s="130">
        <v>49180</v>
      </c>
      <c r="AI31" s="130"/>
      <c r="AJ31" s="131"/>
      <c r="AK31" s="130">
        <v>32357</v>
      </c>
      <c r="AL31" s="130"/>
      <c r="AM31" s="131"/>
      <c r="AN31" s="128">
        <f>AK31+AH31+AE31+AB31+Y31+N31+'1(5)第11表-4'!AQ31+'1(5)第11表-4'!AN31</f>
        <v>97934275</v>
      </c>
      <c r="AO31" s="126"/>
      <c r="AP31" s="10"/>
      <c r="AQ31" s="384" t="s">
        <v>13</v>
      </c>
      <c r="AR31" s="296"/>
    </row>
    <row r="32" spans="1:45" ht="16.5" customHeight="1" x14ac:dyDescent="0.15">
      <c r="A32" s="297"/>
      <c r="B32" s="45" t="s">
        <v>14</v>
      </c>
      <c r="C32" s="23"/>
      <c r="D32" s="153"/>
      <c r="E32" s="134">
        <v>2851523</v>
      </c>
      <c r="F32" s="136"/>
      <c r="G32" s="135"/>
      <c r="H32" s="137">
        <v>407665</v>
      </c>
      <c r="I32" s="138"/>
      <c r="J32" s="139"/>
      <c r="K32" s="137">
        <v>80743</v>
      </c>
      <c r="L32" s="41"/>
      <c r="M32" s="42"/>
      <c r="N32" s="43">
        <f t="shared" si="0"/>
        <v>3339931</v>
      </c>
      <c r="O32" s="41"/>
      <c r="P32" s="133"/>
      <c r="Q32" s="134">
        <v>16601</v>
      </c>
      <c r="R32" s="134"/>
      <c r="S32" s="135"/>
      <c r="T32" s="134">
        <v>0</v>
      </c>
      <c r="U32" s="136"/>
      <c r="X32" s="135"/>
      <c r="Y32" s="134">
        <f t="shared" si="1"/>
        <v>16601</v>
      </c>
      <c r="Z32" s="134"/>
      <c r="AA32" s="135"/>
      <c r="AB32" s="134">
        <v>307033</v>
      </c>
      <c r="AC32" s="136"/>
      <c r="AD32" s="134"/>
      <c r="AE32" s="134">
        <v>1375174</v>
      </c>
      <c r="AF32" s="134"/>
      <c r="AG32" s="135"/>
      <c r="AH32" s="134">
        <v>85497</v>
      </c>
      <c r="AI32" s="134"/>
      <c r="AJ32" s="135"/>
      <c r="AK32" s="134">
        <v>156979</v>
      </c>
      <c r="AL32" s="134"/>
      <c r="AM32" s="135"/>
      <c r="AN32" s="137">
        <f>AK32+AH32+AE32+AB32+Y32+N32+'1(5)第11表-4'!AQ32+'1(5)第11表-4'!AN32</f>
        <v>124723061</v>
      </c>
      <c r="AO32" s="138"/>
      <c r="AP32" s="21"/>
      <c r="AQ32" s="45" t="s">
        <v>14</v>
      </c>
      <c r="AR32" s="298"/>
    </row>
    <row r="33" spans="1:44" s="11" customFormat="1" ht="16.5" customHeight="1" x14ac:dyDescent="0.15">
      <c r="A33" s="295"/>
      <c r="B33" s="384" t="s">
        <v>15</v>
      </c>
      <c r="C33" s="19"/>
      <c r="D33" s="151"/>
      <c r="E33" s="130">
        <v>6211200</v>
      </c>
      <c r="F33" s="132"/>
      <c r="G33" s="131"/>
      <c r="H33" s="128">
        <v>682621</v>
      </c>
      <c r="I33" s="126"/>
      <c r="J33" s="127"/>
      <c r="K33" s="128">
        <v>97308</v>
      </c>
      <c r="L33" s="35"/>
      <c r="M33" s="36"/>
      <c r="N33" s="37">
        <f t="shared" si="0"/>
        <v>6991129</v>
      </c>
      <c r="O33" s="35"/>
      <c r="P33" s="129"/>
      <c r="Q33" s="130">
        <v>17613</v>
      </c>
      <c r="R33" s="130"/>
      <c r="S33" s="131"/>
      <c r="T33" s="130">
        <v>0</v>
      </c>
      <c r="U33" s="132"/>
      <c r="V33" s="61"/>
      <c r="W33" s="61"/>
      <c r="X33" s="131"/>
      <c r="Y33" s="123">
        <f>Q33+T33</f>
        <v>17613</v>
      </c>
      <c r="Z33" s="130"/>
      <c r="AA33" s="131"/>
      <c r="AB33" s="130">
        <v>520892</v>
      </c>
      <c r="AC33" s="132"/>
      <c r="AD33" s="130"/>
      <c r="AE33" s="130">
        <v>689094</v>
      </c>
      <c r="AF33" s="130"/>
      <c r="AG33" s="131"/>
      <c r="AH33" s="130">
        <v>40663</v>
      </c>
      <c r="AI33" s="130"/>
      <c r="AJ33" s="131"/>
      <c r="AK33" s="130">
        <v>75918</v>
      </c>
      <c r="AL33" s="130"/>
      <c r="AM33" s="131"/>
      <c r="AN33" s="128">
        <f>AK33+AH33+AE33+AB33+Y33+N33+'1(5)第11表-4'!AQ33+'1(5)第11表-4'!AN33</f>
        <v>180730365</v>
      </c>
      <c r="AO33" s="126"/>
      <c r="AP33" s="10"/>
      <c r="AQ33" s="384" t="s">
        <v>15</v>
      </c>
      <c r="AR33" s="296"/>
    </row>
    <row r="34" spans="1:44" ht="16.5" customHeight="1" x14ac:dyDescent="0.15">
      <c r="A34" s="295"/>
      <c r="B34" s="384" t="s">
        <v>16</v>
      </c>
      <c r="C34" s="19"/>
      <c r="D34" s="151"/>
      <c r="E34" s="130">
        <v>2114761</v>
      </c>
      <c r="F34" s="132"/>
      <c r="G34" s="131"/>
      <c r="H34" s="128">
        <v>267550</v>
      </c>
      <c r="I34" s="126"/>
      <c r="J34" s="127"/>
      <c r="K34" s="128">
        <v>0</v>
      </c>
      <c r="L34" s="35"/>
      <c r="M34" s="36"/>
      <c r="N34" s="37">
        <f t="shared" si="0"/>
        <v>2382311</v>
      </c>
      <c r="O34" s="35"/>
      <c r="P34" s="129"/>
      <c r="Q34" s="130">
        <v>0</v>
      </c>
      <c r="R34" s="130"/>
      <c r="S34" s="131"/>
      <c r="T34" s="130">
        <v>0</v>
      </c>
      <c r="U34" s="132"/>
      <c r="X34" s="131"/>
      <c r="Y34" s="130">
        <f t="shared" si="1"/>
        <v>0</v>
      </c>
      <c r="Z34" s="130"/>
      <c r="AA34" s="131"/>
      <c r="AB34" s="130">
        <v>107396</v>
      </c>
      <c r="AC34" s="132"/>
      <c r="AD34" s="130"/>
      <c r="AE34" s="130">
        <v>257630</v>
      </c>
      <c r="AF34" s="130"/>
      <c r="AG34" s="131"/>
      <c r="AH34" s="130">
        <v>49321</v>
      </c>
      <c r="AI34" s="130"/>
      <c r="AJ34" s="131"/>
      <c r="AK34" s="130">
        <v>41490</v>
      </c>
      <c r="AL34" s="130"/>
      <c r="AM34" s="131"/>
      <c r="AN34" s="128">
        <f>AK34+AH34+AE34+AB34+Y34+N34+'1(5)第11表-4'!AQ34+'1(5)第11表-4'!AN34</f>
        <v>75356168</v>
      </c>
      <c r="AO34" s="126"/>
      <c r="AP34" s="10"/>
      <c r="AQ34" s="384" t="s">
        <v>16</v>
      </c>
      <c r="AR34" s="296"/>
    </row>
    <row r="35" spans="1:44" ht="16.5" customHeight="1" x14ac:dyDescent="0.15">
      <c r="A35" s="295"/>
      <c r="B35" s="384" t="s">
        <v>17</v>
      </c>
      <c r="C35" s="19"/>
      <c r="D35" s="151"/>
      <c r="E35" s="130">
        <v>3362460</v>
      </c>
      <c r="F35" s="132"/>
      <c r="G35" s="131"/>
      <c r="H35" s="128">
        <v>434936</v>
      </c>
      <c r="I35" s="126"/>
      <c r="J35" s="127"/>
      <c r="K35" s="128">
        <v>14025</v>
      </c>
      <c r="L35" s="35"/>
      <c r="M35" s="36"/>
      <c r="N35" s="37">
        <f t="shared" si="0"/>
        <v>3811421</v>
      </c>
      <c r="O35" s="35"/>
      <c r="P35" s="129"/>
      <c r="Q35" s="130">
        <v>54117</v>
      </c>
      <c r="R35" s="130"/>
      <c r="S35" s="131"/>
      <c r="T35" s="130">
        <v>0</v>
      </c>
      <c r="U35" s="132"/>
      <c r="X35" s="131"/>
      <c r="Y35" s="130">
        <f t="shared" si="1"/>
        <v>54117</v>
      </c>
      <c r="Z35" s="130"/>
      <c r="AA35" s="131"/>
      <c r="AB35" s="130">
        <v>1334412</v>
      </c>
      <c r="AC35" s="132"/>
      <c r="AD35" s="130"/>
      <c r="AE35" s="130">
        <v>648391</v>
      </c>
      <c r="AF35" s="130"/>
      <c r="AG35" s="131"/>
      <c r="AH35" s="130">
        <v>118865</v>
      </c>
      <c r="AI35" s="130"/>
      <c r="AJ35" s="131"/>
      <c r="AK35" s="130">
        <v>68513</v>
      </c>
      <c r="AL35" s="130"/>
      <c r="AM35" s="131"/>
      <c r="AN35" s="128">
        <f>AK35+AH35+AE35+AB35+Y35+N35+'1(5)第11表-4'!AQ35+'1(5)第11表-4'!AN35</f>
        <v>149337287</v>
      </c>
      <c r="AO35" s="126"/>
      <c r="AP35" s="10"/>
      <c r="AQ35" s="384" t="s">
        <v>17</v>
      </c>
      <c r="AR35" s="296"/>
    </row>
    <row r="36" spans="1:44" ht="16.5" customHeight="1" x14ac:dyDescent="0.15">
      <c r="A36" s="295"/>
      <c r="B36" s="384" t="s">
        <v>18</v>
      </c>
      <c r="C36" s="19"/>
      <c r="D36" s="151"/>
      <c r="E36" s="130">
        <v>2408393</v>
      </c>
      <c r="F36" s="132"/>
      <c r="G36" s="131"/>
      <c r="H36" s="128">
        <v>245817</v>
      </c>
      <c r="I36" s="126"/>
      <c r="J36" s="127"/>
      <c r="K36" s="128">
        <v>0</v>
      </c>
      <c r="L36" s="35"/>
      <c r="M36" s="36"/>
      <c r="N36" s="37">
        <f t="shared" si="0"/>
        <v>2654210</v>
      </c>
      <c r="O36" s="35"/>
      <c r="P36" s="129"/>
      <c r="Q36" s="130">
        <v>2879</v>
      </c>
      <c r="R36" s="130"/>
      <c r="S36" s="131"/>
      <c r="T36" s="130">
        <v>0</v>
      </c>
      <c r="U36" s="132"/>
      <c r="X36" s="131"/>
      <c r="Y36" s="130">
        <f t="shared" si="1"/>
        <v>2879</v>
      </c>
      <c r="Z36" s="130"/>
      <c r="AA36" s="131"/>
      <c r="AB36" s="130">
        <v>533297</v>
      </c>
      <c r="AC36" s="132"/>
      <c r="AD36" s="130"/>
      <c r="AE36" s="130">
        <v>220076</v>
      </c>
      <c r="AF36" s="130"/>
      <c r="AG36" s="131"/>
      <c r="AH36" s="130">
        <v>26930</v>
      </c>
      <c r="AI36" s="130"/>
      <c r="AJ36" s="131"/>
      <c r="AK36" s="130">
        <v>35789</v>
      </c>
      <c r="AL36" s="130"/>
      <c r="AM36" s="131"/>
      <c r="AN36" s="128">
        <f>AK36+AH36+AE36+AB36+Y36+N36+'1(5)第11表-4'!AQ36+'1(5)第11表-4'!AN36</f>
        <v>64954853</v>
      </c>
      <c r="AO36" s="126"/>
      <c r="AP36" s="10"/>
      <c r="AQ36" s="384" t="s">
        <v>18</v>
      </c>
      <c r="AR36" s="296"/>
    </row>
    <row r="37" spans="1:44" ht="16.5" customHeight="1" x14ac:dyDescent="0.15">
      <c r="A37" s="297"/>
      <c r="B37" s="45" t="s">
        <v>19</v>
      </c>
      <c r="C37" s="23"/>
      <c r="D37" s="153"/>
      <c r="E37" s="134">
        <v>3048528</v>
      </c>
      <c r="F37" s="136"/>
      <c r="G37" s="135"/>
      <c r="H37" s="137">
        <v>451778</v>
      </c>
      <c r="I37" s="138"/>
      <c r="J37" s="139"/>
      <c r="K37" s="137">
        <v>338934</v>
      </c>
      <c r="L37" s="41"/>
      <c r="M37" s="42"/>
      <c r="N37" s="43">
        <f t="shared" si="0"/>
        <v>3839240</v>
      </c>
      <c r="O37" s="41"/>
      <c r="P37" s="133"/>
      <c r="Q37" s="134">
        <v>21656</v>
      </c>
      <c r="R37" s="134"/>
      <c r="S37" s="135"/>
      <c r="T37" s="134">
        <v>0</v>
      </c>
      <c r="U37" s="136"/>
      <c r="X37" s="135"/>
      <c r="Y37" s="134">
        <f t="shared" si="1"/>
        <v>21656</v>
      </c>
      <c r="Z37" s="134"/>
      <c r="AA37" s="135"/>
      <c r="AB37" s="134">
        <v>608607</v>
      </c>
      <c r="AC37" s="136"/>
      <c r="AD37" s="134"/>
      <c r="AE37" s="134">
        <v>256698</v>
      </c>
      <c r="AF37" s="134"/>
      <c r="AG37" s="135"/>
      <c r="AH37" s="134">
        <v>26382</v>
      </c>
      <c r="AI37" s="134"/>
      <c r="AJ37" s="135"/>
      <c r="AK37" s="134">
        <v>19025</v>
      </c>
      <c r="AL37" s="134"/>
      <c r="AM37" s="135"/>
      <c r="AN37" s="137">
        <f>AK37+AH37+AE37+AB37+Y37+N37+'1(5)第11表-4'!AQ37+'1(5)第11表-4'!AN37</f>
        <v>106625637</v>
      </c>
      <c r="AO37" s="138"/>
      <c r="AP37" s="21"/>
      <c r="AQ37" s="45" t="s">
        <v>19</v>
      </c>
      <c r="AR37" s="298"/>
    </row>
    <row r="38" spans="1:44" ht="16.5" customHeight="1" x14ac:dyDescent="0.15">
      <c r="A38" s="295"/>
      <c r="B38" s="384" t="s">
        <v>1</v>
      </c>
      <c r="C38" s="19"/>
      <c r="D38" s="151"/>
      <c r="E38" s="130">
        <v>3911289</v>
      </c>
      <c r="F38" s="132"/>
      <c r="G38" s="131"/>
      <c r="H38" s="128">
        <v>1509270</v>
      </c>
      <c r="I38" s="126"/>
      <c r="J38" s="127"/>
      <c r="K38" s="128">
        <v>209373</v>
      </c>
      <c r="L38" s="35"/>
      <c r="M38" s="36"/>
      <c r="N38" s="37">
        <f t="shared" si="0"/>
        <v>5629932</v>
      </c>
      <c r="O38" s="35"/>
      <c r="P38" s="129"/>
      <c r="Q38" s="130">
        <v>0</v>
      </c>
      <c r="R38" s="130"/>
      <c r="S38" s="131"/>
      <c r="T38" s="130">
        <v>0</v>
      </c>
      <c r="U38" s="132"/>
      <c r="X38" s="131"/>
      <c r="Y38" s="123">
        <f>Q38+T38</f>
        <v>0</v>
      </c>
      <c r="Z38" s="130"/>
      <c r="AA38" s="131"/>
      <c r="AB38" s="130">
        <v>582182</v>
      </c>
      <c r="AC38" s="132"/>
      <c r="AD38" s="130"/>
      <c r="AE38" s="130">
        <v>440803</v>
      </c>
      <c r="AF38" s="130"/>
      <c r="AG38" s="131"/>
      <c r="AH38" s="130">
        <v>95365</v>
      </c>
      <c r="AI38" s="130"/>
      <c r="AJ38" s="131"/>
      <c r="AK38" s="130">
        <v>81746</v>
      </c>
      <c r="AL38" s="130"/>
      <c r="AM38" s="131"/>
      <c r="AN38" s="128">
        <f>AK38+AH38+AE38+AB38+Y38+N38+'1(5)第11表-4'!AQ38+'1(5)第11表-4'!AN38</f>
        <v>126525523</v>
      </c>
      <c r="AO38" s="126"/>
      <c r="AP38" s="10"/>
      <c r="AQ38" s="384" t="s">
        <v>1</v>
      </c>
      <c r="AR38" s="296"/>
    </row>
    <row r="39" spans="1:44" ht="16.5" customHeight="1" x14ac:dyDescent="0.15">
      <c r="A39" s="295"/>
      <c r="B39" s="384" t="s">
        <v>20</v>
      </c>
      <c r="C39" s="19"/>
      <c r="D39" s="151"/>
      <c r="E39" s="130">
        <v>5437747</v>
      </c>
      <c r="F39" s="132"/>
      <c r="G39" s="131"/>
      <c r="H39" s="128">
        <v>77057</v>
      </c>
      <c r="I39" s="126"/>
      <c r="J39" s="127"/>
      <c r="K39" s="128">
        <v>156668</v>
      </c>
      <c r="L39" s="35"/>
      <c r="M39" s="36"/>
      <c r="N39" s="37">
        <f t="shared" si="0"/>
        <v>5671472</v>
      </c>
      <c r="O39" s="35"/>
      <c r="P39" s="129"/>
      <c r="Q39" s="130">
        <v>43925</v>
      </c>
      <c r="R39" s="130"/>
      <c r="S39" s="131"/>
      <c r="T39" s="130">
        <v>0</v>
      </c>
      <c r="U39" s="132"/>
      <c r="X39" s="131"/>
      <c r="Y39" s="130">
        <f t="shared" si="1"/>
        <v>43925</v>
      </c>
      <c r="Z39" s="130"/>
      <c r="AA39" s="131"/>
      <c r="AB39" s="130">
        <v>303960</v>
      </c>
      <c r="AC39" s="132"/>
      <c r="AD39" s="130"/>
      <c r="AE39" s="130">
        <v>681515</v>
      </c>
      <c r="AF39" s="130"/>
      <c r="AG39" s="131"/>
      <c r="AH39" s="130">
        <v>59707</v>
      </c>
      <c r="AI39" s="130"/>
      <c r="AJ39" s="131"/>
      <c r="AK39" s="130">
        <v>81461</v>
      </c>
      <c r="AL39" s="130"/>
      <c r="AM39" s="131"/>
      <c r="AN39" s="128">
        <f>AK39+AH39+AE39+AB39+Y39+N39+'1(5)第11表-4'!AQ39+'1(5)第11表-4'!AN39</f>
        <v>154769926</v>
      </c>
      <c r="AO39" s="126"/>
      <c r="AP39" s="10"/>
      <c r="AQ39" s="384" t="s">
        <v>20</v>
      </c>
      <c r="AR39" s="296"/>
    </row>
    <row r="40" spans="1:44" ht="16.5" customHeight="1" x14ac:dyDescent="0.15">
      <c r="A40" s="295"/>
      <c r="B40" s="384" t="s">
        <v>21</v>
      </c>
      <c r="C40" s="19"/>
      <c r="D40" s="151"/>
      <c r="E40" s="130">
        <v>1702428</v>
      </c>
      <c r="F40" s="132"/>
      <c r="G40" s="131"/>
      <c r="H40" s="128">
        <v>115842</v>
      </c>
      <c r="I40" s="126"/>
      <c r="J40" s="127"/>
      <c r="K40" s="128">
        <v>172236</v>
      </c>
      <c r="L40" s="35"/>
      <c r="M40" s="36"/>
      <c r="N40" s="37">
        <f t="shared" si="0"/>
        <v>1990506</v>
      </c>
      <c r="O40" s="35"/>
      <c r="P40" s="129"/>
      <c r="Q40" s="130">
        <v>4685</v>
      </c>
      <c r="R40" s="130"/>
      <c r="S40" s="131"/>
      <c r="T40" s="130">
        <v>0</v>
      </c>
      <c r="U40" s="132"/>
      <c r="X40" s="131"/>
      <c r="Y40" s="130">
        <f t="shared" si="1"/>
        <v>4685</v>
      </c>
      <c r="Z40" s="130"/>
      <c r="AA40" s="131"/>
      <c r="AB40" s="130">
        <v>166279</v>
      </c>
      <c r="AC40" s="132"/>
      <c r="AD40" s="130"/>
      <c r="AE40" s="130">
        <v>208710</v>
      </c>
      <c r="AF40" s="130"/>
      <c r="AG40" s="131"/>
      <c r="AH40" s="130">
        <v>74178</v>
      </c>
      <c r="AI40" s="130"/>
      <c r="AJ40" s="131"/>
      <c r="AK40" s="130">
        <v>47978</v>
      </c>
      <c r="AL40" s="130"/>
      <c r="AM40" s="131"/>
      <c r="AN40" s="128">
        <f>AK40+AH40+AE40+AB40+Y40+N40+'1(5)第11表-4'!AQ40+'1(5)第11表-4'!AN40</f>
        <v>62822504</v>
      </c>
      <c r="AO40" s="126"/>
      <c r="AP40" s="10"/>
      <c r="AQ40" s="384" t="s">
        <v>21</v>
      </c>
      <c r="AR40" s="296"/>
    </row>
    <row r="41" spans="1:44" ht="16.5" customHeight="1" x14ac:dyDescent="0.15">
      <c r="A41" s="295"/>
      <c r="B41" s="384" t="s">
        <v>22</v>
      </c>
      <c r="C41" s="19"/>
      <c r="D41" s="151"/>
      <c r="E41" s="130">
        <v>2171750</v>
      </c>
      <c r="F41" s="132"/>
      <c r="G41" s="131"/>
      <c r="H41" s="128">
        <v>108765</v>
      </c>
      <c r="I41" s="126"/>
      <c r="J41" s="127"/>
      <c r="K41" s="128">
        <v>33473</v>
      </c>
      <c r="L41" s="35"/>
      <c r="M41" s="36"/>
      <c r="N41" s="37">
        <f t="shared" si="0"/>
        <v>2313988</v>
      </c>
      <c r="O41" s="35"/>
      <c r="P41" s="129"/>
      <c r="Q41" s="130">
        <v>13123</v>
      </c>
      <c r="R41" s="130"/>
      <c r="S41" s="131"/>
      <c r="T41" s="130">
        <v>0</v>
      </c>
      <c r="U41" s="132"/>
      <c r="X41" s="131"/>
      <c r="Y41" s="130">
        <f t="shared" si="1"/>
        <v>13123</v>
      </c>
      <c r="Z41" s="130"/>
      <c r="AA41" s="131"/>
      <c r="AB41" s="130">
        <v>192671</v>
      </c>
      <c r="AC41" s="132"/>
      <c r="AD41" s="130"/>
      <c r="AE41" s="130">
        <v>497732</v>
      </c>
      <c r="AF41" s="130"/>
      <c r="AG41" s="131"/>
      <c r="AH41" s="130">
        <v>33609</v>
      </c>
      <c r="AI41" s="130"/>
      <c r="AJ41" s="131"/>
      <c r="AK41" s="130">
        <v>45518</v>
      </c>
      <c r="AL41" s="130"/>
      <c r="AM41" s="131"/>
      <c r="AN41" s="128">
        <f>AK41+AH41+AE41+AB41+Y41+N41+'1(5)第11表-4'!AQ41+'1(5)第11表-4'!AN41</f>
        <v>94721846</v>
      </c>
      <c r="AO41" s="126"/>
      <c r="AP41" s="10"/>
      <c r="AQ41" s="384" t="s">
        <v>22</v>
      </c>
      <c r="AR41" s="296"/>
    </row>
    <row r="42" spans="1:44" ht="16.5" customHeight="1" x14ac:dyDescent="0.15">
      <c r="A42" s="297"/>
      <c r="B42" s="45" t="s">
        <v>23</v>
      </c>
      <c r="C42" s="23"/>
      <c r="D42" s="153"/>
      <c r="E42" s="134">
        <v>903176</v>
      </c>
      <c r="F42" s="136"/>
      <c r="G42" s="135"/>
      <c r="H42" s="137">
        <v>0</v>
      </c>
      <c r="I42" s="138"/>
      <c r="J42" s="139"/>
      <c r="K42" s="137">
        <v>7616</v>
      </c>
      <c r="L42" s="41"/>
      <c r="M42" s="42"/>
      <c r="N42" s="43">
        <f t="shared" si="0"/>
        <v>910792</v>
      </c>
      <c r="O42" s="41"/>
      <c r="P42" s="133"/>
      <c r="Q42" s="134">
        <v>6491</v>
      </c>
      <c r="R42" s="134"/>
      <c r="S42" s="135"/>
      <c r="T42" s="134">
        <v>0</v>
      </c>
      <c r="U42" s="136"/>
      <c r="X42" s="135"/>
      <c r="Y42" s="134">
        <f t="shared" si="1"/>
        <v>6491</v>
      </c>
      <c r="Z42" s="134"/>
      <c r="AA42" s="135"/>
      <c r="AB42" s="134">
        <v>68554</v>
      </c>
      <c r="AC42" s="136"/>
      <c r="AD42" s="134"/>
      <c r="AE42" s="134">
        <v>222059</v>
      </c>
      <c r="AF42" s="134"/>
      <c r="AG42" s="135"/>
      <c r="AH42" s="134">
        <v>31732</v>
      </c>
      <c r="AI42" s="134"/>
      <c r="AJ42" s="135"/>
      <c r="AK42" s="134">
        <v>43187</v>
      </c>
      <c r="AL42" s="134"/>
      <c r="AM42" s="135"/>
      <c r="AN42" s="137">
        <f>AK42+AH42+AE42+AB42+Y42+N42+'1(5)第11表-4'!AQ42+'1(5)第11表-4'!AN42</f>
        <v>41569075</v>
      </c>
      <c r="AO42" s="138"/>
      <c r="AP42" s="21"/>
      <c r="AQ42" s="45" t="s">
        <v>23</v>
      </c>
      <c r="AR42" s="298"/>
    </row>
    <row r="43" spans="1:44" ht="16.5" customHeight="1" x14ac:dyDescent="0.15">
      <c r="A43" s="295"/>
      <c r="B43" s="384" t="s">
        <v>122</v>
      </c>
      <c r="C43" s="19"/>
      <c r="D43" s="151"/>
      <c r="E43" s="130">
        <v>2163810</v>
      </c>
      <c r="F43" s="132"/>
      <c r="G43" s="131"/>
      <c r="H43" s="128">
        <v>164451</v>
      </c>
      <c r="I43" s="126"/>
      <c r="J43" s="127"/>
      <c r="K43" s="128">
        <v>748678</v>
      </c>
      <c r="L43" s="35"/>
      <c r="M43" s="36"/>
      <c r="N43" s="37">
        <f t="shared" si="0"/>
        <v>3076939</v>
      </c>
      <c r="O43" s="35"/>
      <c r="P43" s="129"/>
      <c r="Q43" s="130">
        <v>1290</v>
      </c>
      <c r="R43" s="130"/>
      <c r="S43" s="131"/>
      <c r="T43" s="130">
        <v>0</v>
      </c>
      <c r="U43" s="132"/>
      <c r="X43" s="131"/>
      <c r="Y43" s="123">
        <f>Q43+T43</f>
        <v>1290</v>
      </c>
      <c r="Z43" s="130"/>
      <c r="AA43" s="131"/>
      <c r="AB43" s="130">
        <v>124110</v>
      </c>
      <c r="AC43" s="132"/>
      <c r="AD43" s="130"/>
      <c r="AE43" s="130">
        <v>247859</v>
      </c>
      <c r="AF43" s="130"/>
      <c r="AG43" s="131"/>
      <c r="AH43" s="130">
        <v>116915</v>
      </c>
      <c r="AI43" s="130"/>
      <c r="AJ43" s="131"/>
      <c r="AK43" s="130">
        <v>46066</v>
      </c>
      <c r="AL43" s="130"/>
      <c r="AM43" s="131"/>
      <c r="AN43" s="128">
        <f>AK43+AH43+AE43+AB43+Y43+N43+'1(5)第11表-4'!AQ43+'1(5)第11表-4'!AN43</f>
        <v>72047837</v>
      </c>
      <c r="AO43" s="126"/>
      <c r="AP43" s="10"/>
      <c r="AQ43" s="384" t="s">
        <v>122</v>
      </c>
      <c r="AR43" s="296"/>
    </row>
    <row r="44" spans="1:44" ht="16.5" customHeight="1" x14ac:dyDescent="0.15">
      <c r="A44" s="295"/>
      <c r="B44" s="384" t="s">
        <v>24</v>
      </c>
      <c r="C44" s="19"/>
      <c r="D44" s="151"/>
      <c r="E44" s="130">
        <v>1619896</v>
      </c>
      <c r="F44" s="132"/>
      <c r="G44" s="131"/>
      <c r="H44" s="128">
        <v>0</v>
      </c>
      <c r="I44" s="126"/>
      <c r="J44" s="127"/>
      <c r="K44" s="128">
        <v>21386</v>
      </c>
      <c r="L44" s="35"/>
      <c r="M44" s="36"/>
      <c r="N44" s="37">
        <f t="shared" si="0"/>
        <v>1641282</v>
      </c>
      <c r="O44" s="35"/>
      <c r="P44" s="129"/>
      <c r="Q44" s="130">
        <v>0</v>
      </c>
      <c r="R44" s="130"/>
      <c r="S44" s="131"/>
      <c r="T44" s="130">
        <v>0</v>
      </c>
      <c r="U44" s="132"/>
      <c r="X44" s="131"/>
      <c r="Y44" s="130">
        <f t="shared" si="1"/>
        <v>0</v>
      </c>
      <c r="Z44" s="130"/>
      <c r="AA44" s="131"/>
      <c r="AB44" s="130">
        <v>14816</v>
      </c>
      <c r="AC44" s="132"/>
      <c r="AD44" s="130"/>
      <c r="AE44" s="130">
        <v>195563</v>
      </c>
      <c r="AF44" s="130"/>
      <c r="AG44" s="131"/>
      <c r="AH44" s="130">
        <v>28561</v>
      </c>
      <c r="AI44" s="130"/>
      <c r="AJ44" s="131"/>
      <c r="AK44" s="130">
        <v>14385</v>
      </c>
      <c r="AL44" s="130"/>
      <c r="AM44" s="131"/>
      <c r="AN44" s="128">
        <f>AK44+AH44+AE44+AB44+Y44+N44+'1(5)第11表-4'!AQ44+'1(5)第11表-4'!AN44</f>
        <v>49631210</v>
      </c>
      <c r="AO44" s="126"/>
      <c r="AP44" s="10"/>
      <c r="AQ44" s="384" t="s">
        <v>24</v>
      </c>
      <c r="AR44" s="296"/>
    </row>
    <row r="45" spans="1:44" ht="16.5" customHeight="1" x14ac:dyDescent="0.15">
      <c r="A45" s="295"/>
      <c r="B45" s="384" t="s">
        <v>25</v>
      </c>
      <c r="C45" s="19"/>
      <c r="D45" s="151"/>
      <c r="E45" s="130">
        <v>2624926</v>
      </c>
      <c r="F45" s="132"/>
      <c r="G45" s="131"/>
      <c r="H45" s="128">
        <v>31124</v>
      </c>
      <c r="I45" s="126"/>
      <c r="J45" s="127"/>
      <c r="K45" s="128">
        <v>156397</v>
      </c>
      <c r="L45" s="35"/>
      <c r="M45" s="36"/>
      <c r="N45" s="37">
        <f t="shared" si="0"/>
        <v>2812447</v>
      </c>
      <c r="O45" s="35"/>
      <c r="P45" s="129"/>
      <c r="Q45" s="130">
        <v>4245</v>
      </c>
      <c r="R45" s="130"/>
      <c r="S45" s="131"/>
      <c r="T45" s="130">
        <v>0</v>
      </c>
      <c r="U45" s="132"/>
      <c r="X45" s="131"/>
      <c r="Y45" s="130">
        <f t="shared" si="1"/>
        <v>4245</v>
      </c>
      <c r="Z45" s="130"/>
      <c r="AA45" s="131"/>
      <c r="AB45" s="130">
        <v>498845</v>
      </c>
      <c r="AC45" s="132"/>
      <c r="AD45" s="130"/>
      <c r="AE45" s="130">
        <v>178237</v>
      </c>
      <c r="AF45" s="130"/>
      <c r="AG45" s="131"/>
      <c r="AH45" s="130">
        <v>29682</v>
      </c>
      <c r="AI45" s="130"/>
      <c r="AJ45" s="131"/>
      <c r="AK45" s="130">
        <v>55261</v>
      </c>
      <c r="AL45" s="130"/>
      <c r="AM45" s="131"/>
      <c r="AN45" s="128">
        <f>AK45+AH45+AE45+AB45+Y45+N45+'1(5)第11表-4'!AQ45+'1(5)第11表-4'!AN45</f>
        <v>77407333</v>
      </c>
      <c r="AO45" s="126"/>
      <c r="AP45" s="10"/>
      <c r="AQ45" s="384" t="s">
        <v>25</v>
      </c>
      <c r="AR45" s="296"/>
    </row>
    <row r="46" spans="1:44" ht="16.5" customHeight="1" x14ac:dyDescent="0.15">
      <c r="A46" s="295"/>
      <c r="B46" s="384" t="s">
        <v>55</v>
      </c>
      <c r="C46" s="19"/>
      <c r="D46" s="151"/>
      <c r="E46" s="130">
        <v>3390874</v>
      </c>
      <c r="F46" s="132"/>
      <c r="G46" s="131"/>
      <c r="H46" s="128">
        <v>0</v>
      </c>
      <c r="I46" s="126"/>
      <c r="J46" s="127"/>
      <c r="K46" s="128">
        <v>78054</v>
      </c>
      <c r="L46" s="35"/>
      <c r="M46" s="36"/>
      <c r="N46" s="37">
        <f t="shared" si="0"/>
        <v>3468928</v>
      </c>
      <c r="O46" s="35"/>
      <c r="P46" s="129"/>
      <c r="Q46" s="130">
        <v>7669</v>
      </c>
      <c r="R46" s="130"/>
      <c r="S46" s="131"/>
      <c r="T46" s="130">
        <v>0</v>
      </c>
      <c r="U46" s="132"/>
      <c r="X46" s="131"/>
      <c r="Y46" s="130">
        <f t="shared" si="1"/>
        <v>7669</v>
      </c>
      <c r="Z46" s="130"/>
      <c r="AA46" s="131"/>
      <c r="AB46" s="130">
        <v>303814</v>
      </c>
      <c r="AC46" s="132"/>
      <c r="AD46" s="130"/>
      <c r="AE46" s="130">
        <v>601482</v>
      </c>
      <c r="AF46" s="130"/>
      <c r="AG46" s="131"/>
      <c r="AH46" s="130">
        <v>54793</v>
      </c>
      <c r="AI46" s="130"/>
      <c r="AJ46" s="131"/>
      <c r="AK46" s="130">
        <v>117954</v>
      </c>
      <c r="AL46" s="130"/>
      <c r="AM46" s="131"/>
      <c r="AN46" s="128">
        <f>AK46+AH46+AE46+AB46+Y46+N46+'1(5)第11表-4'!AQ46+'1(5)第11表-4'!AN46</f>
        <v>125269575</v>
      </c>
      <c r="AO46" s="126"/>
      <c r="AP46" s="10"/>
      <c r="AQ46" s="384" t="s">
        <v>55</v>
      </c>
      <c r="AR46" s="296"/>
    </row>
    <row r="47" spans="1:44" ht="16.5" customHeight="1" thickBot="1" x14ac:dyDescent="0.2">
      <c r="A47" s="295"/>
      <c r="B47" s="384" t="s">
        <v>128</v>
      </c>
      <c r="C47" s="19"/>
      <c r="D47" s="151"/>
      <c r="E47" s="130">
        <v>1396012</v>
      </c>
      <c r="F47" s="132"/>
      <c r="G47" s="131"/>
      <c r="H47" s="128">
        <v>110843</v>
      </c>
      <c r="I47" s="126"/>
      <c r="J47" s="127"/>
      <c r="K47" s="128">
        <v>81330</v>
      </c>
      <c r="L47" s="35"/>
      <c r="M47" s="36"/>
      <c r="N47" s="37">
        <f t="shared" si="0"/>
        <v>1588185</v>
      </c>
      <c r="O47" s="35"/>
      <c r="P47" s="129"/>
      <c r="Q47" s="130">
        <v>34028</v>
      </c>
      <c r="R47" s="130"/>
      <c r="S47" s="131"/>
      <c r="T47" s="130">
        <v>0</v>
      </c>
      <c r="U47" s="132"/>
      <c r="X47" s="131"/>
      <c r="Y47" s="134">
        <f t="shared" si="1"/>
        <v>34028</v>
      </c>
      <c r="Z47" s="130"/>
      <c r="AA47" s="131"/>
      <c r="AB47" s="130">
        <v>122913</v>
      </c>
      <c r="AC47" s="132"/>
      <c r="AD47" s="130"/>
      <c r="AE47" s="130">
        <v>196674</v>
      </c>
      <c r="AF47" s="130"/>
      <c r="AG47" s="131"/>
      <c r="AH47" s="130">
        <v>33943</v>
      </c>
      <c r="AI47" s="130"/>
      <c r="AJ47" s="131"/>
      <c r="AK47" s="130">
        <v>34111</v>
      </c>
      <c r="AL47" s="130"/>
      <c r="AM47" s="131"/>
      <c r="AN47" s="128">
        <f>AK47+AH47+AE47+AB47+Y47+N47+'1(5)第11表-4'!AQ47+'1(5)第11表-4'!AN47</f>
        <v>55990765</v>
      </c>
      <c r="AO47" s="126"/>
      <c r="AP47" s="10"/>
      <c r="AQ47" s="384" t="s">
        <v>128</v>
      </c>
      <c r="AR47" s="296"/>
    </row>
    <row r="48" spans="1:44" ht="21.75" customHeight="1" thickTop="1" x14ac:dyDescent="0.15">
      <c r="A48" s="301"/>
      <c r="B48" s="245" t="s">
        <v>26</v>
      </c>
      <c r="C48" s="246"/>
      <c r="D48" s="284"/>
      <c r="E48" s="267">
        <f>SUM(E8:E47)</f>
        <v>232364526</v>
      </c>
      <c r="F48" s="251"/>
      <c r="G48" s="250"/>
      <c r="H48" s="267">
        <f>SUM(H8:H47)</f>
        <v>16197543</v>
      </c>
      <c r="I48" s="252"/>
      <c r="J48" s="253"/>
      <c r="K48" s="267">
        <f>SUM(K8:K47)</f>
        <v>8457962</v>
      </c>
      <c r="L48" s="254"/>
      <c r="M48" s="268"/>
      <c r="N48" s="267">
        <f>SUM(N8:N47)</f>
        <v>257020031</v>
      </c>
      <c r="O48" s="254"/>
      <c r="P48" s="247"/>
      <c r="Q48" s="267">
        <f>SUM(Q8:Q47)</f>
        <v>1765638</v>
      </c>
      <c r="R48" s="249"/>
      <c r="S48" s="250"/>
      <c r="T48" s="267">
        <f>SUM(T8:T47)</f>
        <v>161</v>
      </c>
      <c r="U48" s="251"/>
      <c r="X48" s="250"/>
      <c r="Y48" s="248">
        <f>SUM(Y8:Y47)</f>
        <v>1765799</v>
      </c>
      <c r="Z48" s="249"/>
      <c r="AA48" s="250"/>
      <c r="AB48" s="267">
        <f>SUM(AB8:AB47)</f>
        <v>50864700</v>
      </c>
      <c r="AC48" s="251"/>
      <c r="AD48" s="249"/>
      <c r="AE48" s="267">
        <f>SUM(AE8:AE47)</f>
        <v>37769852</v>
      </c>
      <c r="AF48" s="249"/>
      <c r="AG48" s="250"/>
      <c r="AH48" s="267">
        <f>SUM(AH8:AH47)</f>
        <v>4508743</v>
      </c>
      <c r="AI48" s="249"/>
      <c r="AJ48" s="250"/>
      <c r="AK48" s="267">
        <f>SUM(AK8:AK47)</f>
        <v>4864135</v>
      </c>
      <c r="AL48" s="249"/>
      <c r="AM48" s="250"/>
      <c r="AN48" s="248">
        <f>SUM(AN8:AN47)</f>
        <v>7736362427</v>
      </c>
      <c r="AO48" s="252"/>
      <c r="AP48" s="244"/>
      <c r="AQ48" s="245" t="s">
        <v>26</v>
      </c>
      <c r="AR48" s="302"/>
    </row>
    <row r="49" spans="1:44" ht="21.95" customHeight="1" x14ac:dyDescent="0.15">
      <c r="A49" s="299"/>
      <c r="B49" s="383" t="s">
        <v>27</v>
      </c>
      <c r="C49" s="46"/>
      <c r="D49" s="155"/>
      <c r="E49" s="140">
        <v>1409600</v>
      </c>
      <c r="F49" s="143"/>
      <c r="G49" s="142"/>
      <c r="H49" s="144">
        <v>0</v>
      </c>
      <c r="I49" s="145"/>
      <c r="J49" s="146"/>
      <c r="K49" s="144">
        <v>15211</v>
      </c>
      <c r="L49" s="48"/>
      <c r="M49" s="49"/>
      <c r="N49" s="44">
        <f t="shared" ref="N49:N71" si="2">K49+H49+E49</f>
        <v>1424811</v>
      </c>
      <c r="O49" s="48"/>
      <c r="P49" s="141"/>
      <c r="Q49" s="140">
        <v>5336</v>
      </c>
      <c r="R49" s="140"/>
      <c r="S49" s="142"/>
      <c r="T49" s="140">
        <v>0</v>
      </c>
      <c r="U49" s="143"/>
      <c r="X49" s="142"/>
      <c r="Y49" s="123">
        <f>Q49+T49</f>
        <v>5336</v>
      </c>
      <c r="Z49" s="140"/>
      <c r="AA49" s="142"/>
      <c r="AB49" s="140">
        <v>156538</v>
      </c>
      <c r="AC49" s="143"/>
      <c r="AD49" s="140"/>
      <c r="AE49" s="140">
        <v>131528</v>
      </c>
      <c r="AF49" s="140"/>
      <c r="AG49" s="142"/>
      <c r="AH49" s="140">
        <v>13204</v>
      </c>
      <c r="AI49" s="140"/>
      <c r="AJ49" s="142"/>
      <c r="AK49" s="140">
        <v>13281</v>
      </c>
      <c r="AL49" s="140"/>
      <c r="AM49" s="142"/>
      <c r="AN49" s="128">
        <f>AK49+AH49+AE49+AB49+Y49+N49+'1(5)第11表-4'!AQ49+'1(5)第11表-4'!AN49</f>
        <v>44817099</v>
      </c>
      <c r="AO49" s="145"/>
      <c r="AP49" s="7"/>
      <c r="AQ49" s="383" t="s">
        <v>27</v>
      </c>
      <c r="AR49" s="300"/>
    </row>
    <row r="50" spans="1:44" s="11" customFormat="1" ht="21.95" customHeight="1" x14ac:dyDescent="0.15">
      <c r="A50" s="295"/>
      <c r="B50" s="384" t="s">
        <v>28</v>
      </c>
      <c r="C50" s="19"/>
      <c r="D50" s="151"/>
      <c r="E50" s="130">
        <v>1005979</v>
      </c>
      <c r="F50" s="132"/>
      <c r="G50" s="131"/>
      <c r="H50" s="128">
        <v>58629</v>
      </c>
      <c r="I50" s="126"/>
      <c r="J50" s="127"/>
      <c r="K50" s="128">
        <v>38300</v>
      </c>
      <c r="L50" s="35"/>
      <c r="M50" s="36"/>
      <c r="N50" s="37">
        <f t="shared" si="2"/>
        <v>1102908</v>
      </c>
      <c r="O50" s="35"/>
      <c r="P50" s="129"/>
      <c r="Q50" s="130">
        <v>0</v>
      </c>
      <c r="R50" s="130"/>
      <c r="S50" s="131"/>
      <c r="T50" s="130">
        <v>0</v>
      </c>
      <c r="U50" s="132"/>
      <c r="V50" s="61"/>
      <c r="W50" s="61"/>
      <c r="X50" s="131"/>
      <c r="Y50" s="130">
        <f t="shared" ref="Y50:Y53" si="3">Q50+T50</f>
        <v>0</v>
      </c>
      <c r="Z50" s="130"/>
      <c r="AA50" s="131"/>
      <c r="AB50" s="130">
        <v>30343</v>
      </c>
      <c r="AC50" s="132"/>
      <c r="AD50" s="130"/>
      <c r="AE50" s="130">
        <v>70985</v>
      </c>
      <c r="AF50" s="130"/>
      <c r="AG50" s="131"/>
      <c r="AH50" s="130">
        <v>13882</v>
      </c>
      <c r="AI50" s="130"/>
      <c r="AJ50" s="131"/>
      <c r="AK50" s="130">
        <v>16460</v>
      </c>
      <c r="AL50" s="130"/>
      <c r="AM50" s="131"/>
      <c r="AN50" s="128">
        <f>AK50+AH50+AE50+AB50+Y50+N50+'1(5)第11表-4'!AQ50+'1(5)第11表-4'!AN50</f>
        <v>39497463</v>
      </c>
      <c r="AO50" s="126"/>
      <c r="AP50" s="10"/>
      <c r="AQ50" s="384" t="s">
        <v>28</v>
      </c>
      <c r="AR50" s="296"/>
    </row>
    <row r="51" spans="1:44" ht="21.95" customHeight="1" x14ac:dyDescent="0.15">
      <c r="A51" s="295"/>
      <c r="B51" s="384" t="s">
        <v>29</v>
      </c>
      <c r="C51" s="19"/>
      <c r="D51" s="151"/>
      <c r="E51" s="130">
        <v>572397</v>
      </c>
      <c r="F51" s="132"/>
      <c r="G51" s="131"/>
      <c r="H51" s="128">
        <v>0</v>
      </c>
      <c r="I51" s="126"/>
      <c r="J51" s="127"/>
      <c r="K51" s="128">
        <v>0</v>
      </c>
      <c r="L51" s="35"/>
      <c r="M51" s="36"/>
      <c r="N51" s="37">
        <f t="shared" si="2"/>
        <v>572397</v>
      </c>
      <c r="O51" s="35"/>
      <c r="P51" s="129"/>
      <c r="Q51" s="130">
        <v>1331</v>
      </c>
      <c r="R51" s="130"/>
      <c r="S51" s="131"/>
      <c r="T51" s="130">
        <v>0</v>
      </c>
      <c r="U51" s="132"/>
      <c r="X51" s="131"/>
      <c r="Y51" s="130">
        <f t="shared" si="3"/>
        <v>1331</v>
      </c>
      <c r="Z51" s="130"/>
      <c r="AA51" s="131"/>
      <c r="AB51" s="130">
        <v>1986</v>
      </c>
      <c r="AC51" s="132"/>
      <c r="AD51" s="130"/>
      <c r="AE51" s="130">
        <v>114841</v>
      </c>
      <c r="AF51" s="130"/>
      <c r="AG51" s="131"/>
      <c r="AH51" s="130">
        <v>10853</v>
      </c>
      <c r="AI51" s="130"/>
      <c r="AJ51" s="131"/>
      <c r="AK51" s="130">
        <v>23783</v>
      </c>
      <c r="AL51" s="130"/>
      <c r="AM51" s="131"/>
      <c r="AN51" s="128">
        <f>AK51+AH51+AE51+AB51+Y51+N51+'1(5)第11表-4'!AQ51+'1(5)第11表-4'!AN51</f>
        <v>26690256</v>
      </c>
      <c r="AO51" s="126"/>
      <c r="AP51" s="10"/>
      <c r="AQ51" s="384" t="s">
        <v>29</v>
      </c>
      <c r="AR51" s="296"/>
    </row>
    <row r="52" spans="1:44" ht="21.95" customHeight="1" x14ac:dyDescent="0.15">
      <c r="A52" s="295"/>
      <c r="B52" s="384" t="s">
        <v>56</v>
      </c>
      <c r="C52" s="19"/>
      <c r="D52" s="151"/>
      <c r="E52" s="130">
        <v>152893</v>
      </c>
      <c r="F52" s="132"/>
      <c r="G52" s="131"/>
      <c r="H52" s="128">
        <v>0</v>
      </c>
      <c r="I52" s="126"/>
      <c r="J52" s="127"/>
      <c r="K52" s="128">
        <v>0</v>
      </c>
      <c r="L52" s="35"/>
      <c r="M52" s="36"/>
      <c r="N52" s="37">
        <f t="shared" si="2"/>
        <v>152893</v>
      </c>
      <c r="O52" s="35"/>
      <c r="P52" s="129"/>
      <c r="Q52" s="130">
        <v>2850</v>
      </c>
      <c r="R52" s="130"/>
      <c r="S52" s="131"/>
      <c r="T52" s="130">
        <v>0</v>
      </c>
      <c r="U52" s="132"/>
      <c r="X52" s="131"/>
      <c r="Y52" s="130">
        <f t="shared" si="3"/>
        <v>2850</v>
      </c>
      <c r="Z52" s="130"/>
      <c r="AA52" s="131"/>
      <c r="AB52" s="130">
        <v>0</v>
      </c>
      <c r="AC52" s="132"/>
      <c r="AD52" s="130"/>
      <c r="AE52" s="130">
        <v>16047</v>
      </c>
      <c r="AF52" s="130"/>
      <c r="AG52" s="131"/>
      <c r="AH52" s="130">
        <v>1895</v>
      </c>
      <c r="AI52" s="130"/>
      <c r="AJ52" s="131"/>
      <c r="AK52" s="130">
        <v>418</v>
      </c>
      <c r="AL52" s="130"/>
      <c r="AM52" s="131"/>
      <c r="AN52" s="128">
        <f>AK52+AH52+AE52+AB52+Y52+N52+'1(5)第11表-4'!AQ52+'1(5)第11表-4'!AN52</f>
        <v>9059085</v>
      </c>
      <c r="AO52" s="126"/>
      <c r="AP52" s="10"/>
      <c r="AQ52" s="384" t="s">
        <v>56</v>
      </c>
      <c r="AR52" s="296"/>
    </row>
    <row r="53" spans="1:44" ht="21.95" customHeight="1" x14ac:dyDescent="0.15">
      <c r="A53" s="297"/>
      <c r="B53" s="45" t="s">
        <v>30</v>
      </c>
      <c r="C53" s="23"/>
      <c r="D53" s="153"/>
      <c r="E53" s="134">
        <v>838316</v>
      </c>
      <c r="F53" s="136"/>
      <c r="G53" s="135"/>
      <c r="H53" s="137">
        <v>0</v>
      </c>
      <c r="I53" s="138"/>
      <c r="J53" s="139"/>
      <c r="K53" s="137">
        <v>20098</v>
      </c>
      <c r="L53" s="41"/>
      <c r="M53" s="42"/>
      <c r="N53" s="43">
        <f t="shared" si="2"/>
        <v>858414</v>
      </c>
      <c r="O53" s="41"/>
      <c r="P53" s="133"/>
      <c r="Q53" s="134">
        <v>6165</v>
      </c>
      <c r="R53" s="134"/>
      <c r="S53" s="135"/>
      <c r="T53" s="134">
        <v>0</v>
      </c>
      <c r="U53" s="136"/>
      <c r="X53" s="135"/>
      <c r="Y53" s="134">
        <f t="shared" si="3"/>
        <v>6165</v>
      </c>
      <c r="Z53" s="134"/>
      <c r="AA53" s="135"/>
      <c r="AB53" s="134">
        <v>39696</v>
      </c>
      <c r="AC53" s="136"/>
      <c r="AD53" s="134"/>
      <c r="AE53" s="134">
        <v>115770</v>
      </c>
      <c r="AF53" s="134"/>
      <c r="AG53" s="135"/>
      <c r="AH53" s="134">
        <v>37858</v>
      </c>
      <c r="AI53" s="134"/>
      <c r="AJ53" s="135"/>
      <c r="AK53" s="134">
        <v>690</v>
      </c>
      <c r="AL53" s="134"/>
      <c r="AM53" s="135"/>
      <c r="AN53" s="137">
        <f>AK53+AH53+AE53+AB53+Y53+N53+'1(5)第11表-4'!AQ53+'1(5)第11表-4'!AN53</f>
        <v>19030411</v>
      </c>
      <c r="AO53" s="138"/>
      <c r="AP53" s="21"/>
      <c r="AQ53" s="45" t="s">
        <v>30</v>
      </c>
      <c r="AR53" s="298"/>
    </row>
    <row r="54" spans="1:44" ht="21.95" customHeight="1" x14ac:dyDescent="0.15">
      <c r="A54" s="295"/>
      <c r="B54" s="384" t="s">
        <v>31</v>
      </c>
      <c r="C54" s="19"/>
      <c r="D54" s="151"/>
      <c r="E54" s="130">
        <v>203860</v>
      </c>
      <c r="F54" s="132"/>
      <c r="G54" s="131"/>
      <c r="H54" s="128">
        <v>0</v>
      </c>
      <c r="I54" s="126"/>
      <c r="J54" s="127"/>
      <c r="K54" s="128">
        <v>0</v>
      </c>
      <c r="L54" s="35"/>
      <c r="M54" s="36"/>
      <c r="N54" s="37">
        <f t="shared" si="2"/>
        <v>203860</v>
      </c>
      <c r="O54" s="35"/>
      <c r="P54" s="129"/>
      <c r="Q54" s="130">
        <v>0</v>
      </c>
      <c r="R54" s="130"/>
      <c r="S54" s="131"/>
      <c r="T54" s="130">
        <v>0</v>
      </c>
      <c r="U54" s="132"/>
      <c r="X54" s="131"/>
      <c r="Y54" s="123">
        <f>Q54+T54</f>
        <v>0</v>
      </c>
      <c r="Z54" s="130"/>
      <c r="AA54" s="131"/>
      <c r="AB54" s="130">
        <v>17992</v>
      </c>
      <c r="AC54" s="132"/>
      <c r="AD54" s="130"/>
      <c r="AE54" s="130">
        <v>37793</v>
      </c>
      <c r="AF54" s="130"/>
      <c r="AG54" s="131"/>
      <c r="AH54" s="130">
        <v>6133</v>
      </c>
      <c r="AI54" s="130"/>
      <c r="AJ54" s="131"/>
      <c r="AK54" s="130">
        <v>666</v>
      </c>
      <c r="AL54" s="130"/>
      <c r="AM54" s="131"/>
      <c r="AN54" s="128">
        <f>AK54+AH54+AE54+AB54+Y54+N54+'1(5)第11表-4'!AQ54+'1(5)第11表-4'!AN54</f>
        <v>14225802</v>
      </c>
      <c r="AO54" s="126"/>
      <c r="AP54" s="10"/>
      <c r="AQ54" s="384" t="s">
        <v>31</v>
      </c>
      <c r="AR54" s="296"/>
    </row>
    <row r="55" spans="1:44" s="11" customFormat="1" ht="21.95" customHeight="1" x14ac:dyDescent="0.15">
      <c r="A55" s="295"/>
      <c r="B55" s="384" t="s">
        <v>32</v>
      </c>
      <c r="C55" s="19"/>
      <c r="D55" s="151"/>
      <c r="E55" s="130">
        <v>205733</v>
      </c>
      <c r="F55" s="132"/>
      <c r="G55" s="131"/>
      <c r="H55" s="128">
        <v>0</v>
      </c>
      <c r="I55" s="126"/>
      <c r="J55" s="127"/>
      <c r="K55" s="128">
        <v>4443</v>
      </c>
      <c r="L55" s="35"/>
      <c r="M55" s="36"/>
      <c r="N55" s="37">
        <f t="shared" si="2"/>
        <v>210176</v>
      </c>
      <c r="O55" s="35"/>
      <c r="P55" s="129"/>
      <c r="Q55" s="130">
        <v>0</v>
      </c>
      <c r="R55" s="130"/>
      <c r="S55" s="131"/>
      <c r="T55" s="130">
        <v>0</v>
      </c>
      <c r="U55" s="132"/>
      <c r="V55" s="61"/>
      <c r="W55" s="61"/>
      <c r="X55" s="131"/>
      <c r="Y55" s="130">
        <f t="shared" ref="Y55:Y58" si="4">Q55+T55</f>
        <v>0</v>
      </c>
      <c r="Z55" s="130"/>
      <c r="AA55" s="131"/>
      <c r="AB55" s="130">
        <v>82169</v>
      </c>
      <c r="AC55" s="132"/>
      <c r="AD55" s="130"/>
      <c r="AE55" s="130">
        <v>58000</v>
      </c>
      <c r="AF55" s="130"/>
      <c r="AG55" s="131"/>
      <c r="AH55" s="130">
        <v>9225</v>
      </c>
      <c r="AI55" s="130"/>
      <c r="AJ55" s="131"/>
      <c r="AK55" s="130">
        <v>5068</v>
      </c>
      <c r="AL55" s="130"/>
      <c r="AM55" s="131"/>
      <c r="AN55" s="128">
        <f>AK55+AH55+AE55+AB55+Y55+N55+'1(5)第11表-4'!AQ55+'1(5)第11表-4'!AN55</f>
        <v>22558556</v>
      </c>
      <c r="AO55" s="126"/>
      <c r="AP55" s="10"/>
      <c r="AQ55" s="384" t="s">
        <v>32</v>
      </c>
      <c r="AR55" s="296"/>
    </row>
    <row r="56" spans="1:44" ht="21.95" customHeight="1" x14ac:dyDescent="0.15">
      <c r="A56" s="295"/>
      <c r="B56" s="384" t="s">
        <v>33</v>
      </c>
      <c r="C56" s="19"/>
      <c r="D56" s="151"/>
      <c r="E56" s="130">
        <v>166894</v>
      </c>
      <c r="F56" s="132"/>
      <c r="G56" s="131"/>
      <c r="H56" s="128">
        <v>0</v>
      </c>
      <c r="I56" s="126"/>
      <c r="J56" s="127"/>
      <c r="K56" s="128">
        <v>0</v>
      </c>
      <c r="L56" s="35"/>
      <c r="M56" s="36"/>
      <c r="N56" s="37">
        <f t="shared" si="2"/>
        <v>166894</v>
      </c>
      <c r="O56" s="35"/>
      <c r="P56" s="129"/>
      <c r="Q56" s="130">
        <v>0</v>
      </c>
      <c r="R56" s="130"/>
      <c r="S56" s="131"/>
      <c r="T56" s="130">
        <v>0</v>
      </c>
      <c r="U56" s="132"/>
      <c r="X56" s="131"/>
      <c r="Y56" s="130">
        <f t="shared" si="4"/>
        <v>0</v>
      </c>
      <c r="Z56" s="130"/>
      <c r="AA56" s="131"/>
      <c r="AB56" s="130">
        <v>34254</v>
      </c>
      <c r="AC56" s="132"/>
      <c r="AD56" s="130"/>
      <c r="AE56" s="130">
        <v>93778</v>
      </c>
      <c r="AF56" s="130"/>
      <c r="AG56" s="131"/>
      <c r="AH56" s="130">
        <v>4765</v>
      </c>
      <c r="AI56" s="130"/>
      <c r="AJ56" s="131"/>
      <c r="AK56" s="130">
        <v>34593</v>
      </c>
      <c r="AL56" s="130"/>
      <c r="AM56" s="131"/>
      <c r="AN56" s="128">
        <f>AK56+AH56+AE56+AB56+Y56+N56+'1(5)第11表-4'!AQ56+'1(5)第11表-4'!AN56</f>
        <v>15666165</v>
      </c>
      <c r="AO56" s="126"/>
      <c r="AP56" s="10"/>
      <c r="AQ56" s="384" t="s">
        <v>33</v>
      </c>
      <c r="AR56" s="296"/>
    </row>
    <row r="57" spans="1:44" ht="21.95" customHeight="1" x14ac:dyDescent="0.15">
      <c r="A57" s="295"/>
      <c r="B57" s="384" t="s">
        <v>34</v>
      </c>
      <c r="C57" s="19"/>
      <c r="D57" s="151"/>
      <c r="E57" s="130">
        <v>259995</v>
      </c>
      <c r="F57" s="132"/>
      <c r="G57" s="131"/>
      <c r="H57" s="128">
        <v>0</v>
      </c>
      <c r="I57" s="126"/>
      <c r="J57" s="127"/>
      <c r="K57" s="128">
        <v>0</v>
      </c>
      <c r="L57" s="35"/>
      <c r="M57" s="36"/>
      <c r="N57" s="37">
        <f t="shared" si="2"/>
        <v>259995</v>
      </c>
      <c r="O57" s="35"/>
      <c r="P57" s="129"/>
      <c r="Q57" s="130">
        <v>3282</v>
      </c>
      <c r="R57" s="130"/>
      <c r="S57" s="131"/>
      <c r="T57" s="130">
        <v>0</v>
      </c>
      <c r="U57" s="132"/>
      <c r="X57" s="131"/>
      <c r="Y57" s="130">
        <f t="shared" si="4"/>
        <v>3282</v>
      </c>
      <c r="Z57" s="130"/>
      <c r="AA57" s="131"/>
      <c r="AB57" s="130">
        <v>3225</v>
      </c>
      <c r="AC57" s="132"/>
      <c r="AD57" s="130"/>
      <c r="AE57" s="130">
        <v>53611</v>
      </c>
      <c r="AF57" s="130"/>
      <c r="AG57" s="131"/>
      <c r="AH57" s="130">
        <v>3612</v>
      </c>
      <c r="AI57" s="130"/>
      <c r="AJ57" s="131"/>
      <c r="AK57" s="130">
        <v>908</v>
      </c>
      <c r="AL57" s="130"/>
      <c r="AM57" s="131"/>
      <c r="AN57" s="128">
        <f>AK57+AH57+AE57+AB57+Y57+N57+'1(5)第11表-4'!AQ57+'1(5)第11表-4'!AN57</f>
        <v>15245256</v>
      </c>
      <c r="AO57" s="126"/>
      <c r="AP57" s="10"/>
      <c r="AQ57" s="384" t="s">
        <v>34</v>
      </c>
      <c r="AR57" s="296"/>
    </row>
    <row r="58" spans="1:44" ht="21.95" customHeight="1" x14ac:dyDescent="0.15">
      <c r="A58" s="297"/>
      <c r="B58" s="45" t="s">
        <v>35</v>
      </c>
      <c r="C58" s="23"/>
      <c r="D58" s="153"/>
      <c r="E58" s="134">
        <v>166455</v>
      </c>
      <c r="F58" s="136"/>
      <c r="G58" s="135"/>
      <c r="H58" s="137">
        <v>0</v>
      </c>
      <c r="I58" s="138"/>
      <c r="J58" s="139"/>
      <c r="K58" s="137">
        <v>60368</v>
      </c>
      <c r="L58" s="41"/>
      <c r="M58" s="42"/>
      <c r="N58" s="43">
        <f t="shared" si="2"/>
        <v>226823</v>
      </c>
      <c r="O58" s="41"/>
      <c r="P58" s="133"/>
      <c r="Q58" s="134">
        <v>3526</v>
      </c>
      <c r="R58" s="134"/>
      <c r="S58" s="135"/>
      <c r="T58" s="134">
        <v>0</v>
      </c>
      <c r="U58" s="136"/>
      <c r="X58" s="135"/>
      <c r="Y58" s="134">
        <f t="shared" si="4"/>
        <v>3526</v>
      </c>
      <c r="Z58" s="134"/>
      <c r="AA58" s="135"/>
      <c r="AB58" s="134">
        <v>1200</v>
      </c>
      <c r="AC58" s="136"/>
      <c r="AD58" s="134"/>
      <c r="AE58" s="134">
        <v>85961</v>
      </c>
      <c r="AF58" s="134"/>
      <c r="AG58" s="135"/>
      <c r="AH58" s="134">
        <v>17096</v>
      </c>
      <c r="AI58" s="134"/>
      <c r="AJ58" s="135"/>
      <c r="AK58" s="134">
        <v>21168</v>
      </c>
      <c r="AL58" s="134"/>
      <c r="AM58" s="135"/>
      <c r="AN58" s="137">
        <f>AK58+AH58+AE58+AB58+Y58+N58+'1(5)第11表-4'!AQ58+'1(5)第11表-4'!AN58</f>
        <v>10801688</v>
      </c>
      <c r="AO58" s="138"/>
      <c r="AP58" s="21"/>
      <c r="AQ58" s="45" t="s">
        <v>35</v>
      </c>
      <c r="AR58" s="298"/>
    </row>
    <row r="59" spans="1:44" ht="21.95" customHeight="1" x14ac:dyDescent="0.15">
      <c r="A59" s="295"/>
      <c r="B59" s="384" t="s">
        <v>57</v>
      </c>
      <c r="C59" s="19"/>
      <c r="D59" s="151"/>
      <c r="E59" s="130">
        <v>122137</v>
      </c>
      <c r="F59" s="132"/>
      <c r="G59" s="131"/>
      <c r="H59" s="128">
        <v>0</v>
      </c>
      <c r="I59" s="126"/>
      <c r="J59" s="127"/>
      <c r="K59" s="128">
        <v>0</v>
      </c>
      <c r="L59" s="35"/>
      <c r="M59" s="36"/>
      <c r="N59" s="37">
        <f t="shared" si="2"/>
        <v>122137</v>
      </c>
      <c r="O59" s="35"/>
      <c r="P59" s="129"/>
      <c r="Q59" s="130">
        <v>0</v>
      </c>
      <c r="R59" s="130"/>
      <c r="S59" s="131"/>
      <c r="T59" s="130">
        <v>0</v>
      </c>
      <c r="U59" s="132"/>
      <c r="X59" s="131"/>
      <c r="Y59" s="123">
        <f>Q59+T59</f>
        <v>0</v>
      </c>
      <c r="Z59" s="130"/>
      <c r="AA59" s="131"/>
      <c r="AB59" s="130">
        <v>988</v>
      </c>
      <c r="AC59" s="132"/>
      <c r="AD59" s="130"/>
      <c r="AE59" s="130">
        <v>10719</v>
      </c>
      <c r="AF59" s="130"/>
      <c r="AG59" s="131"/>
      <c r="AH59" s="130">
        <v>2511</v>
      </c>
      <c r="AI59" s="130"/>
      <c r="AJ59" s="131"/>
      <c r="AK59" s="130">
        <v>1231</v>
      </c>
      <c r="AL59" s="130"/>
      <c r="AM59" s="131"/>
      <c r="AN59" s="128">
        <f>AK59+AH59+AE59+AB59+Y59+N59+'1(5)第11表-4'!AQ59+'1(5)第11表-4'!AN59</f>
        <v>7818023</v>
      </c>
      <c r="AO59" s="126"/>
      <c r="AP59" s="10"/>
      <c r="AQ59" s="384" t="s">
        <v>57</v>
      </c>
      <c r="AR59" s="296"/>
    </row>
    <row r="60" spans="1:44" ht="21.95" customHeight="1" x14ac:dyDescent="0.15">
      <c r="A60" s="295"/>
      <c r="B60" s="384" t="s">
        <v>36</v>
      </c>
      <c r="C60" s="19"/>
      <c r="D60" s="151"/>
      <c r="E60" s="130">
        <v>36599</v>
      </c>
      <c r="F60" s="132"/>
      <c r="G60" s="131"/>
      <c r="H60" s="128">
        <v>0</v>
      </c>
      <c r="I60" s="126"/>
      <c r="J60" s="127"/>
      <c r="K60" s="128">
        <v>0</v>
      </c>
      <c r="L60" s="35"/>
      <c r="M60" s="36"/>
      <c r="N60" s="37">
        <f t="shared" si="2"/>
        <v>36599</v>
      </c>
      <c r="O60" s="35"/>
      <c r="P60" s="129"/>
      <c r="Q60" s="130">
        <v>0</v>
      </c>
      <c r="R60" s="130"/>
      <c r="S60" s="131"/>
      <c r="T60" s="130">
        <v>0</v>
      </c>
      <c r="U60" s="132"/>
      <c r="X60" s="131"/>
      <c r="Y60" s="130">
        <f t="shared" ref="Y60:Y63" si="5">Q60+T60</f>
        <v>0</v>
      </c>
      <c r="Z60" s="130"/>
      <c r="AA60" s="131"/>
      <c r="AB60" s="130">
        <v>10153</v>
      </c>
      <c r="AC60" s="132"/>
      <c r="AD60" s="130"/>
      <c r="AE60" s="130">
        <v>3543</v>
      </c>
      <c r="AF60" s="130"/>
      <c r="AG60" s="131"/>
      <c r="AH60" s="130">
        <v>713</v>
      </c>
      <c r="AI60" s="130"/>
      <c r="AJ60" s="131"/>
      <c r="AK60" s="130">
        <v>205</v>
      </c>
      <c r="AL60" s="130"/>
      <c r="AM60" s="131"/>
      <c r="AN60" s="128">
        <f>AK60+AH60+AE60+AB60+Y60+N60+'1(5)第11表-4'!AQ60+'1(5)第11表-4'!AN60</f>
        <v>6150926</v>
      </c>
      <c r="AO60" s="126"/>
      <c r="AP60" s="10"/>
      <c r="AQ60" s="384" t="s">
        <v>36</v>
      </c>
      <c r="AR60" s="296"/>
    </row>
    <row r="61" spans="1:44" ht="21.95" customHeight="1" x14ac:dyDescent="0.15">
      <c r="A61" s="295"/>
      <c r="B61" s="384" t="s">
        <v>37</v>
      </c>
      <c r="C61" s="19"/>
      <c r="D61" s="151"/>
      <c r="E61" s="130">
        <v>203912</v>
      </c>
      <c r="F61" s="132"/>
      <c r="G61" s="131"/>
      <c r="H61" s="128">
        <v>14616</v>
      </c>
      <c r="I61" s="126"/>
      <c r="J61" s="127"/>
      <c r="K61" s="128">
        <v>18364</v>
      </c>
      <c r="L61" s="35"/>
      <c r="M61" s="36"/>
      <c r="N61" s="37">
        <f t="shared" si="2"/>
        <v>236892</v>
      </c>
      <c r="O61" s="35"/>
      <c r="P61" s="129"/>
      <c r="Q61" s="130">
        <v>1850</v>
      </c>
      <c r="R61" s="130"/>
      <c r="S61" s="131"/>
      <c r="T61" s="130">
        <v>0</v>
      </c>
      <c r="U61" s="132"/>
      <c r="X61" s="131"/>
      <c r="Y61" s="130">
        <f t="shared" si="5"/>
        <v>1850</v>
      </c>
      <c r="Z61" s="130"/>
      <c r="AA61" s="131"/>
      <c r="AB61" s="130">
        <v>2476</v>
      </c>
      <c r="AC61" s="132"/>
      <c r="AD61" s="130"/>
      <c r="AE61" s="130">
        <v>18639</v>
      </c>
      <c r="AF61" s="130"/>
      <c r="AG61" s="131"/>
      <c r="AH61" s="130">
        <v>43501</v>
      </c>
      <c r="AI61" s="130"/>
      <c r="AJ61" s="131"/>
      <c r="AK61" s="130">
        <v>1813</v>
      </c>
      <c r="AL61" s="130"/>
      <c r="AM61" s="131"/>
      <c r="AN61" s="128">
        <f>AK61+AH61+AE61+AB61+Y61+N61+'1(5)第11表-4'!AQ61+'1(5)第11表-4'!AN61</f>
        <v>6799490</v>
      </c>
      <c r="AO61" s="126"/>
      <c r="AP61" s="10"/>
      <c r="AQ61" s="384" t="s">
        <v>37</v>
      </c>
      <c r="AR61" s="296"/>
    </row>
    <row r="62" spans="1:44" ht="21.95" customHeight="1" x14ac:dyDescent="0.15">
      <c r="A62" s="295"/>
      <c r="B62" s="384" t="s">
        <v>38</v>
      </c>
      <c r="C62" s="19"/>
      <c r="D62" s="151"/>
      <c r="E62" s="130">
        <v>88824</v>
      </c>
      <c r="F62" s="132"/>
      <c r="G62" s="131"/>
      <c r="H62" s="128">
        <v>0</v>
      </c>
      <c r="I62" s="126"/>
      <c r="J62" s="127"/>
      <c r="K62" s="128">
        <v>0</v>
      </c>
      <c r="L62" s="35"/>
      <c r="M62" s="36"/>
      <c r="N62" s="37">
        <f t="shared" si="2"/>
        <v>88824</v>
      </c>
      <c r="O62" s="35"/>
      <c r="P62" s="129"/>
      <c r="Q62" s="130">
        <v>1511</v>
      </c>
      <c r="R62" s="130"/>
      <c r="S62" s="131"/>
      <c r="T62" s="130">
        <v>0</v>
      </c>
      <c r="U62" s="132"/>
      <c r="X62" s="131"/>
      <c r="Y62" s="130">
        <f t="shared" si="5"/>
        <v>1511</v>
      </c>
      <c r="Z62" s="130"/>
      <c r="AA62" s="131"/>
      <c r="AB62" s="130">
        <v>0</v>
      </c>
      <c r="AC62" s="132"/>
      <c r="AD62" s="130"/>
      <c r="AE62" s="130">
        <v>10168</v>
      </c>
      <c r="AF62" s="130"/>
      <c r="AG62" s="131"/>
      <c r="AH62" s="130">
        <v>3534</v>
      </c>
      <c r="AI62" s="130"/>
      <c r="AJ62" s="131"/>
      <c r="AK62" s="130">
        <v>588</v>
      </c>
      <c r="AL62" s="130"/>
      <c r="AM62" s="131"/>
      <c r="AN62" s="128">
        <f>AK62+AH62+AE62+AB62+Y62+N62+'1(5)第11表-4'!AQ62+'1(5)第11表-4'!AN62</f>
        <v>5132548</v>
      </c>
      <c r="AO62" s="126"/>
      <c r="AP62" s="10"/>
      <c r="AQ62" s="384" t="s">
        <v>38</v>
      </c>
      <c r="AR62" s="296"/>
    </row>
    <row r="63" spans="1:44" ht="21.95" customHeight="1" x14ac:dyDescent="0.15">
      <c r="A63" s="297"/>
      <c r="B63" s="45" t="s">
        <v>39</v>
      </c>
      <c r="C63" s="23"/>
      <c r="D63" s="153"/>
      <c r="E63" s="134">
        <v>28745</v>
      </c>
      <c r="F63" s="136"/>
      <c r="G63" s="135"/>
      <c r="H63" s="137">
        <v>0</v>
      </c>
      <c r="I63" s="138"/>
      <c r="J63" s="139"/>
      <c r="K63" s="137">
        <v>0</v>
      </c>
      <c r="L63" s="41"/>
      <c r="M63" s="42"/>
      <c r="N63" s="43">
        <f t="shared" si="2"/>
        <v>28745</v>
      </c>
      <c r="O63" s="41"/>
      <c r="P63" s="133"/>
      <c r="Q63" s="134">
        <v>0</v>
      </c>
      <c r="R63" s="134"/>
      <c r="S63" s="135"/>
      <c r="T63" s="134">
        <v>0</v>
      </c>
      <c r="U63" s="136"/>
      <c r="X63" s="135"/>
      <c r="Y63" s="134">
        <f t="shared" si="5"/>
        <v>0</v>
      </c>
      <c r="Z63" s="134"/>
      <c r="AA63" s="135"/>
      <c r="AB63" s="134">
        <v>25007</v>
      </c>
      <c r="AC63" s="136"/>
      <c r="AD63" s="134"/>
      <c r="AE63" s="134">
        <v>1249</v>
      </c>
      <c r="AF63" s="134"/>
      <c r="AG63" s="135"/>
      <c r="AH63" s="134">
        <v>4074</v>
      </c>
      <c r="AI63" s="134"/>
      <c r="AJ63" s="135"/>
      <c r="AK63" s="134">
        <v>982</v>
      </c>
      <c r="AL63" s="134"/>
      <c r="AM63" s="135"/>
      <c r="AN63" s="137">
        <f>AK63+AH63+AE63+AB63+Y63+N63+'1(5)第11表-4'!AQ63+'1(5)第11表-4'!AN63</f>
        <v>7134217</v>
      </c>
      <c r="AO63" s="138"/>
      <c r="AP63" s="21"/>
      <c r="AQ63" s="45" t="s">
        <v>39</v>
      </c>
      <c r="AR63" s="298"/>
    </row>
    <row r="64" spans="1:44" ht="21.95" customHeight="1" x14ac:dyDescent="0.15">
      <c r="A64" s="295"/>
      <c r="B64" s="384" t="s">
        <v>40</v>
      </c>
      <c r="C64" s="19"/>
      <c r="D64" s="151"/>
      <c r="E64" s="130">
        <v>47</v>
      </c>
      <c r="F64" s="132"/>
      <c r="G64" s="131"/>
      <c r="H64" s="128">
        <v>12302</v>
      </c>
      <c r="I64" s="126"/>
      <c r="J64" s="127"/>
      <c r="K64" s="128">
        <v>0</v>
      </c>
      <c r="L64" s="35"/>
      <c r="M64" s="36"/>
      <c r="N64" s="37">
        <f t="shared" si="2"/>
        <v>12349</v>
      </c>
      <c r="O64" s="35"/>
      <c r="P64" s="129"/>
      <c r="Q64" s="130">
        <v>0</v>
      </c>
      <c r="R64" s="130"/>
      <c r="S64" s="131"/>
      <c r="T64" s="130">
        <v>0</v>
      </c>
      <c r="U64" s="132"/>
      <c r="X64" s="131"/>
      <c r="Y64" s="123">
        <f>Q64+T64</f>
        <v>0</v>
      </c>
      <c r="Z64" s="130"/>
      <c r="AA64" s="131"/>
      <c r="AB64" s="130">
        <v>0</v>
      </c>
      <c r="AC64" s="132"/>
      <c r="AD64" s="130"/>
      <c r="AE64" s="130">
        <v>11886</v>
      </c>
      <c r="AF64" s="130"/>
      <c r="AG64" s="131"/>
      <c r="AH64" s="130">
        <v>7189</v>
      </c>
      <c r="AI64" s="130"/>
      <c r="AJ64" s="131"/>
      <c r="AK64" s="130">
        <v>1157</v>
      </c>
      <c r="AL64" s="130"/>
      <c r="AM64" s="131"/>
      <c r="AN64" s="128">
        <f>AK64+AH64+AE64+AB64+Y64+N64+'1(5)第11表-4'!AQ64+'1(5)第11表-4'!AN64</f>
        <v>1581080</v>
      </c>
      <c r="AO64" s="126"/>
      <c r="AP64" s="10"/>
      <c r="AQ64" s="384" t="s">
        <v>40</v>
      </c>
      <c r="AR64" s="296"/>
    </row>
    <row r="65" spans="1:44" ht="21.95" customHeight="1" x14ac:dyDescent="0.15">
      <c r="A65" s="295"/>
      <c r="B65" s="384" t="s">
        <v>41</v>
      </c>
      <c r="C65" s="19"/>
      <c r="D65" s="151"/>
      <c r="E65" s="130">
        <v>113934</v>
      </c>
      <c r="F65" s="132"/>
      <c r="G65" s="131"/>
      <c r="H65" s="128">
        <v>0</v>
      </c>
      <c r="I65" s="126"/>
      <c r="J65" s="127"/>
      <c r="K65" s="128">
        <v>0</v>
      </c>
      <c r="L65" s="35"/>
      <c r="M65" s="36"/>
      <c r="N65" s="37">
        <f t="shared" si="2"/>
        <v>113934</v>
      </c>
      <c r="O65" s="35"/>
      <c r="P65" s="129"/>
      <c r="Q65" s="130">
        <v>0</v>
      </c>
      <c r="R65" s="130"/>
      <c r="S65" s="131"/>
      <c r="T65" s="130">
        <v>0</v>
      </c>
      <c r="U65" s="132"/>
      <c r="X65" s="131"/>
      <c r="Y65" s="130">
        <f t="shared" ref="Y65:Y71" si="6">Q65+T65</f>
        <v>0</v>
      </c>
      <c r="Z65" s="130"/>
      <c r="AA65" s="131"/>
      <c r="AB65" s="130">
        <v>5640</v>
      </c>
      <c r="AC65" s="132"/>
      <c r="AD65" s="130"/>
      <c r="AE65" s="130">
        <v>16082</v>
      </c>
      <c r="AF65" s="130"/>
      <c r="AG65" s="131"/>
      <c r="AH65" s="130">
        <v>1306</v>
      </c>
      <c r="AI65" s="130"/>
      <c r="AJ65" s="131"/>
      <c r="AK65" s="130">
        <v>0</v>
      </c>
      <c r="AL65" s="130"/>
      <c r="AM65" s="131"/>
      <c r="AN65" s="128">
        <f>AK65+AH65+AE65+AB65+Y65+N65+'1(5)第11表-4'!AQ65+'1(5)第11表-4'!AN65</f>
        <v>8059582</v>
      </c>
      <c r="AO65" s="126"/>
      <c r="AP65" s="10"/>
      <c r="AQ65" s="384" t="s">
        <v>41</v>
      </c>
      <c r="AR65" s="296"/>
    </row>
    <row r="66" spans="1:44" ht="21.95" customHeight="1" x14ac:dyDescent="0.15">
      <c r="A66" s="295"/>
      <c r="B66" s="384" t="s">
        <v>42</v>
      </c>
      <c r="C66" s="19"/>
      <c r="D66" s="151"/>
      <c r="E66" s="130">
        <v>72378</v>
      </c>
      <c r="F66" s="132"/>
      <c r="G66" s="131"/>
      <c r="H66" s="128">
        <v>0</v>
      </c>
      <c r="I66" s="126"/>
      <c r="J66" s="127"/>
      <c r="K66" s="128">
        <v>0</v>
      </c>
      <c r="L66" s="35"/>
      <c r="M66" s="36"/>
      <c r="N66" s="37">
        <f t="shared" si="2"/>
        <v>72378</v>
      </c>
      <c r="O66" s="35"/>
      <c r="P66" s="129"/>
      <c r="Q66" s="130">
        <v>5749</v>
      </c>
      <c r="R66" s="130"/>
      <c r="S66" s="131"/>
      <c r="T66" s="130">
        <v>0</v>
      </c>
      <c r="U66" s="132"/>
      <c r="X66" s="131"/>
      <c r="Y66" s="130">
        <f t="shared" si="6"/>
        <v>5749</v>
      </c>
      <c r="Z66" s="130"/>
      <c r="AA66" s="131"/>
      <c r="AB66" s="130">
        <v>0</v>
      </c>
      <c r="AC66" s="132"/>
      <c r="AD66" s="130"/>
      <c r="AE66" s="130">
        <v>19604</v>
      </c>
      <c r="AF66" s="130"/>
      <c r="AG66" s="131"/>
      <c r="AH66" s="130">
        <v>1076</v>
      </c>
      <c r="AI66" s="130"/>
      <c r="AJ66" s="131"/>
      <c r="AK66" s="130">
        <v>291</v>
      </c>
      <c r="AL66" s="130"/>
      <c r="AM66" s="131"/>
      <c r="AN66" s="128">
        <f>AK66+AH66+AE66+AB66+Y66+N66+'1(5)第11表-4'!AQ66+'1(5)第11表-4'!AN66</f>
        <v>9353094</v>
      </c>
      <c r="AO66" s="126"/>
      <c r="AP66" s="10"/>
      <c r="AQ66" s="384" t="s">
        <v>42</v>
      </c>
      <c r="AR66" s="296"/>
    </row>
    <row r="67" spans="1:44" ht="21.95" customHeight="1" x14ac:dyDescent="0.15">
      <c r="A67" s="295"/>
      <c r="B67" s="384" t="s">
        <v>43</v>
      </c>
      <c r="C67" s="19"/>
      <c r="D67" s="151"/>
      <c r="E67" s="130">
        <v>343868</v>
      </c>
      <c r="F67" s="132"/>
      <c r="G67" s="131"/>
      <c r="H67" s="128">
        <v>0</v>
      </c>
      <c r="I67" s="126"/>
      <c r="J67" s="127"/>
      <c r="K67" s="128">
        <v>18629</v>
      </c>
      <c r="L67" s="35"/>
      <c r="M67" s="36"/>
      <c r="N67" s="37">
        <f t="shared" si="2"/>
        <v>362497</v>
      </c>
      <c r="O67" s="35"/>
      <c r="P67" s="129"/>
      <c r="Q67" s="130">
        <v>4189</v>
      </c>
      <c r="R67" s="130"/>
      <c r="S67" s="131"/>
      <c r="T67" s="130">
        <v>0</v>
      </c>
      <c r="U67" s="132"/>
      <c r="X67" s="131"/>
      <c r="Y67" s="130">
        <f t="shared" si="6"/>
        <v>4189</v>
      </c>
      <c r="Z67" s="130"/>
      <c r="AA67" s="131"/>
      <c r="AB67" s="130">
        <v>6642</v>
      </c>
      <c r="AC67" s="132"/>
      <c r="AD67" s="130"/>
      <c r="AE67" s="130">
        <v>44465</v>
      </c>
      <c r="AF67" s="130"/>
      <c r="AG67" s="131"/>
      <c r="AH67" s="130">
        <v>4613</v>
      </c>
      <c r="AI67" s="130"/>
      <c r="AJ67" s="131"/>
      <c r="AK67" s="130">
        <v>5758</v>
      </c>
      <c r="AL67" s="130"/>
      <c r="AM67" s="131"/>
      <c r="AN67" s="128">
        <f>AK67+AH67+AE67+AB67+Y67+N67+'1(5)第11表-4'!AQ67+'1(5)第11表-4'!AN67</f>
        <v>23812739</v>
      </c>
      <c r="AO67" s="126"/>
      <c r="AP67" s="10"/>
      <c r="AQ67" s="384" t="s">
        <v>43</v>
      </c>
      <c r="AR67" s="296"/>
    </row>
    <row r="68" spans="1:44" ht="21.95" customHeight="1" x14ac:dyDescent="0.15">
      <c r="A68" s="297"/>
      <c r="B68" s="45" t="s">
        <v>44</v>
      </c>
      <c r="C68" s="23"/>
      <c r="D68" s="153"/>
      <c r="E68" s="134">
        <v>446948</v>
      </c>
      <c r="F68" s="136"/>
      <c r="G68" s="135"/>
      <c r="H68" s="137">
        <v>0</v>
      </c>
      <c r="I68" s="138"/>
      <c r="J68" s="139"/>
      <c r="K68" s="137">
        <v>0</v>
      </c>
      <c r="L68" s="41"/>
      <c r="M68" s="42"/>
      <c r="N68" s="43">
        <f t="shared" si="2"/>
        <v>446948</v>
      </c>
      <c r="O68" s="41"/>
      <c r="P68" s="133"/>
      <c r="Q68" s="134">
        <v>3522</v>
      </c>
      <c r="R68" s="134"/>
      <c r="S68" s="135"/>
      <c r="T68" s="134">
        <v>0</v>
      </c>
      <c r="U68" s="136"/>
      <c r="X68" s="135"/>
      <c r="Y68" s="134">
        <f t="shared" si="6"/>
        <v>3522</v>
      </c>
      <c r="Z68" s="134"/>
      <c r="AA68" s="135"/>
      <c r="AB68" s="134">
        <v>14000</v>
      </c>
      <c r="AC68" s="136"/>
      <c r="AD68" s="134"/>
      <c r="AE68" s="134">
        <v>34588</v>
      </c>
      <c r="AF68" s="134"/>
      <c r="AG68" s="135"/>
      <c r="AH68" s="134">
        <v>1993</v>
      </c>
      <c r="AI68" s="134"/>
      <c r="AJ68" s="135"/>
      <c r="AK68" s="134">
        <v>9235</v>
      </c>
      <c r="AL68" s="134"/>
      <c r="AM68" s="135"/>
      <c r="AN68" s="137">
        <f>AK68+AH68+AE68+AB68+Y68+N68+'1(5)第11表-4'!AQ68+'1(5)第11表-4'!AN68</f>
        <v>24852597</v>
      </c>
      <c r="AO68" s="138"/>
      <c r="AP68" s="21"/>
      <c r="AQ68" s="45" t="s">
        <v>44</v>
      </c>
      <c r="AR68" s="298"/>
    </row>
    <row r="69" spans="1:44" ht="21.95" customHeight="1" x14ac:dyDescent="0.15">
      <c r="A69" s="295"/>
      <c r="B69" s="384" t="s">
        <v>45</v>
      </c>
      <c r="C69" s="19"/>
      <c r="D69" s="151"/>
      <c r="E69" s="130">
        <v>573559</v>
      </c>
      <c r="F69" s="132"/>
      <c r="G69" s="131"/>
      <c r="H69" s="128">
        <v>14994</v>
      </c>
      <c r="I69" s="126"/>
      <c r="J69" s="127"/>
      <c r="K69" s="128">
        <v>0</v>
      </c>
      <c r="L69" s="35"/>
      <c r="M69" s="36"/>
      <c r="N69" s="37">
        <f t="shared" si="2"/>
        <v>588553</v>
      </c>
      <c r="O69" s="35"/>
      <c r="P69" s="129"/>
      <c r="Q69" s="130">
        <v>185</v>
      </c>
      <c r="R69" s="130"/>
      <c r="S69" s="131"/>
      <c r="T69" s="130">
        <v>0</v>
      </c>
      <c r="U69" s="132"/>
      <c r="X69" s="131"/>
      <c r="Y69" s="123">
        <f>Q69+T69</f>
        <v>185</v>
      </c>
      <c r="Z69" s="130"/>
      <c r="AA69" s="131"/>
      <c r="AB69" s="130">
        <v>14387</v>
      </c>
      <c r="AC69" s="132"/>
      <c r="AD69" s="130"/>
      <c r="AE69" s="130">
        <v>87234</v>
      </c>
      <c r="AF69" s="130"/>
      <c r="AG69" s="131"/>
      <c r="AH69" s="130">
        <v>14257</v>
      </c>
      <c r="AI69" s="130"/>
      <c r="AJ69" s="131"/>
      <c r="AK69" s="130">
        <v>7348</v>
      </c>
      <c r="AL69" s="130"/>
      <c r="AM69" s="131"/>
      <c r="AN69" s="128">
        <f>AK69+AH69+AE69+AB69+Y69+N69+'1(5)第11表-4'!AQ69+'1(5)第11表-4'!AN69</f>
        <v>30417707</v>
      </c>
      <c r="AO69" s="126"/>
      <c r="AP69" s="10"/>
      <c r="AQ69" s="384" t="s">
        <v>45</v>
      </c>
      <c r="AR69" s="296"/>
    </row>
    <row r="70" spans="1:44" ht="21.95" customHeight="1" x14ac:dyDescent="0.15">
      <c r="A70" s="295"/>
      <c r="B70" s="384" t="s">
        <v>46</v>
      </c>
      <c r="C70" s="19"/>
      <c r="D70" s="151"/>
      <c r="E70" s="130">
        <v>804613</v>
      </c>
      <c r="F70" s="132"/>
      <c r="G70" s="131"/>
      <c r="H70" s="128">
        <v>53541</v>
      </c>
      <c r="I70" s="126"/>
      <c r="J70" s="127"/>
      <c r="K70" s="128">
        <v>0</v>
      </c>
      <c r="L70" s="35"/>
      <c r="M70" s="36"/>
      <c r="N70" s="37">
        <f t="shared" si="2"/>
        <v>858154</v>
      </c>
      <c r="O70" s="35"/>
      <c r="P70" s="129"/>
      <c r="Q70" s="130">
        <v>14787</v>
      </c>
      <c r="R70" s="130"/>
      <c r="S70" s="131"/>
      <c r="T70" s="130">
        <v>0</v>
      </c>
      <c r="U70" s="132"/>
      <c r="X70" s="131"/>
      <c r="Y70" s="130">
        <f t="shared" si="6"/>
        <v>14787</v>
      </c>
      <c r="Z70" s="130"/>
      <c r="AA70" s="131"/>
      <c r="AB70" s="130">
        <v>126413</v>
      </c>
      <c r="AC70" s="132"/>
      <c r="AD70" s="130"/>
      <c r="AE70" s="130">
        <v>109226</v>
      </c>
      <c r="AF70" s="130"/>
      <c r="AG70" s="131"/>
      <c r="AH70" s="130">
        <v>19774</v>
      </c>
      <c r="AI70" s="130"/>
      <c r="AJ70" s="131"/>
      <c r="AK70" s="130">
        <v>27713</v>
      </c>
      <c r="AL70" s="130"/>
      <c r="AM70" s="131"/>
      <c r="AN70" s="128">
        <f>AK70+AH70+AE70+AB70+Y70+N70+'1(5)第11表-4'!AQ70+'1(5)第11表-4'!AN70</f>
        <v>39430717</v>
      </c>
      <c r="AO70" s="126"/>
      <c r="AP70" s="10"/>
      <c r="AQ70" s="384" t="s">
        <v>46</v>
      </c>
      <c r="AR70" s="296"/>
    </row>
    <row r="71" spans="1:44" ht="21.95" customHeight="1" thickBot="1" x14ac:dyDescent="0.2">
      <c r="A71" s="295"/>
      <c r="B71" s="384" t="s">
        <v>47</v>
      </c>
      <c r="C71" s="19"/>
      <c r="D71" s="151"/>
      <c r="E71" s="130">
        <v>502891</v>
      </c>
      <c r="F71" s="132"/>
      <c r="G71" s="131"/>
      <c r="H71" s="128">
        <v>36629</v>
      </c>
      <c r="I71" s="126"/>
      <c r="J71" s="127"/>
      <c r="K71" s="128">
        <v>18090</v>
      </c>
      <c r="L71" s="35"/>
      <c r="M71" s="36"/>
      <c r="N71" s="37">
        <f t="shared" si="2"/>
        <v>557610</v>
      </c>
      <c r="O71" s="35"/>
      <c r="P71" s="129"/>
      <c r="Q71" s="130">
        <v>20441</v>
      </c>
      <c r="R71" s="130"/>
      <c r="S71" s="131"/>
      <c r="T71" s="130">
        <v>0</v>
      </c>
      <c r="U71" s="132"/>
      <c r="X71" s="131"/>
      <c r="Y71" s="130">
        <f t="shared" si="6"/>
        <v>20441</v>
      </c>
      <c r="Z71" s="130"/>
      <c r="AA71" s="131"/>
      <c r="AB71" s="130">
        <v>12249</v>
      </c>
      <c r="AC71" s="132"/>
      <c r="AD71" s="130"/>
      <c r="AE71" s="130">
        <v>139758</v>
      </c>
      <c r="AF71" s="130"/>
      <c r="AG71" s="131"/>
      <c r="AH71" s="130">
        <v>3272</v>
      </c>
      <c r="AI71" s="130"/>
      <c r="AJ71" s="131"/>
      <c r="AK71" s="130">
        <v>714</v>
      </c>
      <c r="AL71" s="130"/>
      <c r="AM71" s="131"/>
      <c r="AN71" s="137">
        <f>AK71+AH71+AE71+AB71+Y71+N71+'1(5)第11表-4'!AQ71+'1(5)第11表-4'!AN71</f>
        <v>24789310</v>
      </c>
      <c r="AO71" s="126"/>
      <c r="AP71" s="10"/>
      <c r="AQ71" s="384" t="s">
        <v>47</v>
      </c>
      <c r="AR71" s="296"/>
    </row>
    <row r="72" spans="1:44" ht="21.95" customHeight="1" thickTop="1" thickBot="1" x14ac:dyDescent="0.2">
      <c r="A72" s="303"/>
      <c r="B72" s="256" t="s">
        <v>48</v>
      </c>
      <c r="C72" s="257"/>
      <c r="D72" s="282"/>
      <c r="E72" s="259">
        <f>SUM(E49:E71)</f>
        <v>8320577</v>
      </c>
      <c r="F72" s="262"/>
      <c r="G72" s="261"/>
      <c r="H72" s="259">
        <f>SUM(H49:H71)</f>
        <v>190711</v>
      </c>
      <c r="I72" s="263"/>
      <c r="J72" s="264"/>
      <c r="K72" s="259">
        <f>SUM(K49:K71)</f>
        <v>193503</v>
      </c>
      <c r="L72" s="265"/>
      <c r="M72" s="271"/>
      <c r="N72" s="270">
        <f>SUM(N49:N71)</f>
        <v>8704791</v>
      </c>
      <c r="O72" s="265"/>
      <c r="P72" s="258"/>
      <c r="Q72" s="259">
        <f>SUM(Q49:Q71)</f>
        <v>74724</v>
      </c>
      <c r="R72" s="260"/>
      <c r="S72" s="261"/>
      <c r="T72" s="259">
        <f>SUM(T49:T71)</f>
        <v>0</v>
      </c>
      <c r="U72" s="262"/>
      <c r="X72" s="261"/>
      <c r="Y72" s="259">
        <f>SUM(Y49:Y71)</f>
        <v>74724</v>
      </c>
      <c r="Z72" s="260"/>
      <c r="AA72" s="261"/>
      <c r="AB72" s="259">
        <f>SUM(AB49:AB71)</f>
        <v>585358</v>
      </c>
      <c r="AC72" s="262"/>
      <c r="AD72" s="260"/>
      <c r="AE72" s="259">
        <f>SUM(AE49:AE71)</f>
        <v>1285475</v>
      </c>
      <c r="AF72" s="260"/>
      <c r="AG72" s="261"/>
      <c r="AH72" s="259">
        <f>SUM(AH49:AH71)</f>
        <v>226336</v>
      </c>
      <c r="AI72" s="260"/>
      <c r="AJ72" s="261"/>
      <c r="AK72" s="259">
        <f>SUM(AK49:AK71)</f>
        <v>174070</v>
      </c>
      <c r="AL72" s="260"/>
      <c r="AM72" s="261"/>
      <c r="AN72" s="259">
        <f>SUM(AN49:AN71)</f>
        <v>412923811</v>
      </c>
      <c r="AO72" s="263"/>
      <c r="AP72" s="255"/>
      <c r="AQ72" s="256" t="s">
        <v>48</v>
      </c>
      <c r="AR72" s="304"/>
    </row>
    <row r="73" spans="1:44" ht="21.95" customHeight="1" thickTop="1" thickBot="1" x14ac:dyDescent="0.2">
      <c r="A73" s="305"/>
      <c r="B73" s="306" t="s">
        <v>49</v>
      </c>
      <c r="C73" s="307"/>
      <c r="D73" s="330"/>
      <c r="E73" s="323">
        <f>E72+E48</f>
        <v>240685103</v>
      </c>
      <c r="F73" s="326"/>
      <c r="G73" s="325"/>
      <c r="H73" s="323">
        <f>H72+H48</f>
        <v>16388254</v>
      </c>
      <c r="I73" s="327"/>
      <c r="J73" s="328"/>
      <c r="K73" s="323">
        <f>K72+K48</f>
        <v>8651465</v>
      </c>
      <c r="L73" s="310"/>
      <c r="M73" s="311"/>
      <c r="N73" s="309">
        <f>SUM(N48,N72)</f>
        <v>265724822</v>
      </c>
      <c r="O73" s="310"/>
      <c r="P73" s="322"/>
      <c r="Q73" s="323">
        <f>Q72+Q48</f>
        <v>1840362</v>
      </c>
      <c r="R73" s="324"/>
      <c r="S73" s="325"/>
      <c r="T73" s="323">
        <f>T72+T48</f>
        <v>161</v>
      </c>
      <c r="U73" s="326"/>
      <c r="X73" s="325"/>
      <c r="Y73" s="323">
        <f>SUM(Y48,Y72)</f>
        <v>1840523</v>
      </c>
      <c r="Z73" s="324"/>
      <c r="AA73" s="325"/>
      <c r="AB73" s="323">
        <f>AB72+AB48</f>
        <v>51450058</v>
      </c>
      <c r="AC73" s="326"/>
      <c r="AD73" s="324"/>
      <c r="AE73" s="323">
        <f>AE72+AE48</f>
        <v>39055327</v>
      </c>
      <c r="AF73" s="324"/>
      <c r="AG73" s="325"/>
      <c r="AH73" s="323">
        <f>AH72+AH48</f>
        <v>4735079</v>
      </c>
      <c r="AI73" s="324"/>
      <c r="AJ73" s="325"/>
      <c r="AK73" s="323">
        <f>AK72+AK48</f>
        <v>5038205</v>
      </c>
      <c r="AL73" s="324"/>
      <c r="AM73" s="325"/>
      <c r="AN73" s="323">
        <f>SUM(AN48,AN72)</f>
        <v>8149286238</v>
      </c>
      <c r="AO73" s="327"/>
      <c r="AP73" s="312"/>
      <c r="AQ73" s="306" t="s">
        <v>49</v>
      </c>
      <c r="AR73" s="313"/>
    </row>
    <row r="74" spans="1:44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ht="16.5" customHeight="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06"/>
      <c r="R75" s="106"/>
      <c r="S75" s="106"/>
      <c r="T75" s="106"/>
      <c r="U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</row>
    <row r="76" spans="1:44" ht="16.5" customHeight="1" x14ac:dyDescent="0.15">
      <c r="B76" s="11"/>
      <c r="C76" s="11"/>
      <c r="D76" s="11"/>
      <c r="E76" s="404"/>
      <c r="F76" s="11"/>
      <c r="G76" s="11"/>
      <c r="H76" s="404"/>
      <c r="I76" s="11"/>
      <c r="J76" s="11"/>
      <c r="K76" s="404"/>
      <c r="L76" s="11"/>
      <c r="M76" s="11"/>
      <c r="N76" s="404"/>
      <c r="O76" s="11"/>
      <c r="P76" s="11"/>
      <c r="Q76" s="404"/>
      <c r="R76" s="11"/>
      <c r="S76" s="11"/>
      <c r="T76" s="404"/>
      <c r="U76" s="106"/>
      <c r="X76" s="11"/>
      <c r="Y76" s="404"/>
      <c r="Z76" s="11"/>
      <c r="AA76" s="11"/>
      <c r="AB76" s="404"/>
      <c r="AC76" s="106"/>
      <c r="AD76" s="106"/>
      <c r="AE76" s="404"/>
      <c r="AF76" s="11"/>
      <c r="AG76" s="11"/>
      <c r="AH76" s="404"/>
      <c r="AI76" s="11"/>
      <c r="AJ76" s="11"/>
      <c r="AK76" s="404"/>
      <c r="AL76" s="106"/>
      <c r="AM76" s="11"/>
      <c r="AN76" s="404"/>
      <c r="AO76" s="11"/>
    </row>
    <row r="77" spans="1:44" ht="16.5" customHeight="1" x14ac:dyDescent="0.15">
      <c r="B77" s="11"/>
      <c r="C77" s="11"/>
      <c r="D77" s="11"/>
      <c r="E77" s="404"/>
      <c r="F77" s="11"/>
      <c r="G77" s="11"/>
      <c r="H77" s="404"/>
      <c r="I77" s="11"/>
      <c r="J77" s="11"/>
      <c r="K77" s="404"/>
      <c r="L77" s="11"/>
      <c r="M77" s="11"/>
      <c r="N77" s="404"/>
      <c r="O77" s="11"/>
      <c r="P77" s="11"/>
      <c r="Q77" s="404"/>
      <c r="R77" s="11"/>
      <c r="S77" s="11"/>
      <c r="T77" s="404"/>
      <c r="U77" s="106"/>
      <c r="X77" s="11"/>
      <c r="Y77" s="404"/>
      <c r="Z77" s="11"/>
      <c r="AA77" s="11"/>
      <c r="AB77" s="404"/>
      <c r="AC77" s="106"/>
      <c r="AD77" s="106"/>
      <c r="AE77" s="404"/>
      <c r="AF77" s="11"/>
      <c r="AG77" s="11"/>
      <c r="AH77" s="404"/>
      <c r="AI77" s="11"/>
      <c r="AJ77" s="11"/>
      <c r="AK77" s="404"/>
      <c r="AL77" s="106"/>
      <c r="AM77" s="11"/>
      <c r="AN77" s="404"/>
      <c r="AO77" s="11"/>
    </row>
    <row r="78" spans="1:44" ht="16.5" customHeight="1" x14ac:dyDescent="0.15">
      <c r="B78" s="11"/>
      <c r="C78" s="11"/>
      <c r="D78" s="11"/>
      <c r="E78" s="404"/>
      <c r="F78" s="11"/>
      <c r="G78" s="11"/>
      <c r="H78" s="404"/>
      <c r="I78" s="11"/>
      <c r="J78" s="11"/>
      <c r="K78" s="404"/>
      <c r="L78" s="11"/>
      <c r="M78" s="11"/>
      <c r="N78" s="404"/>
      <c r="O78" s="11"/>
      <c r="P78" s="11"/>
      <c r="Q78" s="404"/>
      <c r="R78" s="106"/>
      <c r="S78" s="11"/>
      <c r="T78" s="404"/>
      <c r="U78" s="106"/>
      <c r="X78" s="11"/>
      <c r="Y78" s="404"/>
      <c r="Z78" s="106"/>
      <c r="AA78" s="11"/>
      <c r="AB78" s="404"/>
      <c r="AC78" s="106"/>
      <c r="AD78" s="106"/>
      <c r="AE78" s="404"/>
      <c r="AF78" s="106"/>
      <c r="AG78" s="11"/>
      <c r="AH78" s="404"/>
      <c r="AI78" s="106"/>
      <c r="AJ78" s="11"/>
      <c r="AK78" s="404"/>
      <c r="AL78" s="106"/>
      <c r="AM78" s="11"/>
      <c r="AN78" s="404"/>
      <c r="AO78" s="106"/>
      <c r="AP78" s="11"/>
    </row>
    <row r="79" spans="1:44" ht="16.5" customHeight="1" x14ac:dyDescent="0.1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06"/>
      <c r="R79" s="106"/>
      <c r="S79" s="106"/>
      <c r="T79" s="106"/>
      <c r="U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404"/>
      <c r="AO79" s="106"/>
    </row>
    <row r="80" spans="1:44" ht="16.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06"/>
      <c r="R80" s="106"/>
      <c r="S80" s="106"/>
      <c r="T80" s="106"/>
      <c r="U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404"/>
      <c r="AO80" s="106"/>
    </row>
    <row r="81" spans="2:41" ht="16.5" customHeight="1" x14ac:dyDescent="0.1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06"/>
      <c r="R81" s="106"/>
      <c r="S81" s="106"/>
      <c r="T81" s="106"/>
      <c r="U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404"/>
      <c r="AO81" s="106"/>
    </row>
    <row r="82" spans="2:41" ht="16.5" customHeight="1" x14ac:dyDescent="0.1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06"/>
      <c r="R82" s="106"/>
      <c r="S82" s="106"/>
      <c r="T82" s="106"/>
      <c r="U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</row>
  </sheetData>
  <mergeCells count="14">
    <mergeCell ref="A3:C7"/>
    <mergeCell ref="AP3:AR7"/>
    <mergeCell ref="H5:H7"/>
    <mergeCell ref="K5:K7"/>
    <mergeCell ref="AB4:AB7"/>
    <mergeCell ref="AH4:AH7"/>
    <mergeCell ref="AK4:AK7"/>
    <mergeCell ref="AN5:AN6"/>
    <mergeCell ref="E3:T3"/>
    <mergeCell ref="Q4:T4"/>
    <mergeCell ref="X4:Y4"/>
    <mergeCell ref="E4:N4"/>
    <mergeCell ref="Y3:AN3"/>
    <mergeCell ref="AE4:AE7"/>
  </mergeCells>
  <phoneticPr fontId="4"/>
  <pageMargins left="0.86614173228346458" right="0.70866141732283472" top="0.55118110236220474" bottom="0.59055118110236227" header="0.51181102362204722" footer="0.39370078740157483"/>
  <pageSetup paperSize="9" scale="60" firstPageNumber="50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26" man="1"/>
  </rowBreaks>
  <colBreaks count="2" manualBreakCount="2">
    <brk id="22" max="73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82"/>
  <sheetViews>
    <sheetView showGridLines="0" view="pageBreakPreview" zoomScale="75" zoomScaleNormal="60" zoomScaleSheetLayoutView="75" workbookViewId="0"/>
  </sheetViews>
  <sheetFormatPr defaultColWidth="12.5" defaultRowHeight="16.5" customHeight="1" x14ac:dyDescent="0.15"/>
  <cols>
    <col min="1" max="1" width="1.75" style="5" customWidth="1"/>
    <col min="2" max="2" width="11.5" style="5" customWidth="1"/>
    <col min="3" max="3" width="1.75" style="5" customWidth="1"/>
    <col min="4" max="4" width="1.75" style="61" customWidth="1"/>
    <col min="5" max="5" width="14.25" style="61" customWidth="1"/>
    <col min="6" max="7" width="1.75" style="61" customWidth="1"/>
    <col min="8" max="8" width="14.25" style="61" customWidth="1"/>
    <col min="9" max="10" width="1.75" style="5" customWidth="1"/>
    <col min="11" max="11" width="14.25" style="61" customWidth="1"/>
    <col min="12" max="13" width="1.75" style="61" customWidth="1"/>
    <col min="14" max="14" width="14.25" style="61" customWidth="1"/>
    <col min="15" max="16" width="1.75" style="61" customWidth="1"/>
    <col min="17" max="17" width="14.25" style="61" customWidth="1"/>
    <col min="18" max="19" width="1.75" style="61" customWidth="1"/>
    <col min="20" max="20" width="14.25" style="61" customWidth="1"/>
    <col min="21" max="24" width="1.75" style="61" customWidth="1"/>
    <col min="25" max="25" width="10.625" style="61" customWidth="1"/>
    <col min="26" max="27" width="1.75" style="61" customWidth="1"/>
    <col min="28" max="28" width="10.625" style="61" customWidth="1"/>
    <col min="29" max="30" width="1.75" style="61" customWidth="1"/>
    <col min="31" max="31" width="10.625" style="61" customWidth="1"/>
    <col min="32" max="33" width="1.75" style="5" customWidth="1"/>
    <col min="34" max="34" width="11" style="5" customWidth="1"/>
    <col min="35" max="36" width="1.75" style="5" customWidth="1"/>
    <col min="37" max="37" width="11" style="5" customWidth="1"/>
    <col min="38" max="39" width="1.75" style="5" customWidth="1"/>
    <col min="40" max="40" width="11" style="5" customWidth="1"/>
    <col min="41" max="41" width="1.75" style="5" customWidth="1"/>
    <col min="42" max="42" width="1.75" style="225" customWidth="1"/>
    <col min="43" max="43" width="11" style="225" customWidth="1"/>
    <col min="44" max="45" width="1.75" style="225" customWidth="1"/>
    <col min="46" max="46" width="12.75" style="225" customWidth="1"/>
    <col min="47" max="47" width="1.75" style="225" customWidth="1"/>
    <col min="48" max="48" width="1.75" style="5" customWidth="1"/>
    <col min="49" max="49" width="11" style="5" customWidth="1"/>
    <col min="50" max="50" width="1.75" style="5" customWidth="1"/>
    <col min="51" max="51" width="5.25" style="5" customWidth="1"/>
    <col min="52" max="16384" width="12.5" style="5"/>
  </cols>
  <sheetData>
    <row r="1" spans="1:51" ht="16.5" customHeight="1" x14ac:dyDescent="0.15"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51" ht="16.5" customHeight="1" thickBot="1" x14ac:dyDescent="0.2">
      <c r="V2" s="4"/>
      <c r="W2" s="4"/>
      <c r="AP2" s="165"/>
      <c r="AQ2" s="165"/>
      <c r="AR2" s="165"/>
      <c r="AS2" s="165"/>
      <c r="AT2" s="165"/>
      <c r="AU2" s="165"/>
      <c r="AX2" s="6" t="s">
        <v>58</v>
      </c>
    </row>
    <row r="3" spans="1:51" ht="16.5" customHeight="1" x14ac:dyDescent="0.15">
      <c r="A3" s="450" t="s">
        <v>123</v>
      </c>
      <c r="B3" s="451"/>
      <c r="C3" s="452"/>
      <c r="D3" s="364"/>
      <c r="E3" s="505" t="s">
        <v>67</v>
      </c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434"/>
      <c r="V3" s="4"/>
      <c r="W3" s="4"/>
      <c r="X3" s="435"/>
      <c r="Y3" s="481" t="s">
        <v>116</v>
      </c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1"/>
      <c r="AO3" s="481"/>
      <c r="AP3" s="481"/>
      <c r="AQ3" s="481"/>
      <c r="AR3" s="481"/>
      <c r="AS3" s="481"/>
      <c r="AT3" s="481"/>
      <c r="AU3" s="333"/>
      <c r="AV3" s="436" t="s">
        <v>125</v>
      </c>
      <c r="AW3" s="437"/>
      <c r="AX3" s="438"/>
    </row>
    <row r="4" spans="1:51" ht="16.5" customHeight="1" x14ac:dyDescent="0.15">
      <c r="A4" s="453"/>
      <c r="B4" s="454"/>
      <c r="C4" s="455"/>
      <c r="D4" s="66"/>
      <c r="E4" s="489" t="s">
        <v>163</v>
      </c>
      <c r="F4" s="67"/>
      <c r="G4" s="66"/>
      <c r="H4" s="497" t="s">
        <v>138</v>
      </c>
      <c r="I4" s="57"/>
      <c r="J4" s="12"/>
      <c r="K4" s="494" t="s">
        <v>117</v>
      </c>
      <c r="L4" s="500"/>
      <c r="M4" s="500"/>
      <c r="N4" s="500"/>
      <c r="O4" s="500"/>
      <c r="P4" s="500"/>
      <c r="Q4" s="500"/>
      <c r="R4" s="501"/>
      <c r="S4" s="501"/>
      <c r="T4" s="501"/>
      <c r="U4" s="157"/>
      <c r="V4" s="4"/>
      <c r="W4" s="4"/>
      <c r="X4" s="161"/>
      <c r="Y4" s="494" t="s">
        <v>118</v>
      </c>
      <c r="Z4" s="500"/>
      <c r="AA4" s="500"/>
      <c r="AB4" s="500"/>
      <c r="AC4" s="500"/>
      <c r="AD4" s="500"/>
      <c r="AE4" s="500"/>
      <c r="AF4" s="107"/>
      <c r="AG4" s="158"/>
      <c r="AH4" s="502" t="s">
        <v>181</v>
      </c>
      <c r="AI4" s="158"/>
      <c r="AJ4" s="172"/>
      <c r="AK4" s="502" t="s">
        <v>182</v>
      </c>
      <c r="AL4" s="174"/>
      <c r="AM4" s="158"/>
      <c r="AN4" s="502" t="s">
        <v>183</v>
      </c>
      <c r="AO4" s="158"/>
      <c r="AP4" s="172"/>
      <c r="AQ4" s="502" t="s">
        <v>184</v>
      </c>
      <c r="AR4" s="174"/>
      <c r="AS4" s="169"/>
      <c r="AT4" s="169"/>
      <c r="AU4" s="174"/>
      <c r="AV4" s="439"/>
      <c r="AW4" s="440"/>
      <c r="AX4" s="441"/>
    </row>
    <row r="5" spans="1:51" ht="16.5" customHeight="1" x14ac:dyDescent="0.15">
      <c r="A5" s="453"/>
      <c r="B5" s="454"/>
      <c r="C5" s="455"/>
      <c r="D5" s="76"/>
      <c r="E5" s="490"/>
      <c r="F5" s="71"/>
      <c r="G5" s="388"/>
      <c r="H5" s="498"/>
      <c r="I5" s="53"/>
      <c r="J5" s="11"/>
      <c r="K5" s="64"/>
      <c r="L5" s="64"/>
      <c r="M5" s="72"/>
      <c r="N5" s="64" t="s">
        <v>120</v>
      </c>
      <c r="O5" s="74"/>
      <c r="P5" s="64"/>
      <c r="Q5" s="489" t="s">
        <v>141</v>
      </c>
      <c r="R5" s="64"/>
      <c r="S5" s="72"/>
      <c r="T5" s="64"/>
      <c r="U5" s="74"/>
      <c r="V5" s="4"/>
      <c r="W5" s="4"/>
      <c r="X5" s="72"/>
      <c r="Y5" s="508" t="s">
        <v>156</v>
      </c>
      <c r="Z5" s="71"/>
      <c r="AA5" s="76"/>
      <c r="AB5" s="373" t="s">
        <v>185</v>
      </c>
      <c r="AC5" s="71"/>
      <c r="AD5" s="388"/>
      <c r="AE5" s="388"/>
      <c r="AF5" s="53"/>
      <c r="AG5" s="384"/>
      <c r="AH5" s="506"/>
      <c r="AI5" s="384"/>
      <c r="AJ5" s="175"/>
      <c r="AK5" s="506"/>
      <c r="AL5" s="176"/>
      <c r="AM5" s="384"/>
      <c r="AN5" s="506"/>
      <c r="AO5" s="384"/>
      <c r="AP5" s="175"/>
      <c r="AQ5" s="503"/>
      <c r="AR5" s="176"/>
      <c r="AS5" s="177"/>
      <c r="AT5" s="492" t="s">
        <v>142</v>
      </c>
      <c r="AU5" s="176"/>
      <c r="AV5" s="439"/>
      <c r="AW5" s="440"/>
      <c r="AX5" s="441"/>
    </row>
    <row r="6" spans="1:51" ht="16.5" customHeight="1" x14ac:dyDescent="0.15">
      <c r="A6" s="453"/>
      <c r="B6" s="454"/>
      <c r="C6" s="455"/>
      <c r="D6" s="388"/>
      <c r="E6" s="490"/>
      <c r="F6" s="71"/>
      <c r="G6" s="388"/>
      <c r="H6" s="498"/>
      <c r="I6" s="115"/>
      <c r="J6" s="11"/>
      <c r="K6" s="64" t="s">
        <v>157</v>
      </c>
      <c r="L6" s="64"/>
      <c r="M6" s="72"/>
      <c r="N6" s="64" t="s">
        <v>129</v>
      </c>
      <c r="O6" s="74"/>
      <c r="P6" s="64"/>
      <c r="Q6" s="476"/>
      <c r="R6" s="64"/>
      <c r="S6" s="72"/>
      <c r="T6" s="64" t="s">
        <v>115</v>
      </c>
      <c r="U6" s="74"/>
      <c r="V6" s="4"/>
      <c r="W6" s="4"/>
      <c r="X6" s="72"/>
      <c r="Y6" s="509"/>
      <c r="Z6" s="71"/>
      <c r="AA6" s="388"/>
      <c r="AB6" s="374" t="s">
        <v>186</v>
      </c>
      <c r="AC6" s="71"/>
      <c r="AD6" s="388"/>
      <c r="AE6" s="388" t="s">
        <v>115</v>
      </c>
      <c r="AF6" s="115"/>
      <c r="AG6" s="384"/>
      <c r="AH6" s="506"/>
      <c r="AI6" s="384"/>
      <c r="AJ6" s="175"/>
      <c r="AK6" s="506"/>
      <c r="AL6" s="176"/>
      <c r="AM6" s="384"/>
      <c r="AN6" s="506"/>
      <c r="AO6" s="384"/>
      <c r="AP6" s="175"/>
      <c r="AQ6" s="503"/>
      <c r="AR6" s="176"/>
      <c r="AS6" s="177"/>
      <c r="AT6" s="492"/>
      <c r="AU6" s="176"/>
      <c r="AV6" s="439"/>
      <c r="AW6" s="440"/>
      <c r="AX6" s="441"/>
    </row>
    <row r="7" spans="1:51" ht="16.5" customHeight="1" x14ac:dyDescent="0.15">
      <c r="A7" s="456"/>
      <c r="B7" s="457"/>
      <c r="C7" s="458"/>
      <c r="D7" s="389"/>
      <c r="E7" s="491"/>
      <c r="F7" s="86"/>
      <c r="G7" s="389"/>
      <c r="H7" s="499"/>
      <c r="I7" s="147"/>
      <c r="J7" s="77"/>
      <c r="K7" s="80"/>
      <c r="L7" s="80"/>
      <c r="M7" s="81"/>
      <c r="N7" s="80" t="s">
        <v>130</v>
      </c>
      <c r="O7" s="82"/>
      <c r="P7" s="80"/>
      <c r="Q7" s="477"/>
      <c r="R7" s="80"/>
      <c r="S7" s="81"/>
      <c r="T7" s="80"/>
      <c r="U7" s="82"/>
      <c r="V7" s="4"/>
      <c r="W7" s="4"/>
      <c r="X7" s="81"/>
      <c r="Y7" s="510"/>
      <c r="Z7" s="160"/>
      <c r="AA7" s="389"/>
      <c r="AB7" s="375" t="s">
        <v>187</v>
      </c>
      <c r="AC7" s="86"/>
      <c r="AD7" s="389"/>
      <c r="AE7" s="389"/>
      <c r="AF7" s="147"/>
      <c r="AG7" s="384"/>
      <c r="AH7" s="507"/>
      <c r="AI7" s="384"/>
      <c r="AJ7" s="188"/>
      <c r="AK7" s="507"/>
      <c r="AL7" s="189"/>
      <c r="AM7" s="120"/>
      <c r="AN7" s="507"/>
      <c r="AO7" s="53"/>
      <c r="AP7" s="188"/>
      <c r="AQ7" s="504"/>
      <c r="AR7" s="189"/>
      <c r="AS7" s="190"/>
      <c r="AT7" s="190"/>
      <c r="AU7" s="189"/>
      <c r="AV7" s="442"/>
      <c r="AW7" s="443"/>
      <c r="AX7" s="444"/>
    </row>
    <row r="8" spans="1:51" ht="16.5" customHeight="1" x14ac:dyDescent="0.15">
      <c r="A8" s="295"/>
      <c r="B8" s="384" t="s">
        <v>53</v>
      </c>
      <c r="C8" s="32"/>
      <c r="D8" s="148"/>
      <c r="E8" s="123">
        <v>135932387</v>
      </c>
      <c r="F8" s="126"/>
      <c r="G8" s="127"/>
      <c r="H8" s="128">
        <v>0</v>
      </c>
      <c r="I8" s="35"/>
      <c r="J8" s="122"/>
      <c r="K8" s="123">
        <v>2558156</v>
      </c>
      <c r="L8" s="123"/>
      <c r="M8" s="124"/>
      <c r="N8" s="123">
        <v>130660</v>
      </c>
      <c r="O8" s="125"/>
      <c r="P8" s="123"/>
      <c r="Q8" s="123">
        <v>96365</v>
      </c>
      <c r="R8" s="123"/>
      <c r="S8" s="124"/>
      <c r="T8" s="123">
        <f t="shared" ref="T8:T47" si="0">SUM(K8:Q8)</f>
        <v>2785181</v>
      </c>
      <c r="U8" s="125"/>
      <c r="V8" s="4"/>
      <c r="W8" s="4"/>
      <c r="X8" s="124"/>
      <c r="Y8" s="123">
        <v>36999</v>
      </c>
      <c r="Z8" s="126"/>
      <c r="AA8" s="148"/>
      <c r="AB8" s="123">
        <v>4</v>
      </c>
      <c r="AC8" s="126"/>
      <c r="AD8" s="127"/>
      <c r="AE8" s="128">
        <f t="shared" ref="AE8:AE47" si="1">SUM(Y8:AB8)</f>
        <v>37003</v>
      </c>
      <c r="AF8" s="35"/>
      <c r="AG8" s="49"/>
      <c r="AH8" s="123">
        <v>751108</v>
      </c>
      <c r="AI8" s="44"/>
      <c r="AJ8" s="197"/>
      <c r="AK8" s="123">
        <v>441074</v>
      </c>
      <c r="AL8" s="199"/>
      <c r="AM8" s="37"/>
      <c r="AN8" s="123">
        <v>46423</v>
      </c>
      <c r="AO8" s="48"/>
      <c r="AP8" s="197"/>
      <c r="AQ8" s="123">
        <v>44394</v>
      </c>
      <c r="AR8" s="199"/>
      <c r="AS8" s="198"/>
      <c r="AT8" s="198">
        <f>AQ8+AN8+AK8+AH8+AE8+T8+E8+H8</f>
        <v>140037570</v>
      </c>
      <c r="AU8" s="199"/>
      <c r="AV8" s="10"/>
      <c r="AW8" s="384" t="s">
        <v>53</v>
      </c>
      <c r="AX8" s="296"/>
      <c r="AY8" s="34"/>
    </row>
    <row r="9" spans="1:51" ht="16.5" customHeight="1" x14ac:dyDescent="0.15">
      <c r="A9" s="295"/>
      <c r="B9" s="384" t="s">
        <v>52</v>
      </c>
      <c r="C9" s="19"/>
      <c r="D9" s="127"/>
      <c r="E9" s="128">
        <v>21615045</v>
      </c>
      <c r="F9" s="126"/>
      <c r="G9" s="127"/>
      <c r="H9" s="128">
        <v>0</v>
      </c>
      <c r="I9" s="35"/>
      <c r="J9" s="129"/>
      <c r="K9" s="130">
        <v>315330</v>
      </c>
      <c r="L9" s="130"/>
      <c r="M9" s="131"/>
      <c r="N9" s="130">
        <v>27723</v>
      </c>
      <c r="O9" s="132"/>
      <c r="P9" s="130"/>
      <c r="Q9" s="130">
        <v>8600</v>
      </c>
      <c r="R9" s="130"/>
      <c r="S9" s="131"/>
      <c r="T9" s="130">
        <f t="shared" si="0"/>
        <v>351653</v>
      </c>
      <c r="U9" s="132"/>
      <c r="V9" s="4"/>
      <c r="W9" s="4"/>
      <c r="X9" s="131"/>
      <c r="Y9" s="128">
        <v>4992</v>
      </c>
      <c r="Z9" s="126"/>
      <c r="AA9" s="127"/>
      <c r="AB9" s="128">
        <v>1</v>
      </c>
      <c r="AC9" s="126"/>
      <c r="AD9" s="127"/>
      <c r="AE9" s="128">
        <f t="shared" si="1"/>
        <v>4993</v>
      </c>
      <c r="AF9" s="35"/>
      <c r="AG9" s="37"/>
      <c r="AH9" s="128">
        <v>116078</v>
      </c>
      <c r="AI9" s="37"/>
      <c r="AJ9" s="206"/>
      <c r="AK9" s="207">
        <v>37273</v>
      </c>
      <c r="AL9" s="208"/>
      <c r="AM9" s="37"/>
      <c r="AN9" s="128">
        <v>10623</v>
      </c>
      <c r="AO9" s="37"/>
      <c r="AP9" s="206"/>
      <c r="AQ9" s="207">
        <v>5059</v>
      </c>
      <c r="AR9" s="208"/>
      <c r="AS9" s="207"/>
      <c r="AT9" s="207">
        <f t="shared" ref="AT9:AT47" si="2">AQ9+AN9+AK9+AH9+AE9+T9+E9+H9</f>
        <v>22140724</v>
      </c>
      <c r="AU9" s="208"/>
      <c r="AV9" s="10"/>
      <c r="AW9" s="384" t="s">
        <v>52</v>
      </c>
      <c r="AX9" s="296"/>
      <c r="AY9" s="34"/>
    </row>
    <row r="10" spans="1:51" ht="16.5" customHeight="1" x14ac:dyDescent="0.15">
      <c r="A10" s="295"/>
      <c r="B10" s="384" t="s">
        <v>51</v>
      </c>
      <c r="C10" s="19"/>
      <c r="D10" s="127"/>
      <c r="E10" s="128">
        <v>11036275</v>
      </c>
      <c r="F10" s="126"/>
      <c r="G10" s="127"/>
      <c r="H10" s="128">
        <v>0</v>
      </c>
      <c r="I10" s="35"/>
      <c r="J10" s="129"/>
      <c r="K10" s="130">
        <v>100372</v>
      </c>
      <c r="L10" s="130"/>
      <c r="M10" s="131"/>
      <c r="N10" s="130">
        <v>5425</v>
      </c>
      <c r="O10" s="132"/>
      <c r="P10" s="130"/>
      <c r="Q10" s="130">
        <v>238</v>
      </c>
      <c r="R10" s="130"/>
      <c r="S10" s="131"/>
      <c r="T10" s="130">
        <f t="shared" si="0"/>
        <v>106035</v>
      </c>
      <c r="U10" s="132"/>
      <c r="V10" s="4"/>
      <c r="W10" s="4"/>
      <c r="X10" s="131"/>
      <c r="Y10" s="128">
        <v>2515</v>
      </c>
      <c r="Z10" s="126"/>
      <c r="AA10" s="127"/>
      <c r="AB10" s="128">
        <v>0</v>
      </c>
      <c r="AC10" s="126"/>
      <c r="AD10" s="127"/>
      <c r="AE10" s="128">
        <f t="shared" si="1"/>
        <v>2515</v>
      </c>
      <c r="AF10" s="35"/>
      <c r="AG10" s="37"/>
      <c r="AH10" s="128">
        <v>26498</v>
      </c>
      <c r="AI10" s="37"/>
      <c r="AJ10" s="206"/>
      <c r="AK10" s="207">
        <v>22068</v>
      </c>
      <c r="AL10" s="208"/>
      <c r="AM10" s="37"/>
      <c r="AN10" s="128">
        <v>2642</v>
      </c>
      <c r="AO10" s="37"/>
      <c r="AP10" s="206"/>
      <c r="AQ10" s="207">
        <v>2672</v>
      </c>
      <c r="AR10" s="208"/>
      <c r="AS10" s="207"/>
      <c r="AT10" s="207">
        <f t="shared" si="2"/>
        <v>11198705</v>
      </c>
      <c r="AU10" s="208"/>
      <c r="AV10" s="10"/>
      <c r="AW10" s="384" t="s">
        <v>51</v>
      </c>
      <c r="AX10" s="296"/>
      <c r="AY10" s="34"/>
    </row>
    <row r="11" spans="1:51" ht="16.5" customHeight="1" x14ac:dyDescent="0.15">
      <c r="A11" s="295"/>
      <c r="B11" s="384" t="s">
        <v>50</v>
      </c>
      <c r="C11" s="19"/>
      <c r="D11" s="127"/>
      <c r="E11" s="128">
        <v>40395903</v>
      </c>
      <c r="F11" s="126"/>
      <c r="G11" s="127"/>
      <c r="H11" s="128">
        <v>0</v>
      </c>
      <c r="I11" s="35"/>
      <c r="J11" s="129"/>
      <c r="K11" s="130">
        <v>690555</v>
      </c>
      <c r="L11" s="130"/>
      <c r="M11" s="131"/>
      <c r="N11" s="130">
        <v>3702</v>
      </c>
      <c r="O11" s="132"/>
      <c r="P11" s="130"/>
      <c r="Q11" s="130">
        <v>17915</v>
      </c>
      <c r="R11" s="130"/>
      <c r="S11" s="131"/>
      <c r="T11" s="130">
        <f t="shared" si="0"/>
        <v>712172</v>
      </c>
      <c r="U11" s="132"/>
      <c r="V11" s="4"/>
      <c r="W11" s="4"/>
      <c r="X11" s="131"/>
      <c r="Y11" s="128">
        <v>12026</v>
      </c>
      <c r="Z11" s="126"/>
      <c r="AA11" s="127"/>
      <c r="AB11" s="128">
        <v>0</v>
      </c>
      <c r="AC11" s="126"/>
      <c r="AD11" s="127"/>
      <c r="AE11" s="128">
        <f t="shared" si="1"/>
        <v>12026</v>
      </c>
      <c r="AF11" s="35"/>
      <c r="AG11" s="37"/>
      <c r="AH11" s="128">
        <v>222353</v>
      </c>
      <c r="AI11" s="37"/>
      <c r="AJ11" s="206"/>
      <c r="AK11" s="207">
        <v>93260</v>
      </c>
      <c r="AL11" s="208"/>
      <c r="AM11" s="37"/>
      <c r="AN11" s="128">
        <v>11697</v>
      </c>
      <c r="AO11" s="37"/>
      <c r="AP11" s="206"/>
      <c r="AQ11" s="207">
        <v>16978</v>
      </c>
      <c r="AR11" s="208"/>
      <c r="AS11" s="207"/>
      <c r="AT11" s="207">
        <f t="shared" si="2"/>
        <v>41464389</v>
      </c>
      <c r="AU11" s="208"/>
      <c r="AV11" s="10"/>
      <c r="AW11" s="384" t="s">
        <v>50</v>
      </c>
      <c r="AX11" s="296"/>
      <c r="AY11" s="34"/>
    </row>
    <row r="12" spans="1:51" ht="16.5" customHeight="1" x14ac:dyDescent="0.15">
      <c r="A12" s="297"/>
      <c r="B12" s="384" t="s">
        <v>76</v>
      </c>
      <c r="C12" s="23"/>
      <c r="D12" s="139"/>
      <c r="E12" s="137">
        <v>4072850</v>
      </c>
      <c r="F12" s="138"/>
      <c r="G12" s="139"/>
      <c r="H12" s="137">
        <v>0</v>
      </c>
      <c r="I12" s="41"/>
      <c r="J12" s="133"/>
      <c r="K12" s="134">
        <v>31330</v>
      </c>
      <c r="L12" s="134"/>
      <c r="M12" s="135"/>
      <c r="N12" s="130">
        <v>2014</v>
      </c>
      <c r="O12" s="136"/>
      <c r="P12" s="134"/>
      <c r="Q12" s="134">
        <v>210</v>
      </c>
      <c r="R12" s="134"/>
      <c r="S12" s="135"/>
      <c r="T12" s="134">
        <f t="shared" si="0"/>
        <v>33554</v>
      </c>
      <c r="U12" s="136"/>
      <c r="V12" s="4"/>
      <c r="W12" s="4"/>
      <c r="X12" s="135"/>
      <c r="Y12" s="137">
        <v>1228</v>
      </c>
      <c r="Z12" s="138"/>
      <c r="AA12" s="139"/>
      <c r="AB12" s="137">
        <v>0</v>
      </c>
      <c r="AC12" s="138"/>
      <c r="AD12" s="139"/>
      <c r="AE12" s="137">
        <f t="shared" si="1"/>
        <v>1228</v>
      </c>
      <c r="AF12" s="41"/>
      <c r="AG12" s="43"/>
      <c r="AH12" s="137">
        <v>18106</v>
      </c>
      <c r="AI12" s="43"/>
      <c r="AJ12" s="210"/>
      <c r="AK12" s="211">
        <v>10556</v>
      </c>
      <c r="AL12" s="212"/>
      <c r="AM12" s="43"/>
      <c r="AN12" s="137">
        <v>1346</v>
      </c>
      <c r="AO12" s="43"/>
      <c r="AP12" s="210"/>
      <c r="AQ12" s="211">
        <v>1493</v>
      </c>
      <c r="AR12" s="212"/>
      <c r="AS12" s="211"/>
      <c r="AT12" s="207">
        <f t="shared" si="2"/>
        <v>4139133</v>
      </c>
      <c r="AU12" s="212"/>
      <c r="AV12" s="21"/>
      <c r="AW12" s="384" t="s">
        <v>76</v>
      </c>
      <c r="AX12" s="298"/>
      <c r="AY12" s="34"/>
    </row>
    <row r="13" spans="1:51" ht="16.5" customHeight="1" x14ac:dyDescent="0.15">
      <c r="A13" s="295"/>
      <c r="B13" s="383" t="s">
        <v>77</v>
      </c>
      <c r="C13" s="19"/>
      <c r="D13" s="127"/>
      <c r="E13" s="128">
        <v>2702084</v>
      </c>
      <c r="F13" s="126"/>
      <c r="G13" s="127"/>
      <c r="H13" s="128">
        <v>0</v>
      </c>
      <c r="I13" s="35"/>
      <c r="J13" s="129"/>
      <c r="K13" s="130">
        <v>25779</v>
      </c>
      <c r="L13" s="130"/>
      <c r="M13" s="131"/>
      <c r="N13" s="140">
        <v>794</v>
      </c>
      <c r="O13" s="132"/>
      <c r="P13" s="130"/>
      <c r="Q13" s="130">
        <v>226</v>
      </c>
      <c r="R13" s="130"/>
      <c r="S13" s="131"/>
      <c r="T13" s="130">
        <f t="shared" si="0"/>
        <v>26799</v>
      </c>
      <c r="U13" s="132"/>
      <c r="V13" s="4"/>
      <c r="W13" s="4"/>
      <c r="X13" s="131"/>
      <c r="Y13" s="128">
        <v>737</v>
      </c>
      <c r="Z13" s="126"/>
      <c r="AA13" s="127"/>
      <c r="AB13" s="128">
        <v>0</v>
      </c>
      <c r="AC13" s="126"/>
      <c r="AD13" s="127"/>
      <c r="AE13" s="128">
        <f t="shared" si="1"/>
        <v>737</v>
      </c>
      <c r="AF13" s="35"/>
      <c r="AG13" s="37"/>
      <c r="AH13" s="128">
        <v>2158</v>
      </c>
      <c r="AI13" s="37"/>
      <c r="AJ13" s="206"/>
      <c r="AK13" s="207">
        <v>6338</v>
      </c>
      <c r="AL13" s="208"/>
      <c r="AM13" s="37"/>
      <c r="AN13" s="128">
        <v>1122</v>
      </c>
      <c r="AO13" s="37"/>
      <c r="AP13" s="206"/>
      <c r="AQ13" s="207">
        <v>163</v>
      </c>
      <c r="AR13" s="208"/>
      <c r="AS13" s="207"/>
      <c r="AT13" s="198">
        <f>AQ13+AN13+AK13+AH13+AE13+T13+E13+H13</f>
        <v>2739401</v>
      </c>
      <c r="AU13" s="208"/>
      <c r="AV13" s="10"/>
      <c r="AW13" s="383" t="s">
        <v>77</v>
      </c>
      <c r="AX13" s="296"/>
      <c r="AY13" s="34"/>
    </row>
    <row r="14" spans="1:51" ht="16.5" customHeight="1" x14ac:dyDescent="0.15">
      <c r="A14" s="295"/>
      <c r="B14" s="384" t="s">
        <v>78</v>
      </c>
      <c r="C14" s="19"/>
      <c r="D14" s="127"/>
      <c r="E14" s="128">
        <v>22687957</v>
      </c>
      <c r="F14" s="126"/>
      <c r="G14" s="127"/>
      <c r="H14" s="128">
        <v>0</v>
      </c>
      <c r="I14" s="35"/>
      <c r="J14" s="129"/>
      <c r="K14" s="130">
        <v>356789</v>
      </c>
      <c r="L14" s="130"/>
      <c r="M14" s="131"/>
      <c r="N14" s="130">
        <v>20505</v>
      </c>
      <c r="O14" s="132"/>
      <c r="P14" s="130"/>
      <c r="Q14" s="130">
        <v>9847</v>
      </c>
      <c r="R14" s="130"/>
      <c r="S14" s="131"/>
      <c r="T14" s="130">
        <f t="shared" si="0"/>
        <v>387141</v>
      </c>
      <c r="U14" s="132"/>
      <c r="V14" s="4"/>
      <c r="W14" s="4"/>
      <c r="X14" s="131"/>
      <c r="Y14" s="128">
        <v>6317</v>
      </c>
      <c r="Z14" s="126"/>
      <c r="AA14" s="127"/>
      <c r="AB14" s="128">
        <v>0</v>
      </c>
      <c r="AC14" s="126"/>
      <c r="AD14" s="127"/>
      <c r="AE14" s="128">
        <f t="shared" si="1"/>
        <v>6317</v>
      </c>
      <c r="AF14" s="35"/>
      <c r="AG14" s="37"/>
      <c r="AH14" s="128">
        <v>25930</v>
      </c>
      <c r="AI14" s="37"/>
      <c r="AJ14" s="206"/>
      <c r="AK14" s="207">
        <v>73940</v>
      </c>
      <c r="AL14" s="208"/>
      <c r="AM14" s="37"/>
      <c r="AN14" s="128">
        <v>6946</v>
      </c>
      <c r="AO14" s="37"/>
      <c r="AP14" s="206"/>
      <c r="AQ14" s="207">
        <v>9727</v>
      </c>
      <c r="AR14" s="208"/>
      <c r="AS14" s="207"/>
      <c r="AT14" s="207">
        <f t="shared" si="2"/>
        <v>23197958</v>
      </c>
      <c r="AU14" s="208"/>
      <c r="AV14" s="10"/>
      <c r="AW14" s="384" t="s">
        <v>78</v>
      </c>
      <c r="AX14" s="296"/>
      <c r="AY14" s="34"/>
    </row>
    <row r="15" spans="1:51" ht="16.5" customHeight="1" x14ac:dyDescent="0.15">
      <c r="A15" s="295"/>
      <c r="B15" s="384" t="s">
        <v>79</v>
      </c>
      <c r="C15" s="19"/>
      <c r="D15" s="127"/>
      <c r="E15" s="128">
        <v>4366683</v>
      </c>
      <c r="F15" s="126"/>
      <c r="G15" s="127"/>
      <c r="H15" s="128">
        <v>0</v>
      </c>
      <c r="I15" s="35"/>
      <c r="J15" s="129"/>
      <c r="K15" s="130">
        <v>57842</v>
      </c>
      <c r="L15" s="130"/>
      <c r="M15" s="131"/>
      <c r="N15" s="130">
        <v>3110</v>
      </c>
      <c r="O15" s="132"/>
      <c r="P15" s="130"/>
      <c r="Q15" s="130">
        <v>3832</v>
      </c>
      <c r="R15" s="130"/>
      <c r="S15" s="131"/>
      <c r="T15" s="130">
        <f t="shared" si="0"/>
        <v>64784</v>
      </c>
      <c r="U15" s="132"/>
      <c r="V15" s="4"/>
      <c r="W15" s="4"/>
      <c r="X15" s="131"/>
      <c r="Y15" s="128">
        <v>48</v>
      </c>
      <c r="Z15" s="126"/>
      <c r="AA15" s="127"/>
      <c r="AB15" s="128">
        <v>0</v>
      </c>
      <c r="AC15" s="126"/>
      <c r="AD15" s="127"/>
      <c r="AE15" s="128">
        <f t="shared" si="1"/>
        <v>48</v>
      </c>
      <c r="AF15" s="35"/>
      <c r="AG15" s="37"/>
      <c r="AH15" s="128">
        <v>3846</v>
      </c>
      <c r="AI15" s="37"/>
      <c r="AJ15" s="206"/>
      <c r="AK15" s="207">
        <v>6007</v>
      </c>
      <c r="AL15" s="208"/>
      <c r="AM15" s="37"/>
      <c r="AN15" s="128">
        <v>1138</v>
      </c>
      <c r="AO15" s="37"/>
      <c r="AP15" s="206"/>
      <c r="AQ15" s="207">
        <v>561</v>
      </c>
      <c r="AR15" s="208"/>
      <c r="AS15" s="207"/>
      <c r="AT15" s="207">
        <f t="shared" si="2"/>
        <v>4443067</v>
      </c>
      <c r="AU15" s="208"/>
      <c r="AV15" s="10"/>
      <c r="AW15" s="384" t="s">
        <v>79</v>
      </c>
      <c r="AX15" s="296"/>
      <c r="AY15" s="34"/>
    </row>
    <row r="16" spans="1:51" ht="16.5" customHeight="1" x14ac:dyDescent="0.15">
      <c r="A16" s="295"/>
      <c r="B16" s="384" t="s">
        <v>80</v>
      </c>
      <c r="C16" s="19"/>
      <c r="D16" s="127"/>
      <c r="E16" s="128">
        <v>5561849</v>
      </c>
      <c r="F16" s="126"/>
      <c r="G16" s="127"/>
      <c r="H16" s="128">
        <v>0</v>
      </c>
      <c r="I16" s="35"/>
      <c r="J16" s="129"/>
      <c r="K16" s="130">
        <v>63866</v>
      </c>
      <c r="L16" s="130"/>
      <c r="M16" s="131"/>
      <c r="N16" s="130">
        <v>2465</v>
      </c>
      <c r="O16" s="132"/>
      <c r="P16" s="130"/>
      <c r="Q16" s="130">
        <v>754</v>
      </c>
      <c r="R16" s="130"/>
      <c r="S16" s="131"/>
      <c r="T16" s="130">
        <f t="shared" si="0"/>
        <v>67085</v>
      </c>
      <c r="U16" s="132"/>
      <c r="V16" s="4"/>
      <c r="W16" s="4"/>
      <c r="X16" s="131"/>
      <c r="Y16" s="128">
        <v>1255</v>
      </c>
      <c r="Z16" s="126"/>
      <c r="AA16" s="127"/>
      <c r="AB16" s="128">
        <v>0</v>
      </c>
      <c r="AC16" s="126"/>
      <c r="AD16" s="127"/>
      <c r="AE16" s="128">
        <f t="shared" si="1"/>
        <v>1255</v>
      </c>
      <c r="AF16" s="35"/>
      <c r="AG16" s="37"/>
      <c r="AH16" s="128">
        <v>12951</v>
      </c>
      <c r="AI16" s="37"/>
      <c r="AJ16" s="206"/>
      <c r="AK16" s="207">
        <v>7803</v>
      </c>
      <c r="AL16" s="208"/>
      <c r="AM16" s="37"/>
      <c r="AN16" s="128">
        <v>1660</v>
      </c>
      <c r="AO16" s="37"/>
      <c r="AP16" s="206"/>
      <c r="AQ16" s="207">
        <v>671</v>
      </c>
      <c r="AR16" s="208"/>
      <c r="AS16" s="207"/>
      <c r="AT16" s="207">
        <f t="shared" si="2"/>
        <v>5653274</v>
      </c>
      <c r="AU16" s="208"/>
      <c r="AV16" s="10"/>
      <c r="AW16" s="384" t="s">
        <v>80</v>
      </c>
      <c r="AX16" s="296"/>
      <c r="AY16" s="34"/>
    </row>
    <row r="17" spans="1:51" ht="16.5" customHeight="1" x14ac:dyDescent="0.15">
      <c r="A17" s="295"/>
      <c r="B17" s="45" t="s">
        <v>81</v>
      </c>
      <c r="C17" s="19"/>
      <c r="D17" s="127"/>
      <c r="E17" s="128">
        <v>4007725</v>
      </c>
      <c r="F17" s="126"/>
      <c r="G17" s="127"/>
      <c r="H17" s="137">
        <v>0</v>
      </c>
      <c r="I17" s="35"/>
      <c r="J17" s="129"/>
      <c r="K17" s="130">
        <v>43430</v>
      </c>
      <c r="L17" s="130"/>
      <c r="M17" s="131"/>
      <c r="N17" s="130">
        <v>1424</v>
      </c>
      <c r="O17" s="132"/>
      <c r="P17" s="130"/>
      <c r="Q17" s="130">
        <v>0</v>
      </c>
      <c r="R17" s="130"/>
      <c r="S17" s="131"/>
      <c r="T17" s="130">
        <f t="shared" si="0"/>
        <v>44854</v>
      </c>
      <c r="U17" s="132"/>
      <c r="V17" s="4"/>
      <c r="W17" s="4"/>
      <c r="X17" s="131"/>
      <c r="Y17" s="128">
        <v>751</v>
      </c>
      <c r="Z17" s="126"/>
      <c r="AA17" s="127"/>
      <c r="AB17" s="128">
        <v>0</v>
      </c>
      <c r="AC17" s="126"/>
      <c r="AD17" s="127"/>
      <c r="AE17" s="128">
        <f t="shared" si="1"/>
        <v>751</v>
      </c>
      <c r="AF17" s="35"/>
      <c r="AG17" s="37"/>
      <c r="AH17" s="128">
        <v>3108</v>
      </c>
      <c r="AI17" s="37"/>
      <c r="AJ17" s="206"/>
      <c r="AK17" s="207">
        <v>5779</v>
      </c>
      <c r="AL17" s="208"/>
      <c r="AM17" s="37"/>
      <c r="AN17" s="128">
        <v>1729</v>
      </c>
      <c r="AO17" s="37"/>
      <c r="AP17" s="206"/>
      <c r="AQ17" s="207">
        <v>755</v>
      </c>
      <c r="AR17" s="208"/>
      <c r="AS17" s="207"/>
      <c r="AT17" s="207">
        <f t="shared" si="2"/>
        <v>4064701</v>
      </c>
      <c r="AU17" s="208"/>
      <c r="AV17" s="10"/>
      <c r="AW17" s="45" t="s">
        <v>81</v>
      </c>
      <c r="AX17" s="296"/>
      <c r="AY17" s="34"/>
    </row>
    <row r="18" spans="1:51" ht="16.5" customHeight="1" x14ac:dyDescent="0.15">
      <c r="A18" s="299"/>
      <c r="B18" s="384" t="s">
        <v>82</v>
      </c>
      <c r="C18" s="46"/>
      <c r="D18" s="146"/>
      <c r="E18" s="144">
        <v>4875867</v>
      </c>
      <c r="F18" s="145"/>
      <c r="G18" s="146"/>
      <c r="H18" s="128">
        <v>0</v>
      </c>
      <c r="I18" s="48"/>
      <c r="J18" s="141"/>
      <c r="K18" s="140">
        <v>89067</v>
      </c>
      <c r="L18" s="140"/>
      <c r="M18" s="142"/>
      <c r="N18" s="140">
        <v>0</v>
      </c>
      <c r="O18" s="143"/>
      <c r="P18" s="140"/>
      <c r="Q18" s="140">
        <v>0</v>
      </c>
      <c r="R18" s="140"/>
      <c r="S18" s="142"/>
      <c r="T18" s="140">
        <f t="shared" si="0"/>
        <v>89067</v>
      </c>
      <c r="U18" s="143"/>
      <c r="V18" s="4"/>
      <c r="W18" s="4"/>
      <c r="X18" s="142"/>
      <c r="Y18" s="144">
        <v>351</v>
      </c>
      <c r="Z18" s="145"/>
      <c r="AA18" s="146"/>
      <c r="AB18" s="144">
        <v>0</v>
      </c>
      <c r="AC18" s="145"/>
      <c r="AD18" s="146"/>
      <c r="AE18" s="144">
        <f t="shared" si="1"/>
        <v>351</v>
      </c>
      <c r="AF18" s="48"/>
      <c r="AG18" s="44"/>
      <c r="AH18" s="144">
        <v>2382</v>
      </c>
      <c r="AI18" s="44"/>
      <c r="AJ18" s="217"/>
      <c r="AK18" s="218">
        <v>10820</v>
      </c>
      <c r="AL18" s="219"/>
      <c r="AM18" s="44"/>
      <c r="AN18" s="144">
        <v>901</v>
      </c>
      <c r="AO18" s="44"/>
      <c r="AP18" s="217"/>
      <c r="AQ18" s="218">
        <v>983</v>
      </c>
      <c r="AR18" s="219"/>
      <c r="AS18" s="218"/>
      <c r="AT18" s="198">
        <f>AQ18+AN18+AK18+AH18+AE18+T18+E18+H18</f>
        <v>4980371</v>
      </c>
      <c r="AU18" s="219"/>
      <c r="AV18" s="7"/>
      <c r="AW18" s="384" t="s">
        <v>82</v>
      </c>
      <c r="AX18" s="300"/>
      <c r="AY18" s="34"/>
    </row>
    <row r="19" spans="1:51" ht="16.5" customHeight="1" x14ac:dyDescent="0.15">
      <c r="A19" s="295"/>
      <c r="B19" s="384" t="s">
        <v>0</v>
      </c>
      <c r="C19" s="19"/>
      <c r="D19" s="127"/>
      <c r="E19" s="128">
        <v>12514151</v>
      </c>
      <c r="F19" s="126"/>
      <c r="G19" s="127"/>
      <c r="H19" s="128">
        <v>0</v>
      </c>
      <c r="I19" s="35"/>
      <c r="J19" s="129"/>
      <c r="K19" s="130">
        <v>176339</v>
      </c>
      <c r="L19" s="130"/>
      <c r="M19" s="131"/>
      <c r="N19" s="130">
        <v>7276</v>
      </c>
      <c r="O19" s="132"/>
      <c r="P19" s="130"/>
      <c r="Q19" s="130">
        <v>3858</v>
      </c>
      <c r="R19" s="130"/>
      <c r="S19" s="131"/>
      <c r="T19" s="130">
        <f t="shared" si="0"/>
        <v>187473</v>
      </c>
      <c r="U19" s="132"/>
      <c r="V19" s="4"/>
      <c r="W19" s="4"/>
      <c r="X19" s="131"/>
      <c r="Y19" s="128">
        <v>1102</v>
      </c>
      <c r="Z19" s="126"/>
      <c r="AA19" s="127"/>
      <c r="AB19" s="128">
        <v>0</v>
      </c>
      <c r="AC19" s="126"/>
      <c r="AD19" s="127"/>
      <c r="AE19" s="128">
        <f t="shared" si="1"/>
        <v>1102</v>
      </c>
      <c r="AF19" s="35"/>
      <c r="AG19" s="37"/>
      <c r="AH19" s="128">
        <v>53275</v>
      </c>
      <c r="AI19" s="37"/>
      <c r="AJ19" s="206"/>
      <c r="AK19" s="207">
        <v>32716</v>
      </c>
      <c r="AL19" s="208"/>
      <c r="AM19" s="37"/>
      <c r="AN19" s="128">
        <v>4617</v>
      </c>
      <c r="AO19" s="37"/>
      <c r="AP19" s="206"/>
      <c r="AQ19" s="207">
        <v>3247</v>
      </c>
      <c r="AR19" s="208"/>
      <c r="AS19" s="207"/>
      <c r="AT19" s="207">
        <f t="shared" si="2"/>
        <v>12796581</v>
      </c>
      <c r="AU19" s="208"/>
      <c r="AV19" s="10"/>
      <c r="AW19" s="384" t="s">
        <v>0</v>
      </c>
      <c r="AX19" s="296"/>
      <c r="AY19" s="34"/>
    </row>
    <row r="20" spans="1:51" ht="16.5" customHeight="1" x14ac:dyDescent="0.15">
      <c r="A20" s="295"/>
      <c r="B20" s="384" t="s">
        <v>2</v>
      </c>
      <c r="C20" s="19"/>
      <c r="D20" s="127"/>
      <c r="E20" s="128">
        <v>8392600</v>
      </c>
      <c r="F20" s="126"/>
      <c r="G20" s="127"/>
      <c r="H20" s="128">
        <v>0</v>
      </c>
      <c r="I20" s="35"/>
      <c r="J20" s="129"/>
      <c r="K20" s="130">
        <v>111625</v>
      </c>
      <c r="L20" s="130"/>
      <c r="M20" s="131"/>
      <c r="N20" s="130">
        <v>363</v>
      </c>
      <c r="O20" s="132"/>
      <c r="P20" s="130"/>
      <c r="Q20" s="130">
        <v>3448</v>
      </c>
      <c r="R20" s="130"/>
      <c r="S20" s="131"/>
      <c r="T20" s="130">
        <f t="shared" si="0"/>
        <v>115436</v>
      </c>
      <c r="U20" s="132"/>
      <c r="V20" s="4"/>
      <c r="W20" s="4"/>
      <c r="X20" s="131"/>
      <c r="Y20" s="128">
        <v>119</v>
      </c>
      <c r="Z20" s="126"/>
      <c r="AA20" s="127"/>
      <c r="AB20" s="128">
        <v>1</v>
      </c>
      <c r="AC20" s="126"/>
      <c r="AD20" s="127"/>
      <c r="AE20" s="128">
        <f t="shared" si="1"/>
        <v>120</v>
      </c>
      <c r="AF20" s="35"/>
      <c r="AG20" s="37"/>
      <c r="AH20" s="128">
        <v>28803</v>
      </c>
      <c r="AI20" s="37"/>
      <c r="AJ20" s="206"/>
      <c r="AK20" s="207">
        <v>18432</v>
      </c>
      <c r="AL20" s="208"/>
      <c r="AM20" s="37"/>
      <c r="AN20" s="128">
        <v>1503</v>
      </c>
      <c r="AO20" s="37"/>
      <c r="AP20" s="206"/>
      <c r="AQ20" s="207">
        <v>3600</v>
      </c>
      <c r="AR20" s="208"/>
      <c r="AS20" s="207"/>
      <c r="AT20" s="207">
        <f t="shared" si="2"/>
        <v>8560494</v>
      </c>
      <c r="AU20" s="208"/>
      <c r="AV20" s="10"/>
      <c r="AW20" s="384" t="s">
        <v>2</v>
      </c>
      <c r="AX20" s="296"/>
      <c r="AY20" s="34"/>
    </row>
    <row r="21" spans="1:51" ht="16.5" customHeight="1" x14ac:dyDescent="0.15">
      <c r="A21" s="295"/>
      <c r="B21" s="384" t="s">
        <v>3</v>
      </c>
      <c r="C21" s="19"/>
      <c r="D21" s="127"/>
      <c r="E21" s="128">
        <v>2670972</v>
      </c>
      <c r="F21" s="126"/>
      <c r="G21" s="127"/>
      <c r="H21" s="128">
        <v>0</v>
      </c>
      <c r="I21" s="35"/>
      <c r="J21" s="129"/>
      <c r="K21" s="130">
        <v>57465</v>
      </c>
      <c r="L21" s="130"/>
      <c r="M21" s="131"/>
      <c r="N21" s="130">
        <v>695</v>
      </c>
      <c r="O21" s="132"/>
      <c r="P21" s="130"/>
      <c r="Q21" s="130">
        <v>1873</v>
      </c>
      <c r="R21" s="130"/>
      <c r="S21" s="131"/>
      <c r="T21" s="130">
        <f t="shared" si="0"/>
        <v>60033</v>
      </c>
      <c r="U21" s="132"/>
      <c r="V21" s="4"/>
      <c r="W21" s="4"/>
      <c r="X21" s="131"/>
      <c r="Y21" s="128">
        <v>204</v>
      </c>
      <c r="Z21" s="126"/>
      <c r="AA21" s="127"/>
      <c r="AB21" s="128">
        <v>0</v>
      </c>
      <c r="AC21" s="126"/>
      <c r="AD21" s="127"/>
      <c r="AE21" s="128">
        <f t="shared" si="1"/>
        <v>204</v>
      </c>
      <c r="AF21" s="35"/>
      <c r="AG21" s="37"/>
      <c r="AH21" s="128">
        <v>4417</v>
      </c>
      <c r="AI21" s="37"/>
      <c r="AJ21" s="206"/>
      <c r="AK21" s="207">
        <v>5562</v>
      </c>
      <c r="AL21" s="208"/>
      <c r="AM21" s="37"/>
      <c r="AN21" s="128">
        <v>541</v>
      </c>
      <c r="AO21" s="37"/>
      <c r="AP21" s="206"/>
      <c r="AQ21" s="207">
        <v>1064</v>
      </c>
      <c r="AR21" s="208"/>
      <c r="AS21" s="207"/>
      <c r="AT21" s="207">
        <f t="shared" si="2"/>
        <v>2742793</v>
      </c>
      <c r="AU21" s="208"/>
      <c r="AV21" s="10"/>
      <c r="AW21" s="384" t="s">
        <v>3</v>
      </c>
      <c r="AX21" s="296"/>
      <c r="AY21" s="34"/>
    </row>
    <row r="22" spans="1:51" ht="16.5" customHeight="1" x14ac:dyDescent="0.15">
      <c r="A22" s="297"/>
      <c r="B22" s="45" t="s">
        <v>4</v>
      </c>
      <c r="C22" s="23"/>
      <c r="D22" s="139"/>
      <c r="E22" s="137">
        <v>6563889</v>
      </c>
      <c r="F22" s="138"/>
      <c r="G22" s="139"/>
      <c r="H22" s="137">
        <v>0</v>
      </c>
      <c r="I22" s="41"/>
      <c r="J22" s="133"/>
      <c r="K22" s="134">
        <v>69412</v>
      </c>
      <c r="L22" s="134"/>
      <c r="M22" s="135"/>
      <c r="N22" s="134">
        <v>7718</v>
      </c>
      <c r="O22" s="136"/>
      <c r="P22" s="134"/>
      <c r="Q22" s="134">
        <v>1237</v>
      </c>
      <c r="R22" s="134"/>
      <c r="S22" s="135"/>
      <c r="T22" s="134">
        <f t="shared" si="0"/>
        <v>78367</v>
      </c>
      <c r="U22" s="136"/>
      <c r="V22" s="4"/>
      <c r="W22" s="4"/>
      <c r="X22" s="135"/>
      <c r="Y22" s="137">
        <v>1639</v>
      </c>
      <c r="Z22" s="138"/>
      <c r="AA22" s="139"/>
      <c r="AB22" s="137">
        <v>0</v>
      </c>
      <c r="AC22" s="138"/>
      <c r="AD22" s="139"/>
      <c r="AE22" s="137">
        <f t="shared" si="1"/>
        <v>1639</v>
      </c>
      <c r="AF22" s="41"/>
      <c r="AG22" s="43"/>
      <c r="AH22" s="137">
        <v>20021</v>
      </c>
      <c r="AI22" s="43"/>
      <c r="AJ22" s="210"/>
      <c r="AK22" s="211">
        <v>13829</v>
      </c>
      <c r="AL22" s="212"/>
      <c r="AM22" s="43"/>
      <c r="AN22" s="137">
        <v>1114</v>
      </c>
      <c r="AO22" s="43"/>
      <c r="AP22" s="210"/>
      <c r="AQ22" s="211">
        <v>1479</v>
      </c>
      <c r="AR22" s="212"/>
      <c r="AS22" s="211"/>
      <c r="AT22" s="207">
        <f t="shared" si="2"/>
        <v>6680338</v>
      </c>
      <c r="AU22" s="212"/>
      <c r="AV22" s="21"/>
      <c r="AW22" s="45" t="s">
        <v>4</v>
      </c>
      <c r="AX22" s="298"/>
      <c r="AY22" s="34"/>
    </row>
    <row r="23" spans="1:51" s="11" customFormat="1" ht="16.5" customHeight="1" x14ac:dyDescent="0.15">
      <c r="A23" s="295"/>
      <c r="B23" s="384" t="s">
        <v>5</v>
      </c>
      <c r="C23" s="19"/>
      <c r="D23" s="127"/>
      <c r="E23" s="128">
        <v>7383944</v>
      </c>
      <c r="F23" s="126"/>
      <c r="G23" s="127"/>
      <c r="H23" s="128">
        <v>0</v>
      </c>
      <c r="I23" s="35"/>
      <c r="J23" s="129"/>
      <c r="K23" s="130">
        <v>125679</v>
      </c>
      <c r="L23" s="130"/>
      <c r="M23" s="131"/>
      <c r="N23" s="130">
        <v>649</v>
      </c>
      <c r="O23" s="132"/>
      <c r="P23" s="130"/>
      <c r="Q23" s="130">
        <v>647</v>
      </c>
      <c r="R23" s="130"/>
      <c r="S23" s="131"/>
      <c r="T23" s="130">
        <f t="shared" si="0"/>
        <v>126975</v>
      </c>
      <c r="U23" s="132"/>
      <c r="V23" s="4"/>
      <c r="W23" s="4"/>
      <c r="X23" s="131"/>
      <c r="Y23" s="128">
        <v>1516</v>
      </c>
      <c r="Z23" s="126"/>
      <c r="AA23" s="127"/>
      <c r="AB23" s="128">
        <v>0</v>
      </c>
      <c r="AC23" s="126"/>
      <c r="AD23" s="127"/>
      <c r="AE23" s="128">
        <f t="shared" si="1"/>
        <v>1516</v>
      </c>
      <c r="AF23" s="35"/>
      <c r="AG23" s="37"/>
      <c r="AH23" s="128">
        <v>28672</v>
      </c>
      <c r="AI23" s="37"/>
      <c r="AJ23" s="206"/>
      <c r="AK23" s="207">
        <v>12583</v>
      </c>
      <c r="AL23" s="208"/>
      <c r="AM23" s="37"/>
      <c r="AN23" s="128">
        <v>2219</v>
      </c>
      <c r="AO23" s="37"/>
      <c r="AP23" s="206"/>
      <c r="AQ23" s="207">
        <v>2614</v>
      </c>
      <c r="AR23" s="208"/>
      <c r="AS23" s="207"/>
      <c r="AT23" s="198">
        <f>AQ23+AN23+AK23+AH23+AE23+T23+E23+H23</f>
        <v>7558523</v>
      </c>
      <c r="AU23" s="208"/>
      <c r="AV23" s="10"/>
      <c r="AW23" s="384" t="s">
        <v>5</v>
      </c>
      <c r="AX23" s="296"/>
    </row>
    <row r="24" spans="1:51" ht="16.5" customHeight="1" x14ac:dyDescent="0.15">
      <c r="A24" s="295"/>
      <c r="B24" s="384" t="s">
        <v>6</v>
      </c>
      <c r="C24" s="19"/>
      <c r="D24" s="127"/>
      <c r="E24" s="128">
        <v>13808398</v>
      </c>
      <c r="F24" s="126"/>
      <c r="G24" s="127"/>
      <c r="H24" s="128">
        <v>0</v>
      </c>
      <c r="I24" s="35"/>
      <c r="J24" s="129"/>
      <c r="K24" s="130">
        <v>218491</v>
      </c>
      <c r="L24" s="130"/>
      <c r="M24" s="131"/>
      <c r="N24" s="130">
        <v>37541</v>
      </c>
      <c r="O24" s="132"/>
      <c r="P24" s="130"/>
      <c r="Q24" s="130">
        <v>1206</v>
      </c>
      <c r="R24" s="130"/>
      <c r="S24" s="131"/>
      <c r="T24" s="130">
        <f t="shared" si="0"/>
        <v>257238</v>
      </c>
      <c r="U24" s="132"/>
      <c r="V24" s="4"/>
      <c r="W24" s="4"/>
      <c r="X24" s="131"/>
      <c r="Y24" s="128">
        <v>2555</v>
      </c>
      <c r="Z24" s="126"/>
      <c r="AA24" s="127"/>
      <c r="AB24" s="128">
        <v>0</v>
      </c>
      <c r="AC24" s="126"/>
      <c r="AD24" s="127"/>
      <c r="AE24" s="128">
        <f t="shared" si="1"/>
        <v>2555</v>
      </c>
      <c r="AF24" s="35"/>
      <c r="AG24" s="37"/>
      <c r="AH24" s="128">
        <v>39824</v>
      </c>
      <c r="AI24" s="37"/>
      <c r="AJ24" s="206"/>
      <c r="AK24" s="207">
        <v>31850</v>
      </c>
      <c r="AL24" s="208"/>
      <c r="AM24" s="37"/>
      <c r="AN24" s="128">
        <v>2326</v>
      </c>
      <c r="AO24" s="37"/>
      <c r="AP24" s="206"/>
      <c r="AQ24" s="207">
        <v>2913</v>
      </c>
      <c r="AR24" s="208"/>
      <c r="AS24" s="207"/>
      <c r="AT24" s="207">
        <f t="shared" si="2"/>
        <v>14145104</v>
      </c>
      <c r="AU24" s="208"/>
      <c r="AV24" s="10"/>
      <c r="AW24" s="384" t="s">
        <v>6</v>
      </c>
      <c r="AX24" s="296"/>
    </row>
    <row r="25" spans="1:51" ht="16.5" customHeight="1" x14ac:dyDescent="0.15">
      <c r="A25" s="295"/>
      <c r="B25" s="384" t="s">
        <v>7</v>
      </c>
      <c r="C25" s="19"/>
      <c r="D25" s="127"/>
      <c r="E25" s="128">
        <v>15963770</v>
      </c>
      <c r="F25" s="126"/>
      <c r="G25" s="127"/>
      <c r="H25" s="128">
        <v>0</v>
      </c>
      <c r="I25" s="35"/>
      <c r="J25" s="129"/>
      <c r="K25" s="130">
        <v>254447</v>
      </c>
      <c r="L25" s="130"/>
      <c r="M25" s="131"/>
      <c r="N25" s="130">
        <v>16434</v>
      </c>
      <c r="O25" s="132"/>
      <c r="P25" s="130"/>
      <c r="Q25" s="130">
        <v>6233</v>
      </c>
      <c r="R25" s="130"/>
      <c r="S25" s="131"/>
      <c r="T25" s="130">
        <f t="shared" si="0"/>
        <v>277114</v>
      </c>
      <c r="U25" s="132"/>
      <c r="V25" s="4"/>
      <c r="W25" s="4"/>
      <c r="X25" s="131"/>
      <c r="Y25" s="128">
        <v>2214</v>
      </c>
      <c r="Z25" s="126"/>
      <c r="AA25" s="127"/>
      <c r="AB25" s="128">
        <v>0</v>
      </c>
      <c r="AC25" s="126"/>
      <c r="AD25" s="127"/>
      <c r="AE25" s="128">
        <f t="shared" si="1"/>
        <v>2214</v>
      </c>
      <c r="AF25" s="35"/>
      <c r="AG25" s="37"/>
      <c r="AH25" s="128">
        <v>32543</v>
      </c>
      <c r="AI25" s="37"/>
      <c r="AJ25" s="206"/>
      <c r="AK25" s="207">
        <v>19963</v>
      </c>
      <c r="AL25" s="208"/>
      <c r="AM25" s="37"/>
      <c r="AN25" s="128">
        <v>3646</v>
      </c>
      <c r="AO25" s="37"/>
      <c r="AP25" s="206"/>
      <c r="AQ25" s="207">
        <v>9653</v>
      </c>
      <c r="AR25" s="208"/>
      <c r="AS25" s="207"/>
      <c r="AT25" s="207">
        <f t="shared" si="2"/>
        <v>16308903</v>
      </c>
      <c r="AU25" s="208"/>
      <c r="AV25" s="10"/>
      <c r="AW25" s="384" t="s">
        <v>7</v>
      </c>
      <c r="AX25" s="296"/>
    </row>
    <row r="26" spans="1:51" ht="16.5" customHeight="1" x14ac:dyDescent="0.15">
      <c r="A26" s="295"/>
      <c r="B26" s="384" t="s">
        <v>8</v>
      </c>
      <c r="C26" s="19"/>
      <c r="D26" s="127"/>
      <c r="E26" s="128">
        <v>22009801</v>
      </c>
      <c r="F26" s="126"/>
      <c r="G26" s="127"/>
      <c r="H26" s="128">
        <v>0</v>
      </c>
      <c r="I26" s="35"/>
      <c r="J26" s="129"/>
      <c r="K26" s="130">
        <v>290798</v>
      </c>
      <c r="L26" s="130"/>
      <c r="M26" s="131"/>
      <c r="N26" s="130">
        <v>24869</v>
      </c>
      <c r="O26" s="132"/>
      <c r="P26" s="130"/>
      <c r="Q26" s="130">
        <v>7297</v>
      </c>
      <c r="R26" s="130"/>
      <c r="S26" s="131"/>
      <c r="T26" s="130">
        <f t="shared" si="0"/>
        <v>322964</v>
      </c>
      <c r="U26" s="132"/>
      <c r="V26" s="4"/>
      <c r="W26" s="4"/>
      <c r="X26" s="131"/>
      <c r="Y26" s="128">
        <v>6895</v>
      </c>
      <c r="Z26" s="126"/>
      <c r="AA26" s="127"/>
      <c r="AB26" s="128">
        <v>0</v>
      </c>
      <c r="AC26" s="126"/>
      <c r="AD26" s="127"/>
      <c r="AE26" s="128">
        <f t="shared" si="1"/>
        <v>6895</v>
      </c>
      <c r="AF26" s="35"/>
      <c r="AG26" s="37"/>
      <c r="AH26" s="128">
        <v>29311</v>
      </c>
      <c r="AI26" s="37"/>
      <c r="AJ26" s="206"/>
      <c r="AK26" s="207">
        <v>51564</v>
      </c>
      <c r="AL26" s="208"/>
      <c r="AM26" s="37"/>
      <c r="AN26" s="128">
        <v>6774</v>
      </c>
      <c r="AO26" s="37"/>
      <c r="AP26" s="206"/>
      <c r="AQ26" s="207">
        <v>8036</v>
      </c>
      <c r="AR26" s="208"/>
      <c r="AS26" s="207"/>
      <c r="AT26" s="207">
        <f t="shared" si="2"/>
        <v>22435345</v>
      </c>
      <c r="AU26" s="208"/>
      <c r="AV26" s="10"/>
      <c r="AW26" s="384" t="s">
        <v>8</v>
      </c>
      <c r="AX26" s="296"/>
    </row>
    <row r="27" spans="1:51" ht="16.5" customHeight="1" x14ac:dyDescent="0.15">
      <c r="A27" s="297"/>
      <c r="B27" s="45" t="s">
        <v>9</v>
      </c>
      <c r="C27" s="23"/>
      <c r="D27" s="139"/>
      <c r="E27" s="137">
        <v>5136803</v>
      </c>
      <c r="F27" s="138"/>
      <c r="G27" s="139"/>
      <c r="H27" s="137">
        <v>0</v>
      </c>
      <c r="I27" s="41"/>
      <c r="J27" s="133"/>
      <c r="K27" s="134">
        <v>66138</v>
      </c>
      <c r="L27" s="134"/>
      <c r="M27" s="135"/>
      <c r="N27" s="134">
        <v>1111</v>
      </c>
      <c r="O27" s="136"/>
      <c r="P27" s="134"/>
      <c r="Q27" s="134">
        <v>5</v>
      </c>
      <c r="R27" s="134"/>
      <c r="S27" s="135"/>
      <c r="T27" s="134">
        <f t="shared" si="0"/>
        <v>67254</v>
      </c>
      <c r="U27" s="136"/>
      <c r="V27" s="4"/>
      <c r="W27" s="4"/>
      <c r="X27" s="135"/>
      <c r="Y27" s="137">
        <v>669</v>
      </c>
      <c r="Z27" s="138"/>
      <c r="AA27" s="139"/>
      <c r="AB27" s="137">
        <v>0</v>
      </c>
      <c r="AC27" s="138"/>
      <c r="AD27" s="139"/>
      <c r="AE27" s="137">
        <f t="shared" si="1"/>
        <v>669</v>
      </c>
      <c r="AF27" s="41"/>
      <c r="AG27" s="43"/>
      <c r="AH27" s="137">
        <v>4993</v>
      </c>
      <c r="AI27" s="43"/>
      <c r="AJ27" s="210"/>
      <c r="AK27" s="211">
        <v>16341</v>
      </c>
      <c r="AL27" s="212"/>
      <c r="AM27" s="43"/>
      <c r="AN27" s="137">
        <v>1554</v>
      </c>
      <c r="AO27" s="43"/>
      <c r="AP27" s="210"/>
      <c r="AQ27" s="211">
        <v>1001</v>
      </c>
      <c r="AR27" s="212"/>
      <c r="AS27" s="211"/>
      <c r="AT27" s="207">
        <f t="shared" si="2"/>
        <v>5228615</v>
      </c>
      <c r="AU27" s="212"/>
      <c r="AV27" s="21"/>
      <c r="AW27" s="45" t="s">
        <v>9</v>
      </c>
      <c r="AX27" s="298"/>
    </row>
    <row r="28" spans="1:51" s="11" customFormat="1" ht="16.5" customHeight="1" x14ac:dyDescent="0.15">
      <c r="A28" s="295"/>
      <c r="B28" s="384" t="s">
        <v>10</v>
      </c>
      <c r="C28" s="19"/>
      <c r="D28" s="127"/>
      <c r="E28" s="128">
        <v>10783723</v>
      </c>
      <c r="F28" s="126"/>
      <c r="G28" s="127"/>
      <c r="H28" s="128">
        <v>0</v>
      </c>
      <c r="I28" s="35"/>
      <c r="J28" s="129"/>
      <c r="K28" s="130">
        <v>148927</v>
      </c>
      <c r="L28" s="130"/>
      <c r="M28" s="131"/>
      <c r="N28" s="130">
        <v>10007</v>
      </c>
      <c r="O28" s="132"/>
      <c r="P28" s="130"/>
      <c r="Q28" s="130">
        <v>5049</v>
      </c>
      <c r="R28" s="130"/>
      <c r="S28" s="131"/>
      <c r="T28" s="130">
        <f t="shared" si="0"/>
        <v>163983</v>
      </c>
      <c r="U28" s="132"/>
      <c r="V28" s="4"/>
      <c r="W28" s="4"/>
      <c r="X28" s="131"/>
      <c r="Y28" s="128">
        <v>3789</v>
      </c>
      <c r="Z28" s="126"/>
      <c r="AA28" s="127"/>
      <c r="AB28" s="128">
        <v>0</v>
      </c>
      <c r="AC28" s="126"/>
      <c r="AD28" s="127"/>
      <c r="AE28" s="128">
        <f t="shared" si="1"/>
        <v>3789</v>
      </c>
      <c r="AF28" s="35"/>
      <c r="AG28" s="37"/>
      <c r="AH28" s="128">
        <v>15326</v>
      </c>
      <c r="AI28" s="37"/>
      <c r="AJ28" s="206"/>
      <c r="AK28" s="207">
        <v>37309</v>
      </c>
      <c r="AL28" s="208"/>
      <c r="AM28" s="37"/>
      <c r="AN28" s="128">
        <v>1932</v>
      </c>
      <c r="AO28" s="37"/>
      <c r="AP28" s="206"/>
      <c r="AQ28" s="207">
        <v>2506</v>
      </c>
      <c r="AR28" s="208"/>
      <c r="AS28" s="207"/>
      <c r="AT28" s="198">
        <f>AQ28+AN28+AK28+AH28+AE28+T28+E28+H28</f>
        <v>11008568</v>
      </c>
      <c r="AU28" s="208"/>
      <c r="AV28" s="10"/>
      <c r="AW28" s="384" t="s">
        <v>10</v>
      </c>
      <c r="AX28" s="296"/>
    </row>
    <row r="29" spans="1:51" ht="16.5" customHeight="1" x14ac:dyDescent="0.15">
      <c r="A29" s="295"/>
      <c r="B29" s="384" t="s">
        <v>11</v>
      </c>
      <c r="C29" s="19"/>
      <c r="D29" s="127"/>
      <c r="E29" s="128">
        <v>8226666</v>
      </c>
      <c r="F29" s="126"/>
      <c r="G29" s="127"/>
      <c r="H29" s="128">
        <v>0</v>
      </c>
      <c r="I29" s="35"/>
      <c r="J29" s="129"/>
      <c r="K29" s="130">
        <v>135196</v>
      </c>
      <c r="L29" s="130"/>
      <c r="M29" s="131"/>
      <c r="N29" s="130">
        <v>277</v>
      </c>
      <c r="O29" s="132"/>
      <c r="P29" s="130"/>
      <c r="Q29" s="130">
        <v>2140</v>
      </c>
      <c r="R29" s="130"/>
      <c r="S29" s="131"/>
      <c r="T29" s="130">
        <f t="shared" si="0"/>
        <v>137613</v>
      </c>
      <c r="U29" s="132"/>
      <c r="V29" s="4"/>
      <c r="W29" s="4"/>
      <c r="X29" s="131"/>
      <c r="Y29" s="128">
        <v>1207</v>
      </c>
      <c r="Z29" s="126"/>
      <c r="AA29" s="127"/>
      <c r="AB29" s="128">
        <v>0</v>
      </c>
      <c r="AC29" s="126"/>
      <c r="AD29" s="127"/>
      <c r="AE29" s="128">
        <f t="shared" si="1"/>
        <v>1207</v>
      </c>
      <c r="AF29" s="35"/>
      <c r="AG29" s="37"/>
      <c r="AH29" s="128">
        <v>6968</v>
      </c>
      <c r="AI29" s="37"/>
      <c r="AJ29" s="206"/>
      <c r="AK29" s="207">
        <v>32043</v>
      </c>
      <c r="AL29" s="208"/>
      <c r="AM29" s="37"/>
      <c r="AN29" s="128">
        <v>3077</v>
      </c>
      <c r="AO29" s="37"/>
      <c r="AP29" s="206"/>
      <c r="AQ29" s="207">
        <v>2562</v>
      </c>
      <c r="AR29" s="208"/>
      <c r="AS29" s="207"/>
      <c r="AT29" s="207">
        <f t="shared" si="2"/>
        <v>8410136</v>
      </c>
      <c r="AU29" s="208"/>
      <c r="AV29" s="10"/>
      <c r="AW29" s="384" t="s">
        <v>11</v>
      </c>
      <c r="AX29" s="296"/>
    </row>
    <row r="30" spans="1:51" ht="16.5" customHeight="1" x14ac:dyDescent="0.15">
      <c r="A30" s="295"/>
      <c r="B30" s="384" t="s">
        <v>12</v>
      </c>
      <c r="C30" s="19"/>
      <c r="D30" s="127"/>
      <c r="E30" s="128">
        <v>10856936</v>
      </c>
      <c r="F30" s="126"/>
      <c r="G30" s="127"/>
      <c r="H30" s="128">
        <v>0</v>
      </c>
      <c r="I30" s="35"/>
      <c r="J30" s="129"/>
      <c r="K30" s="130">
        <v>129752</v>
      </c>
      <c r="L30" s="130"/>
      <c r="M30" s="131"/>
      <c r="N30" s="130">
        <v>46131</v>
      </c>
      <c r="O30" s="132"/>
      <c r="P30" s="130"/>
      <c r="Q30" s="130">
        <v>3114</v>
      </c>
      <c r="R30" s="130"/>
      <c r="S30" s="131"/>
      <c r="T30" s="130">
        <f t="shared" si="0"/>
        <v>178997</v>
      </c>
      <c r="U30" s="132"/>
      <c r="V30" s="4"/>
      <c r="W30" s="4"/>
      <c r="X30" s="131"/>
      <c r="Y30" s="128">
        <v>1949</v>
      </c>
      <c r="Z30" s="126"/>
      <c r="AA30" s="127"/>
      <c r="AB30" s="128">
        <v>0</v>
      </c>
      <c r="AC30" s="126"/>
      <c r="AD30" s="127"/>
      <c r="AE30" s="128">
        <f t="shared" si="1"/>
        <v>1949</v>
      </c>
      <c r="AF30" s="35"/>
      <c r="AG30" s="37"/>
      <c r="AH30" s="128">
        <v>20400</v>
      </c>
      <c r="AI30" s="37"/>
      <c r="AJ30" s="206"/>
      <c r="AK30" s="207">
        <v>18200</v>
      </c>
      <c r="AL30" s="208"/>
      <c r="AM30" s="37"/>
      <c r="AN30" s="128">
        <v>2681</v>
      </c>
      <c r="AO30" s="37"/>
      <c r="AP30" s="206"/>
      <c r="AQ30" s="207">
        <v>4964</v>
      </c>
      <c r="AR30" s="208"/>
      <c r="AS30" s="207"/>
      <c r="AT30" s="207">
        <f t="shared" si="2"/>
        <v>11084127</v>
      </c>
      <c r="AU30" s="208"/>
      <c r="AV30" s="10"/>
      <c r="AW30" s="384" t="s">
        <v>12</v>
      </c>
      <c r="AX30" s="296"/>
    </row>
    <row r="31" spans="1:51" ht="16.5" customHeight="1" x14ac:dyDescent="0.15">
      <c r="A31" s="295"/>
      <c r="B31" s="384" t="s">
        <v>13</v>
      </c>
      <c r="C31" s="19"/>
      <c r="D31" s="127"/>
      <c r="E31" s="128">
        <v>5365178</v>
      </c>
      <c r="F31" s="126"/>
      <c r="G31" s="127"/>
      <c r="H31" s="128">
        <v>0</v>
      </c>
      <c r="I31" s="35"/>
      <c r="J31" s="129"/>
      <c r="K31" s="130">
        <v>133553</v>
      </c>
      <c r="L31" s="130"/>
      <c r="M31" s="131"/>
      <c r="N31" s="130">
        <v>10849</v>
      </c>
      <c r="O31" s="132"/>
      <c r="P31" s="130"/>
      <c r="Q31" s="130">
        <v>4231</v>
      </c>
      <c r="R31" s="130"/>
      <c r="S31" s="131"/>
      <c r="T31" s="130">
        <f t="shared" si="0"/>
        <v>148633</v>
      </c>
      <c r="U31" s="132"/>
      <c r="V31" s="4"/>
      <c r="W31" s="4"/>
      <c r="X31" s="131"/>
      <c r="Y31" s="128">
        <v>1190</v>
      </c>
      <c r="Z31" s="126"/>
      <c r="AA31" s="127"/>
      <c r="AB31" s="128">
        <v>0</v>
      </c>
      <c r="AC31" s="126"/>
      <c r="AD31" s="127"/>
      <c r="AE31" s="128">
        <f t="shared" si="1"/>
        <v>1190</v>
      </c>
      <c r="AF31" s="35"/>
      <c r="AG31" s="37"/>
      <c r="AH31" s="128">
        <v>70954</v>
      </c>
      <c r="AI31" s="37"/>
      <c r="AJ31" s="206"/>
      <c r="AK31" s="207">
        <v>30525</v>
      </c>
      <c r="AL31" s="208"/>
      <c r="AM31" s="37"/>
      <c r="AN31" s="128">
        <v>1475</v>
      </c>
      <c r="AO31" s="37"/>
      <c r="AP31" s="206"/>
      <c r="AQ31" s="207">
        <v>970</v>
      </c>
      <c r="AR31" s="208"/>
      <c r="AS31" s="207"/>
      <c r="AT31" s="207">
        <f t="shared" si="2"/>
        <v>5618925</v>
      </c>
      <c r="AU31" s="208"/>
      <c r="AV31" s="10"/>
      <c r="AW31" s="384" t="s">
        <v>13</v>
      </c>
      <c r="AX31" s="296"/>
    </row>
    <row r="32" spans="1:51" ht="16.5" customHeight="1" x14ac:dyDescent="0.15">
      <c r="A32" s="297"/>
      <c r="B32" s="45" t="s">
        <v>14</v>
      </c>
      <c r="C32" s="23"/>
      <c r="D32" s="139"/>
      <c r="E32" s="137">
        <v>7164531</v>
      </c>
      <c r="F32" s="138"/>
      <c r="G32" s="139"/>
      <c r="H32" s="137">
        <v>0</v>
      </c>
      <c r="I32" s="41"/>
      <c r="J32" s="133"/>
      <c r="K32" s="134">
        <v>85546</v>
      </c>
      <c r="L32" s="134"/>
      <c r="M32" s="135"/>
      <c r="N32" s="134">
        <v>11750</v>
      </c>
      <c r="O32" s="136"/>
      <c r="P32" s="134"/>
      <c r="Q32" s="134">
        <v>2046</v>
      </c>
      <c r="R32" s="134"/>
      <c r="S32" s="135"/>
      <c r="T32" s="134">
        <f t="shared" si="0"/>
        <v>99342</v>
      </c>
      <c r="U32" s="136"/>
      <c r="V32" s="4"/>
      <c r="W32" s="4"/>
      <c r="X32" s="135"/>
      <c r="Y32" s="137">
        <v>896</v>
      </c>
      <c r="Z32" s="138"/>
      <c r="AA32" s="139"/>
      <c r="AB32" s="137">
        <v>0</v>
      </c>
      <c r="AC32" s="138"/>
      <c r="AD32" s="139"/>
      <c r="AE32" s="137">
        <f t="shared" si="1"/>
        <v>896</v>
      </c>
      <c r="AF32" s="41"/>
      <c r="AG32" s="43"/>
      <c r="AH32" s="137">
        <v>9211</v>
      </c>
      <c r="AI32" s="43"/>
      <c r="AJ32" s="210"/>
      <c r="AK32" s="211">
        <v>41255</v>
      </c>
      <c r="AL32" s="212"/>
      <c r="AM32" s="43"/>
      <c r="AN32" s="137">
        <v>2565</v>
      </c>
      <c r="AO32" s="43"/>
      <c r="AP32" s="210"/>
      <c r="AQ32" s="211">
        <v>4709</v>
      </c>
      <c r="AR32" s="212"/>
      <c r="AS32" s="211"/>
      <c r="AT32" s="207">
        <f t="shared" si="2"/>
        <v>7322509</v>
      </c>
      <c r="AU32" s="212"/>
      <c r="AV32" s="21"/>
      <c r="AW32" s="45" t="s">
        <v>14</v>
      </c>
      <c r="AX32" s="298"/>
    </row>
    <row r="33" spans="1:50" s="11" customFormat="1" ht="16.5" customHeight="1" x14ac:dyDescent="0.15">
      <c r="A33" s="295"/>
      <c r="B33" s="384" t="s">
        <v>15</v>
      </c>
      <c r="C33" s="19"/>
      <c r="D33" s="127"/>
      <c r="E33" s="128">
        <v>10340402</v>
      </c>
      <c r="F33" s="126"/>
      <c r="G33" s="127"/>
      <c r="H33" s="128">
        <v>0</v>
      </c>
      <c r="I33" s="35"/>
      <c r="J33" s="129"/>
      <c r="K33" s="130">
        <v>186300</v>
      </c>
      <c r="L33" s="130"/>
      <c r="M33" s="131"/>
      <c r="N33" s="130">
        <v>20118</v>
      </c>
      <c r="O33" s="132"/>
      <c r="P33" s="130"/>
      <c r="Q33" s="130">
        <v>2336</v>
      </c>
      <c r="R33" s="130"/>
      <c r="S33" s="131"/>
      <c r="T33" s="130">
        <f t="shared" si="0"/>
        <v>208754</v>
      </c>
      <c r="U33" s="132"/>
      <c r="V33" s="4"/>
      <c r="W33" s="4"/>
      <c r="X33" s="131"/>
      <c r="Y33" s="128">
        <v>951</v>
      </c>
      <c r="Z33" s="126"/>
      <c r="AA33" s="127"/>
      <c r="AB33" s="128">
        <v>0</v>
      </c>
      <c r="AC33" s="126"/>
      <c r="AD33" s="127"/>
      <c r="AE33" s="128">
        <f t="shared" si="1"/>
        <v>951</v>
      </c>
      <c r="AF33" s="35"/>
      <c r="AG33" s="37"/>
      <c r="AH33" s="128">
        <v>15626</v>
      </c>
      <c r="AI33" s="37"/>
      <c r="AJ33" s="206"/>
      <c r="AK33" s="207">
        <v>20671</v>
      </c>
      <c r="AL33" s="208"/>
      <c r="AM33" s="37"/>
      <c r="AN33" s="128">
        <v>1220</v>
      </c>
      <c r="AO33" s="37"/>
      <c r="AP33" s="206"/>
      <c r="AQ33" s="207">
        <v>2279</v>
      </c>
      <c r="AR33" s="208"/>
      <c r="AS33" s="207"/>
      <c r="AT33" s="198">
        <f>AQ33+AN33+AK33+AH33+AE33+T33+E33+H33</f>
        <v>10589903</v>
      </c>
      <c r="AU33" s="208"/>
      <c r="AV33" s="10"/>
      <c r="AW33" s="384" t="s">
        <v>15</v>
      </c>
      <c r="AX33" s="296"/>
    </row>
    <row r="34" spans="1:50" ht="16.5" customHeight="1" x14ac:dyDescent="0.15">
      <c r="A34" s="295"/>
      <c r="B34" s="384" t="s">
        <v>16</v>
      </c>
      <c r="C34" s="19"/>
      <c r="D34" s="127"/>
      <c r="E34" s="128">
        <v>4349610</v>
      </c>
      <c r="F34" s="126"/>
      <c r="G34" s="127"/>
      <c r="H34" s="128">
        <v>0</v>
      </c>
      <c r="I34" s="35"/>
      <c r="J34" s="129"/>
      <c r="K34" s="130">
        <v>63422</v>
      </c>
      <c r="L34" s="130"/>
      <c r="M34" s="131"/>
      <c r="N34" s="130">
        <v>7546</v>
      </c>
      <c r="O34" s="132"/>
      <c r="P34" s="130"/>
      <c r="Q34" s="130">
        <v>0</v>
      </c>
      <c r="R34" s="130"/>
      <c r="S34" s="131"/>
      <c r="T34" s="130">
        <f t="shared" si="0"/>
        <v>70968</v>
      </c>
      <c r="U34" s="132"/>
      <c r="V34" s="4"/>
      <c r="W34" s="4"/>
      <c r="X34" s="131"/>
      <c r="Y34" s="128">
        <v>0</v>
      </c>
      <c r="Z34" s="126"/>
      <c r="AA34" s="127"/>
      <c r="AB34" s="128">
        <v>0</v>
      </c>
      <c r="AC34" s="126"/>
      <c r="AD34" s="127"/>
      <c r="AE34" s="128">
        <f t="shared" si="1"/>
        <v>0</v>
      </c>
      <c r="AF34" s="35"/>
      <c r="AG34" s="37"/>
      <c r="AH34" s="128">
        <v>3221</v>
      </c>
      <c r="AI34" s="37"/>
      <c r="AJ34" s="206"/>
      <c r="AK34" s="207">
        <v>7730</v>
      </c>
      <c r="AL34" s="208"/>
      <c r="AM34" s="37"/>
      <c r="AN34" s="128">
        <v>1480</v>
      </c>
      <c r="AO34" s="37"/>
      <c r="AP34" s="206"/>
      <c r="AQ34" s="207">
        <v>1244</v>
      </c>
      <c r="AR34" s="208"/>
      <c r="AS34" s="207"/>
      <c r="AT34" s="207">
        <f t="shared" si="2"/>
        <v>4434253</v>
      </c>
      <c r="AU34" s="208"/>
      <c r="AV34" s="10"/>
      <c r="AW34" s="384" t="s">
        <v>16</v>
      </c>
      <c r="AX34" s="296"/>
    </row>
    <row r="35" spans="1:50" ht="16.5" customHeight="1" x14ac:dyDescent="0.15">
      <c r="A35" s="295"/>
      <c r="B35" s="384" t="s">
        <v>17</v>
      </c>
      <c r="C35" s="19"/>
      <c r="D35" s="127"/>
      <c r="E35" s="128">
        <v>8595124</v>
      </c>
      <c r="F35" s="126"/>
      <c r="G35" s="127"/>
      <c r="H35" s="128">
        <v>0</v>
      </c>
      <c r="I35" s="35"/>
      <c r="J35" s="129"/>
      <c r="K35" s="130">
        <v>100873</v>
      </c>
      <c r="L35" s="130"/>
      <c r="M35" s="131"/>
      <c r="N35" s="130">
        <v>11899</v>
      </c>
      <c r="O35" s="132"/>
      <c r="P35" s="130"/>
      <c r="Q35" s="130">
        <v>337</v>
      </c>
      <c r="R35" s="130"/>
      <c r="S35" s="131"/>
      <c r="T35" s="130">
        <f t="shared" si="0"/>
        <v>113109</v>
      </c>
      <c r="U35" s="132"/>
      <c r="V35" s="4"/>
      <c r="W35" s="4"/>
      <c r="X35" s="131"/>
      <c r="Y35" s="128">
        <v>2922</v>
      </c>
      <c r="Z35" s="126"/>
      <c r="AA35" s="127"/>
      <c r="AB35" s="128">
        <v>0</v>
      </c>
      <c r="AC35" s="126"/>
      <c r="AD35" s="127"/>
      <c r="AE35" s="128">
        <f t="shared" si="1"/>
        <v>2922</v>
      </c>
      <c r="AF35" s="35"/>
      <c r="AG35" s="37"/>
      <c r="AH35" s="128">
        <v>40034</v>
      </c>
      <c r="AI35" s="37"/>
      <c r="AJ35" s="206"/>
      <c r="AK35" s="207">
        <v>19451</v>
      </c>
      <c r="AL35" s="208"/>
      <c r="AM35" s="37"/>
      <c r="AN35" s="128">
        <v>3565</v>
      </c>
      <c r="AO35" s="37"/>
      <c r="AP35" s="206"/>
      <c r="AQ35" s="207">
        <v>2056</v>
      </c>
      <c r="AR35" s="208"/>
      <c r="AS35" s="207"/>
      <c r="AT35" s="207">
        <f t="shared" si="2"/>
        <v>8776261</v>
      </c>
      <c r="AU35" s="208"/>
      <c r="AV35" s="10"/>
      <c r="AW35" s="384" t="s">
        <v>17</v>
      </c>
      <c r="AX35" s="296"/>
    </row>
    <row r="36" spans="1:50" ht="16.5" customHeight="1" x14ac:dyDescent="0.15">
      <c r="A36" s="295"/>
      <c r="B36" s="384" t="s">
        <v>18</v>
      </c>
      <c r="C36" s="19"/>
      <c r="D36" s="127"/>
      <c r="E36" s="128">
        <v>3688903</v>
      </c>
      <c r="F36" s="126"/>
      <c r="G36" s="127"/>
      <c r="H36" s="128">
        <v>0</v>
      </c>
      <c r="I36" s="35"/>
      <c r="J36" s="129"/>
      <c r="K36" s="130">
        <v>72252</v>
      </c>
      <c r="L36" s="130"/>
      <c r="M36" s="131"/>
      <c r="N36" s="130">
        <v>6882</v>
      </c>
      <c r="O36" s="132"/>
      <c r="P36" s="130"/>
      <c r="Q36" s="130">
        <v>0</v>
      </c>
      <c r="R36" s="130"/>
      <c r="S36" s="131"/>
      <c r="T36" s="130">
        <f t="shared" si="0"/>
        <v>79134</v>
      </c>
      <c r="U36" s="132"/>
      <c r="V36" s="4"/>
      <c r="W36" s="4"/>
      <c r="X36" s="131"/>
      <c r="Y36" s="128">
        <v>155</v>
      </c>
      <c r="Z36" s="126"/>
      <c r="AA36" s="127"/>
      <c r="AB36" s="128">
        <v>0</v>
      </c>
      <c r="AC36" s="126"/>
      <c r="AD36" s="127"/>
      <c r="AE36" s="128">
        <f t="shared" si="1"/>
        <v>155</v>
      </c>
      <c r="AF36" s="35"/>
      <c r="AG36" s="37"/>
      <c r="AH36" s="128">
        <v>16001</v>
      </c>
      <c r="AI36" s="37"/>
      <c r="AJ36" s="206"/>
      <c r="AK36" s="207">
        <v>6603</v>
      </c>
      <c r="AL36" s="208"/>
      <c r="AM36" s="37"/>
      <c r="AN36" s="128">
        <v>808</v>
      </c>
      <c r="AO36" s="37"/>
      <c r="AP36" s="206"/>
      <c r="AQ36" s="207">
        <v>1074</v>
      </c>
      <c r="AR36" s="208"/>
      <c r="AS36" s="207"/>
      <c r="AT36" s="207">
        <f t="shared" si="2"/>
        <v>3792678</v>
      </c>
      <c r="AU36" s="208"/>
      <c r="AV36" s="10"/>
      <c r="AW36" s="384" t="s">
        <v>18</v>
      </c>
      <c r="AX36" s="296"/>
    </row>
    <row r="37" spans="1:50" ht="16.5" customHeight="1" x14ac:dyDescent="0.15">
      <c r="A37" s="297"/>
      <c r="B37" s="45" t="s">
        <v>19</v>
      </c>
      <c r="C37" s="23"/>
      <c r="D37" s="139"/>
      <c r="E37" s="137">
        <v>6109262</v>
      </c>
      <c r="F37" s="138"/>
      <c r="G37" s="139"/>
      <c r="H37" s="137">
        <v>0</v>
      </c>
      <c r="I37" s="41"/>
      <c r="J37" s="133"/>
      <c r="K37" s="134">
        <v>91458</v>
      </c>
      <c r="L37" s="134"/>
      <c r="M37" s="135"/>
      <c r="N37" s="134">
        <v>12425</v>
      </c>
      <c r="O37" s="136"/>
      <c r="P37" s="134"/>
      <c r="Q37" s="134">
        <v>9567</v>
      </c>
      <c r="R37" s="134"/>
      <c r="S37" s="135"/>
      <c r="T37" s="134">
        <f t="shared" si="0"/>
        <v>113450</v>
      </c>
      <c r="U37" s="136"/>
      <c r="V37" s="4"/>
      <c r="W37" s="4"/>
      <c r="X37" s="135"/>
      <c r="Y37" s="137">
        <v>1170</v>
      </c>
      <c r="Z37" s="138"/>
      <c r="AA37" s="139"/>
      <c r="AB37" s="137">
        <v>0</v>
      </c>
      <c r="AC37" s="138"/>
      <c r="AD37" s="139"/>
      <c r="AE37" s="137">
        <f t="shared" si="1"/>
        <v>1170</v>
      </c>
      <c r="AF37" s="41"/>
      <c r="AG37" s="43"/>
      <c r="AH37" s="137">
        <v>18259</v>
      </c>
      <c r="AI37" s="43"/>
      <c r="AJ37" s="210"/>
      <c r="AK37" s="211">
        <v>7700</v>
      </c>
      <c r="AL37" s="212"/>
      <c r="AM37" s="43"/>
      <c r="AN37" s="137">
        <v>791</v>
      </c>
      <c r="AO37" s="43"/>
      <c r="AP37" s="210"/>
      <c r="AQ37" s="211">
        <v>570</v>
      </c>
      <c r="AR37" s="212"/>
      <c r="AS37" s="211"/>
      <c r="AT37" s="207">
        <f t="shared" si="2"/>
        <v>6251202</v>
      </c>
      <c r="AU37" s="212"/>
      <c r="AV37" s="21"/>
      <c r="AW37" s="45" t="s">
        <v>19</v>
      </c>
      <c r="AX37" s="298"/>
    </row>
    <row r="38" spans="1:50" ht="16.5" customHeight="1" x14ac:dyDescent="0.15">
      <c r="A38" s="295"/>
      <c r="B38" s="384" t="s">
        <v>1</v>
      </c>
      <c r="C38" s="19"/>
      <c r="D38" s="127"/>
      <c r="E38" s="128">
        <v>7179448</v>
      </c>
      <c r="F38" s="126"/>
      <c r="G38" s="127"/>
      <c r="H38" s="128">
        <v>0</v>
      </c>
      <c r="I38" s="35"/>
      <c r="J38" s="129"/>
      <c r="K38" s="130">
        <v>117307</v>
      </c>
      <c r="L38" s="130"/>
      <c r="M38" s="131"/>
      <c r="N38" s="130">
        <v>43994</v>
      </c>
      <c r="O38" s="132"/>
      <c r="P38" s="130"/>
      <c r="Q38" s="130">
        <v>5105</v>
      </c>
      <c r="R38" s="130"/>
      <c r="S38" s="131"/>
      <c r="T38" s="130">
        <f t="shared" si="0"/>
        <v>166406</v>
      </c>
      <c r="U38" s="132"/>
      <c r="V38" s="4"/>
      <c r="W38" s="4"/>
      <c r="X38" s="131"/>
      <c r="Y38" s="128">
        <v>0</v>
      </c>
      <c r="Z38" s="126"/>
      <c r="AA38" s="127"/>
      <c r="AB38" s="128">
        <v>0</v>
      </c>
      <c r="AC38" s="126"/>
      <c r="AD38" s="127"/>
      <c r="AE38" s="128">
        <f t="shared" si="1"/>
        <v>0</v>
      </c>
      <c r="AF38" s="35"/>
      <c r="AG38" s="37"/>
      <c r="AH38" s="128">
        <v>17466</v>
      </c>
      <c r="AI38" s="37"/>
      <c r="AJ38" s="206"/>
      <c r="AK38" s="207">
        <v>13224</v>
      </c>
      <c r="AL38" s="208"/>
      <c r="AM38" s="37"/>
      <c r="AN38" s="128">
        <v>2861</v>
      </c>
      <c r="AO38" s="37"/>
      <c r="AP38" s="206"/>
      <c r="AQ38" s="207">
        <v>2452</v>
      </c>
      <c r="AR38" s="208"/>
      <c r="AS38" s="207"/>
      <c r="AT38" s="198">
        <f>AQ38+AN38+AK38+AH38+AE38+T38+E38+H38</f>
        <v>7381857</v>
      </c>
      <c r="AU38" s="208"/>
      <c r="AV38" s="10"/>
      <c r="AW38" s="384" t="s">
        <v>1</v>
      </c>
      <c r="AX38" s="296"/>
    </row>
    <row r="39" spans="1:50" ht="16.5" customHeight="1" x14ac:dyDescent="0.15">
      <c r="A39" s="295"/>
      <c r="B39" s="384" t="s">
        <v>20</v>
      </c>
      <c r="C39" s="19"/>
      <c r="D39" s="127"/>
      <c r="E39" s="128">
        <v>8872815</v>
      </c>
      <c r="F39" s="126"/>
      <c r="G39" s="127"/>
      <c r="H39" s="128">
        <v>0</v>
      </c>
      <c r="I39" s="35"/>
      <c r="J39" s="129"/>
      <c r="K39" s="130">
        <v>163132</v>
      </c>
      <c r="L39" s="130"/>
      <c r="M39" s="131"/>
      <c r="N39" s="130">
        <v>2161</v>
      </c>
      <c r="O39" s="132"/>
      <c r="P39" s="130"/>
      <c r="Q39" s="130">
        <v>3760</v>
      </c>
      <c r="R39" s="130"/>
      <c r="S39" s="131"/>
      <c r="T39" s="130">
        <f t="shared" si="0"/>
        <v>169053</v>
      </c>
      <c r="U39" s="132"/>
      <c r="V39" s="4"/>
      <c r="W39" s="4"/>
      <c r="X39" s="131"/>
      <c r="Y39" s="128">
        <v>2372</v>
      </c>
      <c r="Z39" s="126"/>
      <c r="AA39" s="127"/>
      <c r="AB39" s="128">
        <v>0</v>
      </c>
      <c r="AC39" s="126"/>
      <c r="AD39" s="127"/>
      <c r="AE39" s="128">
        <f t="shared" si="1"/>
        <v>2372</v>
      </c>
      <c r="AF39" s="35"/>
      <c r="AG39" s="37"/>
      <c r="AH39" s="128">
        <v>9120</v>
      </c>
      <c r="AI39" s="37"/>
      <c r="AJ39" s="206"/>
      <c r="AK39" s="207">
        <v>20445</v>
      </c>
      <c r="AL39" s="208"/>
      <c r="AM39" s="37"/>
      <c r="AN39" s="128">
        <v>1791</v>
      </c>
      <c r="AO39" s="37"/>
      <c r="AP39" s="206"/>
      <c r="AQ39" s="207">
        <v>2444</v>
      </c>
      <c r="AR39" s="208"/>
      <c r="AS39" s="207"/>
      <c r="AT39" s="207">
        <f t="shared" si="2"/>
        <v>9078040</v>
      </c>
      <c r="AU39" s="208"/>
      <c r="AV39" s="10"/>
      <c r="AW39" s="384" t="s">
        <v>20</v>
      </c>
      <c r="AX39" s="296"/>
    </row>
    <row r="40" spans="1:50" ht="16.5" customHeight="1" x14ac:dyDescent="0.15">
      <c r="A40" s="295"/>
      <c r="B40" s="384" t="s">
        <v>21</v>
      </c>
      <c r="C40" s="19"/>
      <c r="D40" s="127"/>
      <c r="E40" s="128">
        <v>3618550</v>
      </c>
      <c r="F40" s="126"/>
      <c r="G40" s="127"/>
      <c r="H40" s="128">
        <v>0</v>
      </c>
      <c r="I40" s="35"/>
      <c r="J40" s="129"/>
      <c r="K40" s="130">
        <v>51072</v>
      </c>
      <c r="L40" s="130"/>
      <c r="M40" s="131"/>
      <c r="N40" s="130">
        <v>3355</v>
      </c>
      <c r="O40" s="132"/>
      <c r="P40" s="130"/>
      <c r="Q40" s="130">
        <v>4587</v>
      </c>
      <c r="R40" s="130"/>
      <c r="S40" s="131"/>
      <c r="T40" s="130">
        <f t="shared" si="0"/>
        <v>59014</v>
      </c>
      <c r="U40" s="132"/>
      <c r="V40" s="4"/>
      <c r="W40" s="4"/>
      <c r="X40" s="131"/>
      <c r="Y40" s="128">
        <v>253</v>
      </c>
      <c r="Z40" s="126"/>
      <c r="AA40" s="127"/>
      <c r="AB40" s="128">
        <v>0</v>
      </c>
      <c r="AC40" s="126"/>
      <c r="AD40" s="127"/>
      <c r="AE40" s="128">
        <f t="shared" si="1"/>
        <v>253</v>
      </c>
      <c r="AF40" s="35"/>
      <c r="AG40" s="37"/>
      <c r="AH40" s="128">
        <v>4987</v>
      </c>
      <c r="AI40" s="37"/>
      <c r="AJ40" s="206"/>
      <c r="AK40" s="207">
        <v>6260</v>
      </c>
      <c r="AL40" s="208"/>
      <c r="AM40" s="37"/>
      <c r="AN40" s="128">
        <v>2226</v>
      </c>
      <c r="AO40" s="37"/>
      <c r="AP40" s="206"/>
      <c r="AQ40" s="207">
        <v>1439</v>
      </c>
      <c r="AR40" s="208"/>
      <c r="AS40" s="207"/>
      <c r="AT40" s="207">
        <f t="shared" si="2"/>
        <v>3692729</v>
      </c>
      <c r="AU40" s="208"/>
      <c r="AV40" s="10"/>
      <c r="AW40" s="384" t="s">
        <v>21</v>
      </c>
      <c r="AX40" s="296"/>
    </row>
    <row r="41" spans="1:50" ht="16.5" customHeight="1" x14ac:dyDescent="0.15">
      <c r="A41" s="295"/>
      <c r="B41" s="384" t="s">
        <v>22</v>
      </c>
      <c r="C41" s="19"/>
      <c r="D41" s="127"/>
      <c r="E41" s="128">
        <v>5495587</v>
      </c>
      <c r="F41" s="126"/>
      <c r="G41" s="127"/>
      <c r="H41" s="128">
        <v>0</v>
      </c>
      <c r="I41" s="35"/>
      <c r="J41" s="129"/>
      <c r="K41" s="130">
        <v>65142</v>
      </c>
      <c r="L41" s="130"/>
      <c r="M41" s="131"/>
      <c r="N41" s="130">
        <v>2964</v>
      </c>
      <c r="O41" s="132"/>
      <c r="P41" s="130"/>
      <c r="Q41" s="130">
        <v>802</v>
      </c>
      <c r="R41" s="130"/>
      <c r="S41" s="131"/>
      <c r="T41" s="130">
        <f t="shared" si="0"/>
        <v>68908</v>
      </c>
      <c r="U41" s="132"/>
      <c r="V41" s="4"/>
      <c r="W41" s="4"/>
      <c r="X41" s="131"/>
      <c r="Y41" s="128">
        <v>700</v>
      </c>
      <c r="Z41" s="126"/>
      <c r="AA41" s="127"/>
      <c r="AB41" s="128">
        <v>0</v>
      </c>
      <c r="AC41" s="126"/>
      <c r="AD41" s="127"/>
      <c r="AE41" s="128">
        <f t="shared" si="1"/>
        <v>700</v>
      </c>
      <c r="AF41" s="35"/>
      <c r="AG41" s="37"/>
      <c r="AH41" s="128">
        <v>5778</v>
      </c>
      <c r="AI41" s="37"/>
      <c r="AJ41" s="206"/>
      <c r="AK41" s="207">
        <v>14929</v>
      </c>
      <c r="AL41" s="208"/>
      <c r="AM41" s="37"/>
      <c r="AN41" s="128">
        <v>1007</v>
      </c>
      <c r="AO41" s="37"/>
      <c r="AP41" s="206"/>
      <c r="AQ41" s="207">
        <v>1364</v>
      </c>
      <c r="AR41" s="208"/>
      <c r="AS41" s="207"/>
      <c r="AT41" s="207">
        <f t="shared" si="2"/>
        <v>5588273</v>
      </c>
      <c r="AU41" s="208"/>
      <c r="AV41" s="10"/>
      <c r="AW41" s="384" t="s">
        <v>22</v>
      </c>
      <c r="AX41" s="296"/>
    </row>
    <row r="42" spans="1:50" ht="16.5" customHeight="1" x14ac:dyDescent="0.15">
      <c r="A42" s="297"/>
      <c r="B42" s="45" t="s">
        <v>23</v>
      </c>
      <c r="C42" s="23"/>
      <c r="D42" s="139"/>
      <c r="E42" s="137">
        <v>2416231</v>
      </c>
      <c r="F42" s="138"/>
      <c r="G42" s="139"/>
      <c r="H42" s="137">
        <v>0</v>
      </c>
      <c r="I42" s="41"/>
      <c r="J42" s="133"/>
      <c r="K42" s="134">
        <v>27095</v>
      </c>
      <c r="L42" s="134"/>
      <c r="M42" s="135"/>
      <c r="N42" s="134">
        <v>0</v>
      </c>
      <c r="O42" s="136"/>
      <c r="P42" s="134"/>
      <c r="Q42" s="134">
        <v>183</v>
      </c>
      <c r="R42" s="134"/>
      <c r="S42" s="135"/>
      <c r="T42" s="134">
        <f t="shared" si="0"/>
        <v>27278</v>
      </c>
      <c r="U42" s="136"/>
      <c r="V42" s="4"/>
      <c r="W42" s="4"/>
      <c r="X42" s="135"/>
      <c r="Y42" s="137">
        <v>351</v>
      </c>
      <c r="Z42" s="138"/>
      <c r="AA42" s="139"/>
      <c r="AB42" s="137">
        <v>0</v>
      </c>
      <c r="AC42" s="138"/>
      <c r="AD42" s="139"/>
      <c r="AE42" s="137">
        <f t="shared" si="1"/>
        <v>351</v>
      </c>
      <c r="AF42" s="41"/>
      <c r="AG42" s="43"/>
      <c r="AH42" s="137">
        <v>2057</v>
      </c>
      <c r="AI42" s="43"/>
      <c r="AJ42" s="210"/>
      <c r="AK42" s="211">
        <v>6662</v>
      </c>
      <c r="AL42" s="212"/>
      <c r="AM42" s="43"/>
      <c r="AN42" s="137">
        <v>952</v>
      </c>
      <c r="AO42" s="43"/>
      <c r="AP42" s="210"/>
      <c r="AQ42" s="211">
        <v>1296</v>
      </c>
      <c r="AR42" s="212"/>
      <c r="AS42" s="211"/>
      <c r="AT42" s="207">
        <f t="shared" si="2"/>
        <v>2454827</v>
      </c>
      <c r="AU42" s="212"/>
      <c r="AV42" s="21"/>
      <c r="AW42" s="45" t="s">
        <v>23</v>
      </c>
      <c r="AX42" s="298"/>
    </row>
    <row r="43" spans="1:50" ht="16.5" customHeight="1" x14ac:dyDescent="0.15">
      <c r="A43" s="295"/>
      <c r="B43" s="384" t="s">
        <v>122</v>
      </c>
      <c r="C43" s="19"/>
      <c r="D43" s="127"/>
      <c r="E43" s="128">
        <v>4104695</v>
      </c>
      <c r="F43" s="126"/>
      <c r="G43" s="127"/>
      <c r="H43" s="128">
        <v>0</v>
      </c>
      <c r="I43" s="35"/>
      <c r="J43" s="129"/>
      <c r="K43" s="130">
        <v>64913</v>
      </c>
      <c r="L43" s="130"/>
      <c r="M43" s="131"/>
      <c r="N43" s="130">
        <v>4756</v>
      </c>
      <c r="O43" s="132"/>
      <c r="P43" s="130"/>
      <c r="Q43" s="130">
        <v>21372</v>
      </c>
      <c r="R43" s="130"/>
      <c r="S43" s="131"/>
      <c r="T43" s="130">
        <f t="shared" si="0"/>
        <v>91041</v>
      </c>
      <c r="U43" s="132"/>
      <c r="V43" s="4"/>
      <c r="W43" s="4"/>
      <c r="X43" s="131"/>
      <c r="Y43" s="128">
        <v>69</v>
      </c>
      <c r="Z43" s="126"/>
      <c r="AA43" s="127"/>
      <c r="AB43" s="128">
        <v>0</v>
      </c>
      <c r="AC43" s="126"/>
      <c r="AD43" s="127"/>
      <c r="AE43" s="128">
        <f t="shared" si="1"/>
        <v>69</v>
      </c>
      <c r="AF43" s="35"/>
      <c r="AG43" s="37"/>
      <c r="AH43" s="128">
        <v>3722</v>
      </c>
      <c r="AI43" s="37"/>
      <c r="AJ43" s="206"/>
      <c r="AK43" s="207">
        <v>7433</v>
      </c>
      <c r="AL43" s="208"/>
      <c r="AM43" s="37"/>
      <c r="AN43" s="128">
        <v>3509</v>
      </c>
      <c r="AO43" s="37"/>
      <c r="AP43" s="206"/>
      <c r="AQ43" s="207">
        <v>1382</v>
      </c>
      <c r="AR43" s="208"/>
      <c r="AS43" s="207"/>
      <c r="AT43" s="198">
        <f>AQ43+AN43+AK43+AH43+AE43+T43+E43+H43</f>
        <v>4211851</v>
      </c>
      <c r="AU43" s="208"/>
      <c r="AV43" s="10"/>
      <c r="AW43" s="384" t="s">
        <v>122</v>
      </c>
      <c r="AX43" s="296"/>
    </row>
    <row r="44" spans="1:50" ht="16.5" customHeight="1" x14ac:dyDescent="0.15">
      <c r="A44" s="295"/>
      <c r="B44" s="384" t="s">
        <v>24</v>
      </c>
      <c r="C44" s="19"/>
      <c r="D44" s="127"/>
      <c r="E44" s="128">
        <v>2863116</v>
      </c>
      <c r="F44" s="126"/>
      <c r="G44" s="127"/>
      <c r="H44" s="128">
        <v>0</v>
      </c>
      <c r="I44" s="35"/>
      <c r="J44" s="129"/>
      <c r="K44" s="130">
        <v>48597</v>
      </c>
      <c r="L44" s="130"/>
      <c r="M44" s="131"/>
      <c r="N44" s="130">
        <v>0</v>
      </c>
      <c r="O44" s="132"/>
      <c r="P44" s="130"/>
      <c r="Q44" s="130">
        <v>513</v>
      </c>
      <c r="R44" s="130"/>
      <c r="S44" s="131"/>
      <c r="T44" s="130">
        <f t="shared" si="0"/>
        <v>49110</v>
      </c>
      <c r="U44" s="132"/>
      <c r="V44" s="4"/>
      <c r="W44" s="4"/>
      <c r="X44" s="131"/>
      <c r="Y44" s="128">
        <v>0</v>
      </c>
      <c r="Z44" s="126"/>
      <c r="AA44" s="127"/>
      <c r="AB44" s="128">
        <v>0</v>
      </c>
      <c r="AC44" s="126"/>
      <c r="AD44" s="127"/>
      <c r="AE44" s="128">
        <f t="shared" si="1"/>
        <v>0</v>
      </c>
      <c r="AF44" s="35"/>
      <c r="AG44" s="37"/>
      <c r="AH44" s="128">
        <v>444</v>
      </c>
      <c r="AI44" s="37"/>
      <c r="AJ44" s="206"/>
      <c r="AK44" s="207">
        <v>5867</v>
      </c>
      <c r="AL44" s="208"/>
      <c r="AM44" s="37"/>
      <c r="AN44" s="128">
        <v>857</v>
      </c>
      <c r="AO44" s="37"/>
      <c r="AP44" s="206"/>
      <c r="AQ44" s="207">
        <v>432</v>
      </c>
      <c r="AR44" s="208"/>
      <c r="AS44" s="207"/>
      <c r="AT44" s="207">
        <f t="shared" si="2"/>
        <v>2919826</v>
      </c>
      <c r="AU44" s="208"/>
      <c r="AV44" s="10"/>
      <c r="AW44" s="384" t="s">
        <v>24</v>
      </c>
      <c r="AX44" s="296"/>
    </row>
    <row r="45" spans="1:50" ht="16.5" customHeight="1" x14ac:dyDescent="0.15">
      <c r="A45" s="295"/>
      <c r="B45" s="384" t="s">
        <v>25</v>
      </c>
      <c r="C45" s="19"/>
      <c r="D45" s="127"/>
      <c r="E45" s="128">
        <v>4428280</v>
      </c>
      <c r="F45" s="126"/>
      <c r="G45" s="127"/>
      <c r="H45" s="128">
        <v>0</v>
      </c>
      <c r="I45" s="35"/>
      <c r="J45" s="129"/>
      <c r="K45" s="130">
        <v>78748</v>
      </c>
      <c r="L45" s="130"/>
      <c r="M45" s="131"/>
      <c r="N45" s="130">
        <v>747</v>
      </c>
      <c r="O45" s="132"/>
      <c r="P45" s="130"/>
      <c r="Q45" s="130">
        <v>3754</v>
      </c>
      <c r="R45" s="130"/>
      <c r="S45" s="131"/>
      <c r="T45" s="130">
        <f t="shared" si="0"/>
        <v>83249</v>
      </c>
      <c r="U45" s="132"/>
      <c r="V45" s="4"/>
      <c r="W45" s="4"/>
      <c r="X45" s="131"/>
      <c r="Y45" s="128">
        <v>230</v>
      </c>
      <c r="Z45" s="126"/>
      <c r="AA45" s="127"/>
      <c r="AB45" s="128">
        <v>0</v>
      </c>
      <c r="AC45" s="126"/>
      <c r="AD45" s="127"/>
      <c r="AE45" s="128">
        <f t="shared" si="1"/>
        <v>230</v>
      </c>
      <c r="AF45" s="35"/>
      <c r="AG45" s="37"/>
      <c r="AH45" s="128">
        <v>14965</v>
      </c>
      <c r="AI45" s="37"/>
      <c r="AJ45" s="206"/>
      <c r="AK45" s="207">
        <v>5347</v>
      </c>
      <c r="AL45" s="208"/>
      <c r="AM45" s="37"/>
      <c r="AN45" s="128">
        <v>891</v>
      </c>
      <c r="AO45" s="37"/>
      <c r="AP45" s="206"/>
      <c r="AQ45" s="207">
        <v>1658</v>
      </c>
      <c r="AR45" s="208"/>
      <c r="AS45" s="207"/>
      <c r="AT45" s="207">
        <f t="shared" si="2"/>
        <v>4534620</v>
      </c>
      <c r="AU45" s="208"/>
      <c r="AV45" s="10"/>
      <c r="AW45" s="384" t="s">
        <v>25</v>
      </c>
      <c r="AX45" s="296"/>
    </row>
    <row r="46" spans="1:50" ht="16.5" customHeight="1" x14ac:dyDescent="0.15">
      <c r="A46" s="295"/>
      <c r="B46" s="384" t="s">
        <v>55</v>
      </c>
      <c r="C46" s="19"/>
      <c r="D46" s="127"/>
      <c r="E46" s="128">
        <v>7240631</v>
      </c>
      <c r="F46" s="126"/>
      <c r="G46" s="127"/>
      <c r="H46" s="128">
        <v>0</v>
      </c>
      <c r="I46" s="35"/>
      <c r="J46" s="129"/>
      <c r="K46" s="130">
        <v>101714</v>
      </c>
      <c r="L46" s="130"/>
      <c r="M46" s="131"/>
      <c r="N46" s="130">
        <v>0</v>
      </c>
      <c r="O46" s="132"/>
      <c r="P46" s="130"/>
      <c r="Q46" s="130">
        <v>1869</v>
      </c>
      <c r="R46" s="130"/>
      <c r="S46" s="131"/>
      <c r="T46" s="130">
        <f t="shared" si="0"/>
        <v>103583</v>
      </c>
      <c r="U46" s="132"/>
      <c r="V46" s="4"/>
      <c r="W46" s="4"/>
      <c r="X46" s="131"/>
      <c r="Y46" s="128">
        <v>409</v>
      </c>
      <c r="Z46" s="126"/>
      <c r="AA46" s="127"/>
      <c r="AB46" s="128">
        <v>0</v>
      </c>
      <c r="AC46" s="126"/>
      <c r="AD46" s="127"/>
      <c r="AE46" s="128">
        <f t="shared" si="1"/>
        <v>409</v>
      </c>
      <c r="AF46" s="35"/>
      <c r="AG46" s="37"/>
      <c r="AH46" s="128">
        <v>9108</v>
      </c>
      <c r="AI46" s="37"/>
      <c r="AJ46" s="206"/>
      <c r="AK46" s="207">
        <v>18039</v>
      </c>
      <c r="AL46" s="208"/>
      <c r="AM46" s="37"/>
      <c r="AN46" s="128">
        <v>1643</v>
      </c>
      <c r="AO46" s="37"/>
      <c r="AP46" s="206"/>
      <c r="AQ46" s="207">
        <v>3539</v>
      </c>
      <c r="AR46" s="208"/>
      <c r="AS46" s="207"/>
      <c r="AT46" s="207">
        <f t="shared" si="2"/>
        <v>7376952</v>
      </c>
      <c r="AU46" s="208"/>
      <c r="AV46" s="10"/>
      <c r="AW46" s="384" t="s">
        <v>55</v>
      </c>
      <c r="AX46" s="296"/>
    </row>
    <row r="47" spans="1:50" ht="16.5" customHeight="1" thickBot="1" x14ac:dyDescent="0.2">
      <c r="A47" s="295"/>
      <c r="B47" s="384" t="s">
        <v>128</v>
      </c>
      <c r="C47" s="19"/>
      <c r="D47" s="127"/>
      <c r="E47" s="128">
        <v>3238855</v>
      </c>
      <c r="F47" s="126"/>
      <c r="G47" s="127"/>
      <c r="H47" s="128">
        <v>0</v>
      </c>
      <c r="I47" s="35"/>
      <c r="J47" s="129"/>
      <c r="K47" s="130">
        <v>41881</v>
      </c>
      <c r="L47" s="130"/>
      <c r="M47" s="131"/>
      <c r="N47" s="130">
        <v>3085</v>
      </c>
      <c r="O47" s="132"/>
      <c r="P47" s="130"/>
      <c r="Q47" s="130">
        <v>1952</v>
      </c>
      <c r="R47" s="130"/>
      <c r="S47" s="131"/>
      <c r="T47" s="130">
        <f t="shared" si="0"/>
        <v>46918</v>
      </c>
      <c r="U47" s="132"/>
      <c r="V47" s="4"/>
      <c r="W47" s="4"/>
      <c r="X47" s="131"/>
      <c r="Y47" s="128">
        <v>1838</v>
      </c>
      <c r="Z47" s="126"/>
      <c r="AA47" s="127"/>
      <c r="AB47" s="128">
        <v>0</v>
      </c>
      <c r="AC47" s="126"/>
      <c r="AD47" s="127"/>
      <c r="AE47" s="128">
        <f t="shared" si="1"/>
        <v>1838</v>
      </c>
      <c r="AF47" s="35"/>
      <c r="AG47" s="37"/>
      <c r="AH47" s="128">
        <v>3687</v>
      </c>
      <c r="AI47" s="37"/>
      <c r="AJ47" s="206"/>
      <c r="AK47" s="207">
        <v>5900</v>
      </c>
      <c r="AL47" s="208"/>
      <c r="AM47" s="37"/>
      <c r="AN47" s="128">
        <v>1018</v>
      </c>
      <c r="AO47" s="37"/>
      <c r="AP47" s="206"/>
      <c r="AQ47" s="207">
        <v>1023</v>
      </c>
      <c r="AR47" s="208"/>
      <c r="AS47" s="207"/>
      <c r="AT47" s="207">
        <f t="shared" si="2"/>
        <v>3299239</v>
      </c>
      <c r="AU47" s="208"/>
      <c r="AV47" s="10"/>
      <c r="AW47" s="384" t="s">
        <v>128</v>
      </c>
      <c r="AX47" s="296"/>
    </row>
    <row r="48" spans="1:50" ht="21.75" customHeight="1" thickTop="1" x14ac:dyDescent="0.15">
      <c r="A48" s="301"/>
      <c r="B48" s="245" t="s">
        <v>26</v>
      </c>
      <c r="C48" s="246"/>
      <c r="D48" s="253"/>
      <c r="E48" s="248">
        <f>SUM(E8:E47)</f>
        <v>476637496</v>
      </c>
      <c r="F48" s="252"/>
      <c r="G48" s="253"/>
      <c r="H48" s="248">
        <f>SUM(H8:H47)</f>
        <v>0</v>
      </c>
      <c r="I48" s="254"/>
      <c r="J48" s="247"/>
      <c r="K48" s="248">
        <f>SUM(K8:K47)</f>
        <v>7609790</v>
      </c>
      <c r="L48" s="249"/>
      <c r="M48" s="250"/>
      <c r="N48" s="248">
        <f>SUM(N8:N47)</f>
        <v>493424</v>
      </c>
      <c r="O48" s="251"/>
      <c r="P48" s="249"/>
      <c r="Q48" s="248">
        <f>SUM(Q8:Q47)</f>
        <v>236508</v>
      </c>
      <c r="R48" s="249"/>
      <c r="S48" s="250"/>
      <c r="T48" s="248">
        <f>SUM(T8:T47)</f>
        <v>8339722</v>
      </c>
      <c r="U48" s="251"/>
      <c r="V48" s="4"/>
      <c r="W48" s="4"/>
      <c r="X48" s="250"/>
      <c r="Y48" s="248">
        <f>SUM(Y8:Y47)</f>
        <v>104583</v>
      </c>
      <c r="Z48" s="252"/>
      <c r="AA48" s="253"/>
      <c r="AB48" s="248">
        <f>SUM(AB8:AB47)</f>
        <v>6</v>
      </c>
      <c r="AC48" s="252"/>
      <c r="AD48" s="253"/>
      <c r="AE48" s="248">
        <f>SUM(AE8:AE47)</f>
        <v>104589</v>
      </c>
      <c r="AF48" s="254"/>
      <c r="AG48" s="267"/>
      <c r="AH48" s="248">
        <f>SUM(AH8:AH47)</f>
        <v>1713711</v>
      </c>
      <c r="AI48" s="267"/>
      <c r="AJ48" s="237"/>
      <c r="AK48" s="248">
        <f>SUM(AK8:AK47)</f>
        <v>1243351</v>
      </c>
      <c r="AL48" s="238"/>
      <c r="AM48" s="267"/>
      <c r="AN48" s="248">
        <f>SUM(AN8:AN47)</f>
        <v>146870</v>
      </c>
      <c r="AO48" s="267"/>
      <c r="AP48" s="237"/>
      <c r="AQ48" s="248">
        <f>SUM(AQ8:AQ47)</f>
        <v>157026</v>
      </c>
      <c r="AR48" s="238"/>
      <c r="AS48" s="239"/>
      <c r="AT48" s="239">
        <f>SUM(AT8:AT47)</f>
        <v>488342765</v>
      </c>
      <c r="AU48" s="238"/>
      <c r="AV48" s="244"/>
      <c r="AW48" s="245" t="s">
        <v>26</v>
      </c>
      <c r="AX48" s="302"/>
    </row>
    <row r="49" spans="1:50" ht="21.95" customHeight="1" x14ac:dyDescent="0.15">
      <c r="A49" s="299"/>
      <c r="B49" s="383" t="s">
        <v>27</v>
      </c>
      <c r="C49" s="46"/>
      <c r="D49" s="146"/>
      <c r="E49" s="144">
        <v>2583483</v>
      </c>
      <c r="F49" s="145"/>
      <c r="G49" s="146"/>
      <c r="H49" s="144">
        <v>0</v>
      </c>
      <c r="I49" s="48"/>
      <c r="J49" s="141"/>
      <c r="K49" s="140">
        <v>42282</v>
      </c>
      <c r="L49" s="140"/>
      <c r="M49" s="142"/>
      <c r="N49" s="140">
        <v>0</v>
      </c>
      <c r="O49" s="143"/>
      <c r="P49" s="140"/>
      <c r="Q49" s="140">
        <v>364</v>
      </c>
      <c r="R49" s="140"/>
      <c r="S49" s="142"/>
      <c r="T49" s="140">
        <f t="shared" ref="T49:T71" si="3">SUM(K49:Q49)</f>
        <v>42646</v>
      </c>
      <c r="U49" s="143"/>
      <c r="V49" s="4"/>
      <c r="W49" s="4"/>
      <c r="X49" s="142"/>
      <c r="Y49" s="144">
        <v>288</v>
      </c>
      <c r="Z49" s="145"/>
      <c r="AA49" s="146"/>
      <c r="AB49" s="144">
        <v>0</v>
      </c>
      <c r="AC49" s="145"/>
      <c r="AD49" s="146"/>
      <c r="AE49" s="144">
        <f t="shared" ref="AE49:AE71" si="4">SUM(Y49:AB49)</f>
        <v>288</v>
      </c>
      <c r="AF49" s="48"/>
      <c r="AG49" s="44"/>
      <c r="AH49" s="144">
        <v>4696</v>
      </c>
      <c r="AI49" s="44"/>
      <c r="AJ49" s="217"/>
      <c r="AK49" s="218">
        <v>3944</v>
      </c>
      <c r="AL49" s="219"/>
      <c r="AM49" s="44"/>
      <c r="AN49" s="144">
        <v>395</v>
      </c>
      <c r="AO49" s="44"/>
      <c r="AP49" s="217"/>
      <c r="AQ49" s="218">
        <v>399</v>
      </c>
      <c r="AR49" s="219"/>
      <c r="AS49" s="218"/>
      <c r="AT49" s="198">
        <f>AQ49+AN49+AK49+AH49+AE49+T49+E49+H49</f>
        <v>2635851</v>
      </c>
      <c r="AU49" s="219"/>
      <c r="AV49" s="7"/>
      <c r="AW49" s="383" t="s">
        <v>27</v>
      </c>
      <c r="AX49" s="300"/>
    </row>
    <row r="50" spans="1:50" s="11" customFormat="1" ht="21.95" customHeight="1" x14ac:dyDescent="0.15">
      <c r="A50" s="295"/>
      <c r="B50" s="384" t="s">
        <v>28</v>
      </c>
      <c r="C50" s="19"/>
      <c r="D50" s="127"/>
      <c r="E50" s="128">
        <v>2295048</v>
      </c>
      <c r="F50" s="126"/>
      <c r="G50" s="127"/>
      <c r="H50" s="128">
        <v>0</v>
      </c>
      <c r="I50" s="35"/>
      <c r="J50" s="129"/>
      <c r="K50" s="130">
        <v>30174</v>
      </c>
      <c r="L50" s="130"/>
      <c r="M50" s="131"/>
      <c r="N50" s="130">
        <v>1631</v>
      </c>
      <c r="O50" s="132"/>
      <c r="P50" s="130"/>
      <c r="Q50" s="130">
        <v>919</v>
      </c>
      <c r="R50" s="130"/>
      <c r="S50" s="131"/>
      <c r="T50" s="130">
        <f t="shared" si="3"/>
        <v>32724</v>
      </c>
      <c r="U50" s="132"/>
      <c r="V50" s="4"/>
      <c r="W50" s="4"/>
      <c r="X50" s="131"/>
      <c r="Y50" s="128">
        <v>0</v>
      </c>
      <c r="Z50" s="126"/>
      <c r="AA50" s="127"/>
      <c r="AB50" s="128">
        <v>0</v>
      </c>
      <c r="AC50" s="126"/>
      <c r="AD50" s="127"/>
      <c r="AE50" s="128">
        <f t="shared" si="4"/>
        <v>0</v>
      </c>
      <c r="AF50" s="35"/>
      <c r="AG50" s="37"/>
      <c r="AH50" s="128">
        <v>910</v>
      </c>
      <c r="AI50" s="37"/>
      <c r="AJ50" s="206"/>
      <c r="AK50" s="207">
        <v>2128</v>
      </c>
      <c r="AL50" s="208"/>
      <c r="AM50" s="37"/>
      <c r="AN50" s="128">
        <v>417</v>
      </c>
      <c r="AO50" s="37"/>
      <c r="AP50" s="206"/>
      <c r="AQ50" s="207">
        <v>494</v>
      </c>
      <c r="AR50" s="208"/>
      <c r="AS50" s="207"/>
      <c r="AT50" s="207">
        <f t="shared" ref="AT50:AT53" si="5">AQ50+AN50+AK50+AH50+AE50+T50+E50+H50</f>
        <v>2331721</v>
      </c>
      <c r="AU50" s="208"/>
      <c r="AV50" s="10"/>
      <c r="AW50" s="384" t="s">
        <v>28</v>
      </c>
      <c r="AX50" s="296"/>
    </row>
    <row r="51" spans="1:50" ht="21.95" customHeight="1" x14ac:dyDescent="0.15">
      <c r="A51" s="295"/>
      <c r="B51" s="384" t="s">
        <v>29</v>
      </c>
      <c r="C51" s="19"/>
      <c r="D51" s="127"/>
      <c r="E51" s="128">
        <v>1557304</v>
      </c>
      <c r="F51" s="126"/>
      <c r="G51" s="127"/>
      <c r="H51" s="128">
        <v>0</v>
      </c>
      <c r="I51" s="35"/>
      <c r="J51" s="129"/>
      <c r="K51" s="130">
        <v>17171</v>
      </c>
      <c r="L51" s="130"/>
      <c r="M51" s="131"/>
      <c r="N51" s="130">
        <v>0</v>
      </c>
      <c r="O51" s="132"/>
      <c r="P51" s="130"/>
      <c r="Q51" s="130">
        <v>0</v>
      </c>
      <c r="R51" s="130"/>
      <c r="S51" s="131"/>
      <c r="T51" s="130">
        <f t="shared" si="3"/>
        <v>17171</v>
      </c>
      <c r="U51" s="132"/>
      <c r="V51" s="4"/>
      <c r="W51" s="4"/>
      <c r="X51" s="131"/>
      <c r="Y51" s="128">
        <v>72</v>
      </c>
      <c r="Z51" s="126"/>
      <c r="AA51" s="127"/>
      <c r="AB51" s="128">
        <v>0</v>
      </c>
      <c r="AC51" s="126"/>
      <c r="AD51" s="127"/>
      <c r="AE51" s="128">
        <f t="shared" si="4"/>
        <v>72</v>
      </c>
      <c r="AF51" s="35"/>
      <c r="AG51" s="37"/>
      <c r="AH51" s="128">
        <v>59</v>
      </c>
      <c r="AI51" s="37"/>
      <c r="AJ51" s="206"/>
      <c r="AK51" s="207">
        <v>3443</v>
      </c>
      <c r="AL51" s="208"/>
      <c r="AM51" s="37"/>
      <c r="AN51" s="128">
        <v>322</v>
      </c>
      <c r="AO51" s="37"/>
      <c r="AP51" s="206"/>
      <c r="AQ51" s="207">
        <v>713</v>
      </c>
      <c r="AR51" s="208"/>
      <c r="AS51" s="207"/>
      <c r="AT51" s="207">
        <f t="shared" si="5"/>
        <v>1579084</v>
      </c>
      <c r="AU51" s="208"/>
      <c r="AV51" s="10"/>
      <c r="AW51" s="384" t="s">
        <v>29</v>
      </c>
      <c r="AX51" s="296"/>
    </row>
    <row r="52" spans="1:50" ht="21.95" customHeight="1" x14ac:dyDescent="0.15">
      <c r="A52" s="295"/>
      <c r="B52" s="384" t="s">
        <v>56</v>
      </c>
      <c r="C52" s="19"/>
      <c r="D52" s="127"/>
      <c r="E52" s="128">
        <v>532892</v>
      </c>
      <c r="F52" s="126"/>
      <c r="G52" s="127"/>
      <c r="H52" s="128">
        <v>0</v>
      </c>
      <c r="I52" s="35"/>
      <c r="J52" s="129"/>
      <c r="K52" s="130">
        <v>4583</v>
      </c>
      <c r="L52" s="130"/>
      <c r="M52" s="131"/>
      <c r="N52" s="130">
        <v>0</v>
      </c>
      <c r="O52" s="132"/>
      <c r="P52" s="130"/>
      <c r="Q52" s="130">
        <v>0</v>
      </c>
      <c r="R52" s="130"/>
      <c r="S52" s="131"/>
      <c r="T52" s="130">
        <f t="shared" si="3"/>
        <v>4583</v>
      </c>
      <c r="U52" s="132"/>
      <c r="V52" s="4"/>
      <c r="W52" s="4"/>
      <c r="X52" s="131"/>
      <c r="Y52" s="128">
        <v>153</v>
      </c>
      <c r="Z52" s="126"/>
      <c r="AA52" s="127"/>
      <c r="AB52" s="128">
        <v>0</v>
      </c>
      <c r="AC52" s="126"/>
      <c r="AD52" s="127"/>
      <c r="AE52" s="128">
        <f t="shared" si="4"/>
        <v>153</v>
      </c>
      <c r="AF52" s="35"/>
      <c r="AG52" s="37"/>
      <c r="AH52" s="128">
        <v>0</v>
      </c>
      <c r="AI52" s="37"/>
      <c r="AJ52" s="206"/>
      <c r="AK52" s="207">
        <v>482</v>
      </c>
      <c r="AL52" s="208"/>
      <c r="AM52" s="37"/>
      <c r="AN52" s="128">
        <v>54</v>
      </c>
      <c r="AO52" s="37"/>
      <c r="AP52" s="206"/>
      <c r="AQ52" s="207">
        <v>13</v>
      </c>
      <c r="AR52" s="208"/>
      <c r="AS52" s="207"/>
      <c r="AT52" s="207">
        <f t="shared" si="5"/>
        <v>538177</v>
      </c>
      <c r="AU52" s="208"/>
      <c r="AV52" s="10"/>
      <c r="AW52" s="384" t="s">
        <v>56</v>
      </c>
      <c r="AX52" s="296"/>
    </row>
    <row r="53" spans="1:50" ht="21.95" customHeight="1" x14ac:dyDescent="0.15">
      <c r="A53" s="297"/>
      <c r="B53" s="45" t="s">
        <v>30</v>
      </c>
      <c r="C53" s="23"/>
      <c r="D53" s="139"/>
      <c r="E53" s="137">
        <v>1077940</v>
      </c>
      <c r="F53" s="138"/>
      <c r="G53" s="139"/>
      <c r="H53" s="137">
        <v>0</v>
      </c>
      <c r="I53" s="41"/>
      <c r="J53" s="133"/>
      <c r="K53" s="134">
        <v>25147</v>
      </c>
      <c r="L53" s="134"/>
      <c r="M53" s="135"/>
      <c r="N53" s="134">
        <v>0</v>
      </c>
      <c r="O53" s="136"/>
      <c r="P53" s="134"/>
      <c r="Q53" s="134">
        <v>482</v>
      </c>
      <c r="R53" s="134"/>
      <c r="S53" s="135"/>
      <c r="T53" s="134">
        <f t="shared" si="3"/>
        <v>25629</v>
      </c>
      <c r="U53" s="136"/>
      <c r="V53" s="4"/>
      <c r="W53" s="4"/>
      <c r="X53" s="135"/>
      <c r="Y53" s="137">
        <v>332</v>
      </c>
      <c r="Z53" s="138"/>
      <c r="AA53" s="139"/>
      <c r="AB53" s="137">
        <v>0</v>
      </c>
      <c r="AC53" s="138"/>
      <c r="AD53" s="139"/>
      <c r="AE53" s="137">
        <f t="shared" si="4"/>
        <v>332</v>
      </c>
      <c r="AF53" s="41"/>
      <c r="AG53" s="43"/>
      <c r="AH53" s="137">
        <v>1190</v>
      </c>
      <c r="AI53" s="43"/>
      <c r="AJ53" s="210"/>
      <c r="AK53" s="211">
        <v>3472</v>
      </c>
      <c r="AL53" s="212"/>
      <c r="AM53" s="43"/>
      <c r="AN53" s="137">
        <v>1134</v>
      </c>
      <c r="AO53" s="43"/>
      <c r="AP53" s="210"/>
      <c r="AQ53" s="211">
        <v>21</v>
      </c>
      <c r="AR53" s="212"/>
      <c r="AS53" s="211"/>
      <c r="AT53" s="207">
        <f t="shared" si="5"/>
        <v>1109718</v>
      </c>
      <c r="AU53" s="212"/>
      <c r="AV53" s="21"/>
      <c r="AW53" s="45" t="s">
        <v>30</v>
      </c>
      <c r="AX53" s="298"/>
    </row>
    <row r="54" spans="1:50" ht="21.95" customHeight="1" x14ac:dyDescent="0.15">
      <c r="A54" s="295"/>
      <c r="B54" s="384" t="s">
        <v>31</v>
      </c>
      <c r="C54" s="19"/>
      <c r="D54" s="127"/>
      <c r="E54" s="128">
        <v>837227</v>
      </c>
      <c r="F54" s="126"/>
      <c r="G54" s="127"/>
      <c r="H54" s="128">
        <v>0</v>
      </c>
      <c r="I54" s="35"/>
      <c r="J54" s="129"/>
      <c r="K54" s="130">
        <v>6116</v>
      </c>
      <c r="L54" s="130"/>
      <c r="M54" s="131"/>
      <c r="N54" s="130">
        <v>0</v>
      </c>
      <c r="O54" s="132"/>
      <c r="P54" s="130"/>
      <c r="Q54" s="130">
        <v>0</v>
      </c>
      <c r="R54" s="130"/>
      <c r="S54" s="131"/>
      <c r="T54" s="130">
        <f t="shared" si="3"/>
        <v>6116</v>
      </c>
      <c r="U54" s="132"/>
      <c r="V54" s="4"/>
      <c r="W54" s="4"/>
      <c r="X54" s="131"/>
      <c r="Y54" s="128">
        <v>0</v>
      </c>
      <c r="Z54" s="126"/>
      <c r="AA54" s="127"/>
      <c r="AB54" s="128">
        <v>0</v>
      </c>
      <c r="AC54" s="126"/>
      <c r="AD54" s="127"/>
      <c r="AE54" s="128">
        <f t="shared" si="4"/>
        <v>0</v>
      </c>
      <c r="AF54" s="35"/>
      <c r="AG54" s="37"/>
      <c r="AH54" s="128">
        <v>538</v>
      </c>
      <c r="AI54" s="37"/>
      <c r="AJ54" s="206"/>
      <c r="AK54" s="207">
        <v>1138</v>
      </c>
      <c r="AL54" s="208"/>
      <c r="AM54" s="37"/>
      <c r="AN54" s="128">
        <v>184</v>
      </c>
      <c r="AO54" s="37"/>
      <c r="AP54" s="206"/>
      <c r="AQ54" s="207">
        <v>20</v>
      </c>
      <c r="AR54" s="208"/>
      <c r="AS54" s="207"/>
      <c r="AT54" s="198">
        <f>AQ54+AN54+AK54+AH54+AE54+T54+E54+H54</f>
        <v>845223</v>
      </c>
      <c r="AU54" s="208"/>
      <c r="AV54" s="10"/>
      <c r="AW54" s="384" t="s">
        <v>31</v>
      </c>
      <c r="AX54" s="296"/>
    </row>
    <row r="55" spans="1:50" s="11" customFormat="1" ht="21.95" customHeight="1" x14ac:dyDescent="0.15">
      <c r="A55" s="295"/>
      <c r="B55" s="384" t="s">
        <v>32</v>
      </c>
      <c r="C55" s="19"/>
      <c r="D55" s="127"/>
      <c r="E55" s="128">
        <v>1331099</v>
      </c>
      <c r="F55" s="126"/>
      <c r="G55" s="127"/>
      <c r="H55" s="128">
        <v>0</v>
      </c>
      <c r="I55" s="35"/>
      <c r="J55" s="129"/>
      <c r="K55" s="130">
        <v>6168</v>
      </c>
      <c r="L55" s="130"/>
      <c r="M55" s="131"/>
      <c r="N55" s="130">
        <v>0</v>
      </c>
      <c r="O55" s="132"/>
      <c r="P55" s="130"/>
      <c r="Q55" s="130">
        <v>105</v>
      </c>
      <c r="R55" s="130"/>
      <c r="S55" s="131"/>
      <c r="T55" s="130">
        <f t="shared" si="3"/>
        <v>6273</v>
      </c>
      <c r="U55" s="132"/>
      <c r="V55" s="4"/>
      <c r="W55" s="4"/>
      <c r="X55" s="131"/>
      <c r="Y55" s="128">
        <v>0</v>
      </c>
      <c r="Z55" s="126"/>
      <c r="AA55" s="127"/>
      <c r="AB55" s="128">
        <v>0</v>
      </c>
      <c r="AC55" s="126"/>
      <c r="AD55" s="127"/>
      <c r="AE55" s="128">
        <f t="shared" si="4"/>
        <v>0</v>
      </c>
      <c r="AF55" s="35"/>
      <c r="AG55" s="37"/>
      <c r="AH55" s="128">
        <v>2462</v>
      </c>
      <c r="AI55" s="37"/>
      <c r="AJ55" s="206"/>
      <c r="AK55" s="207">
        <v>1741</v>
      </c>
      <c r="AL55" s="208"/>
      <c r="AM55" s="37"/>
      <c r="AN55" s="128">
        <v>279</v>
      </c>
      <c r="AO55" s="37"/>
      <c r="AP55" s="206"/>
      <c r="AQ55" s="207">
        <v>151</v>
      </c>
      <c r="AR55" s="208"/>
      <c r="AS55" s="207"/>
      <c r="AT55" s="207">
        <f t="shared" ref="AT55:AT58" si="6">AQ55+AN55+AK55+AH55+AE55+T55+E55+H55</f>
        <v>1342005</v>
      </c>
      <c r="AU55" s="208"/>
      <c r="AV55" s="10"/>
      <c r="AW55" s="384" t="s">
        <v>32</v>
      </c>
      <c r="AX55" s="296"/>
    </row>
    <row r="56" spans="1:50" ht="21.95" customHeight="1" x14ac:dyDescent="0.15">
      <c r="A56" s="295"/>
      <c r="B56" s="384" t="s">
        <v>33</v>
      </c>
      <c r="C56" s="19"/>
      <c r="D56" s="127"/>
      <c r="E56" s="128">
        <v>919546</v>
      </c>
      <c r="F56" s="126"/>
      <c r="G56" s="127"/>
      <c r="H56" s="128">
        <v>0</v>
      </c>
      <c r="I56" s="35"/>
      <c r="J56" s="129"/>
      <c r="K56" s="130">
        <v>5006</v>
      </c>
      <c r="L56" s="130"/>
      <c r="M56" s="131"/>
      <c r="N56" s="130">
        <v>0</v>
      </c>
      <c r="O56" s="132"/>
      <c r="P56" s="130"/>
      <c r="Q56" s="130">
        <v>0</v>
      </c>
      <c r="R56" s="130"/>
      <c r="S56" s="131"/>
      <c r="T56" s="130">
        <f t="shared" si="3"/>
        <v>5006</v>
      </c>
      <c r="U56" s="132"/>
      <c r="V56" s="4"/>
      <c r="W56" s="4"/>
      <c r="X56" s="131"/>
      <c r="Y56" s="128">
        <v>0</v>
      </c>
      <c r="Z56" s="126"/>
      <c r="AA56" s="127"/>
      <c r="AB56" s="128">
        <v>0</v>
      </c>
      <c r="AC56" s="126"/>
      <c r="AD56" s="127"/>
      <c r="AE56" s="128">
        <f t="shared" si="4"/>
        <v>0</v>
      </c>
      <c r="AF56" s="35"/>
      <c r="AG56" s="37"/>
      <c r="AH56" s="128">
        <v>1026</v>
      </c>
      <c r="AI56" s="37"/>
      <c r="AJ56" s="206"/>
      <c r="AK56" s="207">
        <v>2813</v>
      </c>
      <c r="AL56" s="208"/>
      <c r="AM56" s="37"/>
      <c r="AN56" s="128">
        <v>145</v>
      </c>
      <c r="AO56" s="37"/>
      <c r="AP56" s="206"/>
      <c r="AQ56" s="207">
        <v>1038</v>
      </c>
      <c r="AR56" s="208"/>
      <c r="AS56" s="207"/>
      <c r="AT56" s="207">
        <f t="shared" si="6"/>
        <v>929574</v>
      </c>
      <c r="AU56" s="208"/>
      <c r="AV56" s="10"/>
      <c r="AW56" s="384" t="s">
        <v>33</v>
      </c>
      <c r="AX56" s="296"/>
    </row>
    <row r="57" spans="1:50" ht="21.95" customHeight="1" x14ac:dyDescent="0.15">
      <c r="A57" s="295"/>
      <c r="B57" s="384" t="s">
        <v>34</v>
      </c>
      <c r="C57" s="19"/>
      <c r="D57" s="127"/>
      <c r="E57" s="128">
        <v>894874</v>
      </c>
      <c r="F57" s="126"/>
      <c r="G57" s="127"/>
      <c r="H57" s="128">
        <v>0</v>
      </c>
      <c r="I57" s="35"/>
      <c r="J57" s="129"/>
      <c r="K57" s="130">
        <v>7799</v>
      </c>
      <c r="L57" s="130"/>
      <c r="M57" s="131"/>
      <c r="N57" s="130">
        <v>0</v>
      </c>
      <c r="O57" s="132"/>
      <c r="P57" s="130"/>
      <c r="Q57" s="130">
        <v>0</v>
      </c>
      <c r="R57" s="130"/>
      <c r="S57" s="131"/>
      <c r="T57" s="130">
        <f t="shared" si="3"/>
        <v>7799</v>
      </c>
      <c r="U57" s="132"/>
      <c r="V57" s="4"/>
      <c r="W57" s="4"/>
      <c r="X57" s="131"/>
      <c r="Y57" s="128">
        <v>176</v>
      </c>
      <c r="Z57" s="126"/>
      <c r="AA57" s="127"/>
      <c r="AB57" s="128">
        <v>0</v>
      </c>
      <c r="AC57" s="126"/>
      <c r="AD57" s="127"/>
      <c r="AE57" s="128">
        <f t="shared" si="4"/>
        <v>176</v>
      </c>
      <c r="AF57" s="35"/>
      <c r="AG57" s="37"/>
      <c r="AH57" s="128">
        <v>97</v>
      </c>
      <c r="AI57" s="37"/>
      <c r="AJ57" s="206"/>
      <c r="AK57" s="207">
        <v>1610</v>
      </c>
      <c r="AL57" s="208"/>
      <c r="AM57" s="37"/>
      <c r="AN57" s="128">
        <v>108</v>
      </c>
      <c r="AO57" s="37"/>
      <c r="AP57" s="206"/>
      <c r="AQ57" s="207">
        <v>28</v>
      </c>
      <c r="AR57" s="208"/>
      <c r="AS57" s="207"/>
      <c r="AT57" s="207">
        <f t="shared" si="6"/>
        <v>904692</v>
      </c>
      <c r="AU57" s="208"/>
      <c r="AV57" s="10"/>
      <c r="AW57" s="384" t="s">
        <v>34</v>
      </c>
      <c r="AX57" s="296"/>
    </row>
    <row r="58" spans="1:50" ht="21.95" customHeight="1" x14ac:dyDescent="0.15">
      <c r="A58" s="297"/>
      <c r="B58" s="45" t="s">
        <v>35</v>
      </c>
      <c r="C58" s="23"/>
      <c r="D58" s="139"/>
      <c r="E58" s="137">
        <v>626513</v>
      </c>
      <c r="F58" s="138"/>
      <c r="G58" s="139"/>
      <c r="H58" s="137">
        <v>0</v>
      </c>
      <c r="I58" s="41"/>
      <c r="J58" s="133"/>
      <c r="K58" s="134">
        <v>4995</v>
      </c>
      <c r="L58" s="134"/>
      <c r="M58" s="135"/>
      <c r="N58" s="134">
        <v>0</v>
      </c>
      <c r="O58" s="136"/>
      <c r="P58" s="134"/>
      <c r="Q58" s="134">
        <v>1451</v>
      </c>
      <c r="R58" s="134"/>
      <c r="S58" s="135"/>
      <c r="T58" s="134">
        <f t="shared" si="3"/>
        <v>6446</v>
      </c>
      <c r="U58" s="136"/>
      <c r="V58" s="4"/>
      <c r="W58" s="4"/>
      <c r="X58" s="135"/>
      <c r="Y58" s="137">
        <v>190</v>
      </c>
      <c r="Z58" s="138"/>
      <c r="AA58" s="139"/>
      <c r="AB58" s="137">
        <v>0</v>
      </c>
      <c r="AC58" s="138"/>
      <c r="AD58" s="139"/>
      <c r="AE58" s="137">
        <f t="shared" si="4"/>
        <v>190</v>
      </c>
      <c r="AF58" s="41"/>
      <c r="AG58" s="43"/>
      <c r="AH58" s="137">
        <v>37</v>
      </c>
      <c r="AI58" s="43"/>
      <c r="AJ58" s="210"/>
      <c r="AK58" s="211">
        <v>2579</v>
      </c>
      <c r="AL58" s="212"/>
      <c r="AM58" s="43"/>
      <c r="AN58" s="137">
        <v>511</v>
      </c>
      <c r="AO58" s="43"/>
      <c r="AP58" s="210"/>
      <c r="AQ58" s="211">
        <v>635</v>
      </c>
      <c r="AR58" s="212"/>
      <c r="AS58" s="211"/>
      <c r="AT58" s="207">
        <f t="shared" si="6"/>
        <v>636911</v>
      </c>
      <c r="AU58" s="212"/>
      <c r="AV58" s="21"/>
      <c r="AW58" s="45" t="s">
        <v>35</v>
      </c>
      <c r="AX58" s="298"/>
    </row>
    <row r="59" spans="1:50" ht="21.95" customHeight="1" x14ac:dyDescent="0.15">
      <c r="A59" s="295"/>
      <c r="B59" s="384" t="s">
        <v>57</v>
      </c>
      <c r="C59" s="19"/>
      <c r="D59" s="127"/>
      <c r="E59" s="128">
        <v>460633</v>
      </c>
      <c r="F59" s="126"/>
      <c r="G59" s="127"/>
      <c r="H59" s="128">
        <v>0</v>
      </c>
      <c r="I59" s="35"/>
      <c r="J59" s="129"/>
      <c r="K59" s="130">
        <v>3664</v>
      </c>
      <c r="L59" s="130"/>
      <c r="M59" s="131"/>
      <c r="N59" s="130">
        <v>0</v>
      </c>
      <c r="O59" s="132"/>
      <c r="P59" s="130"/>
      <c r="Q59" s="130">
        <v>0</v>
      </c>
      <c r="R59" s="130"/>
      <c r="S59" s="131"/>
      <c r="T59" s="130">
        <f t="shared" si="3"/>
        <v>3664</v>
      </c>
      <c r="U59" s="132"/>
      <c r="V59" s="4"/>
      <c r="W59" s="4"/>
      <c r="X59" s="131"/>
      <c r="Y59" s="128">
        <v>0</v>
      </c>
      <c r="Z59" s="126"/>
      <c r="AA59" s="127"/>
      <c r="AB59" s="128">
        <v>0</v>
      </c>
      <c r="AC59" s="126"/>
      <c r="AD59" s="127"/>
      <c r="AE59" s="128">
        <f t="shared" si="4"/>
        <v>0</v>
      </c>
      <c r="AF59" s="35"/>
      <c r="AG59" s="37"/>
      <c r="AH59" s="128">
        <v>29</v>
      </c>
      <c r="AI59" s="37"/>
      <c r="AJ59" s="206"/>
      <c r="AK59" s="207">
        <v>322</v>
      </c>
      <c r="AL59" s="208"/>
      <c r="AM59" s="37"/>
      <c r="AN59" s="128">
        <v>74</v>
      </c>
      <c r="AO59" s="37"/>
      <c r="AP59" s="206"/>
      <c r="AQ59" s="207">
        <v>37</v>
      </c>
      <c r="AR59" s="208"/>
      <c r="AS59" s="207"/>
      <c r="AT59" s="198">
        <f>AQ59+AN59+AK59+AH59+AE59+T59+E59+H59</f>
        <v>464759</v>
      </c>
      <c r="AU59" s="208"/>
      <c r="AV59" s="10"/>
      <c r="AW59" s="384" t="s">
        <v>57</v>
      </c>
      <c r="AX59" s="296"/>
    </row>
    <row r="60" spans="1:50" ht="21.95" customHeight="1" x14ac:dyDescent="0.15">
      <c r="A60" s="295"/>
      <c r="B60" s="384" t="s">
        <v>36</v>
      </c>
      <c r="C60" s="19"/>
      <c r="D60" s="127"/>
      <c r="E60" s="128">
        <v>365840</v>
      </c>
      <c r="F60" s="126"/>
      <c r="G60" s="127"/>
      <c r="H60" s="128">
        <v>0</v>
      </c>
      <c r="I60" s="35"/>
      <c r="J60" s="129"/>
      <c r="K60" s="130">
        <v>1097</v>
      </c>
      <c r="L60" s="130"/>
      <c r="M60" s="131"/>
      <c r="N60" s="130">
        <v>0</v>
      </c>
      <c r="O60" s="132"/>
      <c r="P60" s="130"/>
      <c r="Q60" s="130">
        <v>0</v>
      </c>
      <c r="R60" s="130"/>
      <c r="S60" s="131"/>
      <c r="T60" s="130">
        <f t="shared" si="3"/>
        <v>1097</v>
      </c>
      <c r="U60" s="132"/>
      <c r="V60" s="4"/>
      <c r="W60" s="4"/>
      <c r="X60" s="131"/>
      <c r="Y60" s="128">
        <v>0</v>
      </c>
      <c r="Z60" s="126"/>
      <c r="AA60" s="127"/>
      <c r="AB60" s="128">
        <v>0</v>
      </c>
      <c r="AC60" s="126"/>
      <c r="AD60" s="127"/>
      <c r="AE60" s="128">
        <f t="shared" si="4"/>
        <v>0</v>
      </c>
      <c r="AF60" s="35"/>
      <c r="AG60" s="37"/>
      <c r="AH60" s="128">
        <v>305</v>
      </c>
      <c r="AI60" s="37"/>
      <c r="AJ60" s="206"/>
      <c r="AK60" s="207">
        <v>106</v>
      </c>
      <c r="AL60" s="208"/>
      <c r="AM60" s="37"/>
      <c r="AN60" s="128">
        <v>21</v>
      </c>
      <c r="AO60" s="37"/>
      <c r="AP60" s="206"/>
      <c r="AQ60" s="207">
        <v>6</v>
      </c>
      <c r="AR60" s="208"/>
      <c r="AS60" s="207"/>
      <c r="AT60" s="207">
        <f t="shared" ref="AT60:AT63" si="7">AQ60+AN60+AK60+AH60+AE60+T60+E60+H60</f>
        <v>367375</v>
      </c>
      <c r="AU60" s="208"/>
      <c r="AV60" s="10"/>
      <c r="AW60" s="384" t="s">
        <v>36</v>
      </c>
      <c r="AX60" s="296"/>
    </row>
    <row r="61" spans="1:50" ht="21.95" customHeight="1" x14ac:dyDescent="0.15">
      <c r="A61" s="295"/>
      <c r="B61" s="384" t="s">
        <v>37</v>
      </c>
      <c r="C61" s="19"/>
      <c r="D61" s="127"/>
      <c r="E61" s="128">
        <v>389497</v>
      </c>
      <c r="F61" s="126"/>
      <c r="G61" s="127"/>
      <c r="H61" s="128">
        <v>0</v>
      </c>
      <c r="I61" s="35"/>
      <c r="J61" s="129"/>
      <c r="K61" s="130">
        <v>6119</v>
      </c>
      <c r="L61" s="130"/>
      <c r="M61" s="131"/>
      <c r="N61" s="130">
        <v>351</v>
      </c>
      <c r="O61" s="132"/>
      <c r="P61" s="130"/>
      <c r="Q61" s="130">
        <v>441</v>
      </c>
      <c r="R61" s="130"/>
      <c r="S61" s="131"/>
      <c r="T61" s="130">
        <f t="shared" si="3"/>
        <v>6911</v>
      </c>
      <c r="U61" s="132"/>
      <c r="V61" s="4"/>
      <c r="W61" s="4"/>
      <c r="X61" s="131"/>
      <c r="Y61" s="128">
        <v>99</v>
      </c>
      <c r="Z61" s="126"/>
      <c r="AA61" s="127"/>
      <c r="AB61" s="128">
        <v>0</v>
      </c>
      <c r="AC61" s="126"/>
      <c r="AD61" s="127"/>
      <c r="AE61" s="128">
        <f t="shared" si="4"/>
        <v>99</v>
      </c>
      <c r="AF61" s="35"/>
      <c r="AG61" s="37"/>
      <c r="AH61" s="128">
        <v>74</v>
      </c>
      <c r="AI61" s="37"/>
      <c r="AJ61" s="206"/>
      <c r="AK61" s="207">
        <v>560</v>
      </c>
      <c r="AL61" s="208"/>
      <c r="AM61" s="37"/>
      <c r="AN61" s="128">
        <v>1305</v>
      </c>
      <c r="AO61" s="37"/>
      <c r="AP61" s="206"/>
      <c r="AQ61" s="207">
        <v>54</v>
      </c>
      <c r="AR61" s="208"/>
      <c r="AS61" s="207"/>
      <c r="AT61" s="207">
        <f t="shared" si="7"/>
        <v>398500</v>
      </c>
      <c r="AU61" s="208"/>
      <c r="AV61" s="10"/>
      <c r="AW61" s="384" t="s">
        <v>37</v>
      </c>
      <c r="AX61" s="296"/>
    </row>
    <row r="62" spans="1:50" ht="21.95" customHeight="1" x14ac:dyDescent="0.15">
      <c r="A62" s="295"/>
      <c r="B62" s="384" t="s">
        <v>38</v>
      </c>
      <c r="C62" s="19"/>
      <c r="D62" s="127"/>
      <c r="E62" s="128">
        <v>301557</v>
      </c>
      <c r="F62" s="126"/>
      <c r="G62" s="127"/>
      <c r="H62" s="128">
        <v>0</v>
      </c>
      <c r="I62" s="35"/>
      <c r="J62" s="129"/>
      <c r="K62" s="130">
        <v>2665</v>
      </c>
      <c r="L62" s="130"/>
      <c r="M62" s="131"/>
      <c r="N62" s="130">
        <v>0</v>
      </c>
      <c r="O62" s="132"/>
      <c r="P62" s="130"/>
      <c r="Q62" s="130">
        <v>0</v>
      </c>
      <c r="R62" s="130"/>
      <c r="S62" s="131"/>
      <c r="T62" s="130">
        <f t="shared" si="3"/>
        <v>2665</v>
      </c>
      <c r="U62" s="132"/>
      <c r="V62" s="4"/>
      <c r="W62" s="4"/>
      <c r="X62" s="131"/>
      <c r="Y62" s="128">
        <v>81</v>
      </c>
      <c r="Z62" s="126"/>
      <c r="AA62" s="127"/>
      <c r="AB62" s="128">
        <v>0</v>
      </c>
      <c r="AC62" s="126"/>
      <c r="AD62" s="127"/>
      <c r="AE62" s="128">
        <f t="shared" si="4"/>
        <v>81</v>
      </c>
      <c r="AF62" s="35"/>
      <c r="AG62" s="37"/>
      <c r="AH62" s="128">
        <v>0</v>
      </c>
      <c r="AI62" s="37"/>
      <c r="AJ62" s="206"/>
      <c r="AK62" s="207">
        <v>306</v>
      </c>
      <c r="AL62" s="208"/>
      <c r="AM62" s="37"/>
      <c r="AN62" s="128">
        <v>106</v>
      </c>
      <c r="AO62" s="37"/>
      <c r="AP62" s="206"/>
      <c r="AQ62" s="207">
        <v>18</v>
      </c>
      <c r="AR62" s="208"/>
      <c r="AS62" s="207"/>
      <c r="AT62" s="207">
        <f t="shared" si="7"/>
        <v>304733</v>
      </c>
      <c r="AU62" s="208"/>
      <c r="AV62" s="10"/>
      <c r="AW62" s="384" t="s">
        <v>38</v>
      </c>
      <c r="AX62" s="296"/>
    </row>
    <row r="63" spans="1:50" ht="21.95" customHeight="1" x14ac:dyDescent="0.15">
      <c r="A63" s="297"/>
      <c r="B63" s="45" t="s">
        <v>39</v>
      </c>
      <c r="C63" s="23"/>
      <c r="D63" s="139"/>
      <c r="E63" s="137">
        <v>424259</v>
      </c>
      <c r="F63" s="138"/>
      <c r="G63" s="139"/>
      <c r="H63" s="137">
        <v>0</v>
      </c>
      <c r="I63" s="41"/>
      <c r="J63" s="133"/>
      <c r="K63" s="134">
        <v>864</v>
      </c>
      <c r="L63" s="134"/>
      <c r="M63" s="135"/>
      <c r="N63" s="134">
        <v>0</v>
      </c>
      <c r="O63" s="136"/>
      <c r="P63" s="134"/>
      <c r="Q63" s="134">
        <v>0</v>
      </c>
      <c r="R63" s="134"/>
      <c r="S63" s="135"/>
      <c r="T63" s="134">
        <f t="shared" si="3"/>
        <v>864</v>
      </c>
      <c r="U63" s="136"/>
      <c r="V63" s="4"/>
      <c r="W63" s="4"/>
      <c r="X63" s="135"/>
      <c r="Y63" s="137">
        <v>0</v>
      </c>
      <c r="Z63" s="138"/>
      <c r="AA63" s="139"/>
      <c r="AB63" s="137">
        <v>0</v>
      </c>
      <c r="AC63" s="138"/>
      <c r="AD63" s="139"/>
      <c r="AE63" s="137">
        <f t="shared" si="4"/>
        <v>0</v>
      </c>
      <c r="AF63" s="41"/>
      <c r="AG63" s="43"/>
      <c r="AH63" s="137">
        <v>749</v>
      </c>
      <c r="AI63" s="43"/>
      <c r="AJ63" s="210"/>
      <c r="AK63" s="211">
        <v>37</v>
      </c>
      <c r="AL63" s="212"/>
      <c r="AM63" s="43"/>
      <c r="AN63" s="137">
        <v>124</v>
      </c>
      <c r="AO63" s="43"/>
      <c r="AP63" s="210"/>
      <c r="AQ63" s="211">
        <v>29</v>
      </c>
      <c r="AR63" s="212"/>
      <c r="AS63" s="211"/>
      <c r="AT63" s="207">
        <f t="shared" si="7"/>
        <v>426062</v>
      </c>
      <c r="AU63" s="212"/>
      <c r="AV63" s="21"/>
      <c r="AW63" s="45" t="s">
        <v>39</v>
      </c>
      <c r="AX63" s="298"/>
    </row>
    <row r="64" spans="1:50" ht="21.95" customHeight="1" x14ac:dyDescent="0.15">
      <c r="A64" s="295"/>
      <c r="B64" s="384" t="s">
        <v>40</v>
      </c>
      <c r="C64" s="19"/>
      <c r="D64" s="127"/>
      <c r="E64" s="128">
        <v>92870</v>
      </c>
      <c r="F64" s="126"/>
      <c r="G64" s="127"/>
      <c r="H64" s="128">
        <v>0</v>
      </c>
      <c r="I64" s="35"/>
      <c r="J64" s="129"/>
      <c r="K64" s="130">
        <v>1</v>
      </c>
      <c r="L64" s="130"/>
      <c r="M64" s="131"/>
      <c r="N64" s="130">
        <v>295</v>
      </c>
      <c r="O64" s="132"/>
      <c r="P64" s="130"/>
      <c r="Q64" s="130">
        <v>0</v>
      </c>
      <c r="R64" s="130"/>
      <c r="S64" s="131"/>
      <c r="T64" s="130">
        <f t="shared" si="3"/>
        <v>296</v>
      </c>
      <c r="U64" s="132"/>
      <c r="V64" s="4"/>
      <c r="W64" s="4"/>
      <c r="X64" s="131"/>
      <c r="Y64" s="128">
        <v>0</v>
      </c>
      <c r="Z64" s="126"/>
      <c r="AA64" s="127"/>
      <c r="AB64" s="128">
        <v>0</v>
      </c>
      <c r="AC64" s="126"/>
      <c r="AD64" s="127"/>
      <c r="AE64" s="128">
        <f t="shared" si="4"/>
        <v>0</v>
      </c>
      <c r="AF64" s="35"/>
      <c r="AG64" s="37"/>
      <c r="AH64" s="128">
        <v>0</v>
      </c>
      <c r="AI64" s="37"/>
      <c r="AJ64" s="206"/>
      <c r="AK64" s="207">
        <v>356</v>
      </c>
      <c r="AL64" s="208"/>
      <c r="AM64" s="37"/>
      <c r="AN64" s="128">
        <v>216</v>
      </c>
      <c r="AO64" s="37"/>
      <c r="AP64" s="206"/>
      <c r="AQ64" s="207">
        <v>35</v>
      </c>
      <c r="AR64" s="208"/>
      <c r="AS64" s="207"/>
      <c r="AT64" s="198">
        <f>AQ64+AN64+AK64+AH64+AE64+T64+E64+H64</f>
        <v>93773</v>
      </c>
      <c r="AU64" s="208"/>
      <c r="AV64" s="10"/>
      <c r="AW64" s="384" t="s">
        <v>40</v>
      </c>
      <c r="AX64" s="296"/>
    </row>
    <row r="65" spans="1:50" ht="21.95" customHeight="1" x14ac:dyDescent="0.15">
      <c r="A65" s="295"/>
      <c r="B65" s="384" t="s">
        <v>41</v>
      </c>
      <c r="C65" s="19"/>
      <c r="D65" s="127"/>
      <c r="E65" s="128">
        <v>475170</v>
      </c>
      <c r="F65" s="126"/>
      <c r="G65" s="127"/>
      <c r="H65" s="128">
        <v>0</v>
      </c>
      <c r="I65" s="35"/>
      <c r="J65" s="129"/>
      <c r="K65" s="130">
        <v>3420</v>
      </c>
      <c r="L65" s="130"/>
      <c r="M65" s="131"/>
      <c r="N65" s="130">
        <v>0</v>
      </c>
      <c r="O65" s="132"/>
      <c r="P65" s="130"/>
      <c r="Q65" s="130">
        <v>0</v>
      </c>
      <c r="R65" s="130"/>
      <c r="S65" s="131"/>
      <c r="T65" s="130">
        <f t="shared" si="3"/>
        <v>3420</v>
      </c>
      <c r="U65" s="132"/>
      <c r="V65" s="4"/>
      <c r="W65" s="4"/>
      <c r="X65" s="131"/>
      <c r="Y65" s="128">
        <v>0</v>
      </c>
      <c r="Z65" s="126"/>
      <c r="AA65" s="127"/>
      <c r="AB65" s="128">
        <v>0</v>
      </c>
      <c r="AC65" s="126"/>
      <c r="AD65" s="127"/>
      <c r="AE65" s="128">
        <f t="shared" si="4"/>
        <v>0</v>
      </c>
      <c r="AF65" s="35"/>
      <c r="AG65" s="37"/>
      <c r="AH65" s="128">
        <v>169</v>
      </c>
      <c r="AI65" s="37"/>
      <c r="AJ65" s="206"/>
      <c r="AK65" s="207">
        <v>483</v>
      </c>
      <c r="AL65" s="208"/>
      <c r="AM65" s="37"/>
      <c r="AN65" s="128">
        <v>38</v>
      </c>
      <c r="AO65" s="37"/>
      <c r="AP65" s="206"/>
      <c r="AQ65" s="207">
        <v>0</v>
      </c>
      <c r="AR65" s="208"/>
      <c r="AS65" s="207"/>
      <c r="AT65" s="207">
        <f t="shared" ref="AT65:AT70" si="8">AQ65+AN65+AK65+AH65+AE65+T65+E65+H65</f>
        <v>479280</v>
      </c>
      <c r="AU65" s="208"/>
      <c r="AV65" s="10"/>
      <c r="AW65" s="384" t="s">
        <v>41</v>
      </c>
      <c r="AX65" s="296"/>
    </row>
    <row r="66" spans="1:50" ht="21.95" customHeight="1" x14ac:dyDescent="0.15">
      <c r="A66" s="295"/>
      <c r="B66" s="384" t="s">
        <v>42</v>
      </c>
      <c r="C66" s="19"/>
      <c r="D66" s="127"/>
      <c r="E66" s="128">
        <v>555238</v>
      </c>
      <c r="F66" s="126"/>
      <c r="G66" s="127"/>
      <c r="H66" s="128">
        <v>0</v>
      </c>
      <c r="I66" s="35"/>
      <c r="J66" s="129"/>
      <c r="K66" s="130">
        <v>2172</v>
      </c>
      <c r="L66" s="130"/>
      <c r="M66" s="131"/>
      <c r="N66" s="130">
        <v>0</v>
      </c>
      <c r="O66" s="132"/>
      <c r="P66" s="130"/>
      <c r="Q66" s="130">
        <v>0</v>
      </c>
      <c r="R66" s="130"/>
      <c r="S66" s="131"/>
      <c r="T66" s="130">
        <f t="shared" si="3"/>
        <v>2172</v>
      </c>
      <c r="U66" s="132"/>
      <c r="V66" s="4"/>
      <c r="W66" s="4"/>
      <c r="X66" s="131"/>
      <c r="Y66" s="128">
        <v>311</v>
      </c>
      <c r="Z66" s="126"/>
      <c r="AA66" s="127"/>
      <c r="AB66" s="128">
        <v>0</v>
      </c>
      <c r="AC66" s="126"/>
      <c r="AD66" s="127"/>
      <c r="AE66" s="128">
        <f t="shared" si="4"/>
        <v>311</v>
      </c>
      <c r="AF66" s="35"/>
      <c r="AG66" s="37"/>
      <c r="AH66" s="128">
        <v>0</v>
      </c>
      <c r="AI66" s="37"/>
      <c r="AJ66" s="206"/>
      <c r="AK66" s="207">
        <v>589</v>
      </c>
      <c r="AL66" s="208"/>
      <c r="AM66" s="37"/>
      <c r="AN66" s="128">
        <v>32</v>
      </c>
      <c r="AO66" s="37"/>
      <c r="AP66" s="206"/>
      <c r="AQ66" s="207">
        <v>9</v>
      </c>
      <c r="AR66" s="208"/>
      <c r="AS66" s="207"/>
      <c r="AT66" s="207">
        <f t="shared" si="8"/>
        <v>558351</v>
      </c>
      <c r="AU66" s="208"/>
      <c r="AV66" s="10"/>
      <c r="AW66" s="384" t="s">
        <v>42</v>
      </c>
      <c r="AX66" s="296"/>
    </row>
    <row r="67" spans="1:50" ht="21.95" customHeight="1" x14ac:dyDescent="0.15">
      <c r="A67" s="295"/>
      <c r="B67" s="384" t="s">
        <v>43</v>
      </c>
      <c r="C67" s="19"/>
      <c r="D67" s="127"/>
      <c r="E67" s="128">
        <v>1402497</v>
      </c>
      <c r="F67" s="126"/>
      <c r="G67" s="127"/>
      <c r="H67" s="128">
        <v>0</v>
      </c>
      <c r="I67" s="35"/>
      <c r="J67" s="129"/>
      <c r="K67" s="130">
        <v>10316</v>
      </c>
      <c r="L67" s="130"/>
      <c r="M67" s="131"/>
      <c r="N67" s="130">
        <v>0</v>
      </c>
      <c r="O67" s="132"/>
      <c r="P67" s="130"/>
      <c r="Q67" s="130">
        <v>447</v>
      </c>
      <c r="R67" s="130"/>
      <c r="S67" s="131"/>
      <c r="T67" s="130">
        <f t="shared" si="3"/>
        <v>10763</v>
      </c>
      <c r="U67" s="132"/>
      <c r="V67" s="4"/>
      <c r="W67" s="4"/>
      <c r="X67" s="131"/>
      <c r="Y67" s="128">
        <v>227</v>
      </c>
      <c r="Z67" s="126"/>
      <c r="AA67" s="127"/>
      <c r="AB67" s="128">
        <v>0</v>
      </c>
      <c r="AC67" s="126"/>
      <c r="AD67" s="127"/>
      <c r="AE67" s="128">
        <f t="shared" si="4"/>
        <v>227</v>
      </c>
      <c r="AF67" s="35"/>
      <c r="AG67" s="37"/>
      <c r="AH67" s="128">
        <v>199</v>
      </c>
      <c r="AI67" s="37"/>
      <c r="AJ67" s="206"/>
      <c r="AK67" s="207">
        <v>1335</v>
      </c>
      <c r="AL67" s="208"/>
      <c r="AM67" s="37"/>
      <c r="AN67" s="128">
        <v>139</v>
      </c>
      <c r="AO67" s="37"/>
      <c r="AP67" s="206"/>
      <c r="AQ67" s="207">
        <v>172</v>
      </c>
      <c r="AR67" s="208"/>
      <c r="AS67" s="207"/>
      <c r="AT67" s="207">
        <f t="shared" si="8"/>
        <v>1415332</v>
      </c>
      <c r="AU67" s="208"/>
      <c r="AV67" s="10"/>
      <c r="AW67" s="384" t="s">
        <v>43</v>
      </c>
      <c r="AX67" s="296"/>
    </row>
    <row r="68" spans="1:50" ht="21.95" customHeight="1" x14ac:dyDescent="0.15">
      <c r="A68" s="297"/>
      <c r="B68" s="45" t="s">
        <v>44</v>
      </c>
      <c r="C68" s="23"/>
      <c r="D68" s="139"/>
      <c r="E68" s="137">
        <v>1459942</v>
      </c>
      <c r="F68" s="138"/>
      <c r="G68" s="139"/>
      <c r="H68" s="137">
        <v>0</v>
      </c>
      <c r="I68" s="41"/>
      <c r="J68" s="133"/>
      <c r="K68" s="134">
        <v>13406</v>
      </c>
      <c r="L68" s="134"/>
      <c r="M68" s="135"/>
      <c r="N68" s="134">
        <v>0</v>
      </c>
      <c r="O68" s="136"/>
      <c r="P68" s="134"/>
      <c r="Q68" s="134">
        <v>0</v>
      </c>
      <c r="R68" s="134"/>
      <c r="S68" s="135"/>
      <c r="T68" s="134">
        <f t="shared" si="3"/>
        <v>13406</v>
      </c>
      <c r="U68" s="136"/>
      <c r="V68" s="4"/>
      <c r="W68" s="4"/>
      <c r="X68" s="135"/>
      <c r="Y68" s="137">
        <v>188</v>
      </c>
      <c r="Z68" s="138"/>
      <c r="AA68" s="139"/>
      <c r="AB68" s="137">
        <v>0</v>
      </c>
      <c r="AC68" s="138"/>
      <c r="AD68" s="139"/>
      <c r="AE68" s="137">
        <f t="shared" si="4"/>
        <v>188</v>
      </c>
      <c r="AF68" s="41"/>
      <c r="AG68" s="43"/>
      <c r="AH68" s="137">
        <v>420</v>
      </c>
      <c r="AI68" s="43"/>
      <c r="AJ68" s="210"/>
      <c r="AK68" s="211">
        <v>1035</v>
      </c>
      <c r="AL68" s="212"/>
      <c r="AM68" s="43"/>
      <c r="AN68" s="137">
        <v>61</v>
      </c>
      <c r="AO68" s="43"/>
      <c r="AP68" s="210"/>
      <c r="AQ68" s="211">
        <v>277</v>
      </c>
      <c r="AR68" s="212"/>
      <c r="AS68" s="211"/>
      <c r="AT68" s="207">
        <f t="shared" si="8"/>
        <v>1475329</v>
      </c>
      <c r="AU68" s="212"/>
      <c r="AV68" s="21"/>
      <c r="AW68" s="45" t="s">
        <v>44</v>
      </c>
      <c r="AX68" s="298"/>
    </row>
    <row r="69" spans="1:50" ht="21.95" customHeight="1" x14ac:dyDescent="0.15">
      <c r="A69" s="295"/>
      <c r="B69" s="384" t="s">
        <v>45</v>
      </c>
      <c r="C69" s="19"/>
      <c r="D69" s="127"/>
      <c r="E69" s="128">
        <v>1781709</v>
      </c>
      <c r="F69" s="126"/>
      <c r="G69" s="127"/>
      <c r="H69" s="128">
        <v>0</v>
      </c>
      <c r="I69" s="35"/>
      <c r="J69" s="129"/>
      <c r="K69" s="130">
        <v>17205</v>
      </c>
      <c r="L69" s="130"/>
      <c r="M69" s="131"/>
      <c r="N69" s="130">
        <v>359</v>
      </c>
      <c r="O69" s="132"/>
      <c r="P69" s="130"/>
      <c r="Q69" s="130">
        <v>0</v>
      </c>
      <c r="R69" s="130"/>
      <c r="S69" s="131"/>
      <c r="T69" s="130">
        <f t="shared" si="3"/>
        <v>17564</v>
      </c>
      <c r="U69" s="132"/>
      <c r="V69" s="4"/>
      <c r="W69" s="4"/>
      <c r="X69" s="131"/>
      <c r="Y69" s="128">
        <v>9</v>
      </c>
      <c r="Z69" s="126"/>
      <c r="AA69" s="127"/>
      <c r="AB69" s="128">
        <v>0</v>
      </c>
      <c r="AC69" s="126"/>
      <c r="AD69" s="127"/>
      <c r="AE69" s="128">
        <f t="shared" si="4"/>
        <v>9</v>
      </c>
      <c r="AF69" s="35"/>
      <c r="AG69" s="37"/>
      <c r="AH69" s="128">
        <v>428</v>
      </c>
      <c r="AI69" s="37"/>
      <c r="AJ69" s="206"/>
      <c r="AK69" s="207">
        <v>2618</v>
      </c>
      <c r="AL69" s="208"/>
      <c r="AM69" s="37"/>
      <c r="AN69" s="128">
        <v>430</v>
      </c>
      <c r="AO69" s="37"/>
      <c r="AP69" s="206"/>
      <c r="AQ69" s="207">
        <v>221</v>
      </c>
      <c r="AR69" s="208"/>
      <c r="AS69" s="207"/>
      <c r="AT69" s="198">
        <f>AQ69+AN69+AK69+AH69+AE69+T69+E69+H69</f>
        <v>1802979</v>
      </c>
      <c r="AU69" s="208"/>
      <c r="AV69" s="10"/>
      <c r="AW69" s="384" t="s">
        <v>45</v>
      </c>
      <c r="AX69" s="296"/>
    </row>
    <row r="70" spans="1:50" ht="21.95" customHeight="1" x14ac:dyDescent="0.15">
      <c r="A70" s="295"/>
      <c r="B70" s="384" t="s">
        <v>46</v>
      </c>
      <c r="C70" s="19"/>
      <c r="D70" s="127"/>
      <c r="E70" s="128">
        <v>2295649</v>
      </c>
      <c r="F70" s="126"/>
      <c r="G70" s="127"/>
      <c r="H70" s="128">
        <v>0</v>
      </c>
      <c r="I70" s="35"/>
      <c r="J70" s="129"/>
      <c r="K70" s="130">
        <v>24133</v>
      </c>
      <c r="L70" s="130"/>
      <c r="M70" s="131"/>
      <c r="N70" s="130">
        <v>1365</v>
      </c>
      <c r="O70" s="132"/>
      <c r="P70" s="130"/>
      <c r="Q70" s="130">
        <v>0</v>
      </c>
      <c r="R70" s="130"/>
      <c r="S70" s="131"/>
      <c r="T70" s="130">
        <f t="shared" si="3"/>
        <v>25498</v>
      </c>
      <c r="U70" s="132"/>
      <c r="V70" s="4"/>
      <c r="W70" s="4"/>
      <c r="X70" s="131"/>
      <c r="Y70" s="128">
        <v>795</v>
      </c>
      <c r="Z70" s="126"/>
      <c r="AA70" s="127"/>
      <c r="AB70" s="128">
        <v>0</v>
      </c>
      <c r="AC70" s="126"/>
      <c r="AD70" s="127"/>
      <c r="AE70" s="128">
        <f t="shared" si="4"/>
        <v>795</v>
      </c>
      <c r="AF70" s="35"/>
      <c r="AG70" s="37"/>
      <c r="AH70" s="128">
        <v>3791</v>
      </c>
      <c r="AI70" s="37"/>
      <c r="AJ70" s="206"/>
      <c r="AK70" s="207">
        <v>3277</v>
      </c>
      <c r="AL70" s="208"/>
      <c r="AM70" s="37"/>
      <c r="AN70" s="128">
        <v>592</v>
      </c>
      <c r="AO70" s="37"/>
      <c r="AP70" s="206"/>
      <c r="AQ70" s="207">
        <v>831</v>
      </c>
      <c r="AR70" s="208"/>
      <c r="AS70" s="207"/>
      <c r="AT70" s="207">
        <f t="shared" si="8"/>
        <v>2330433</v>
      </c>
      <c r="AU70" s="208"/>
      <c r="AV70" s="10"/>
      <c r="AW70" s="384" t="s">
        <v>46</v>
      </c>
      <c r="AX70" s="296"/>
    </row>
    <row r="71" spans="1:50" ht="21.95" customHeight="1" thickBot="1" x14ac:dyDescent="0.2">
      <c r="A71" s="295"/>
      <c r="B71" s="384" t="s">
        <v>47</v>
      </c>
      <c r="C71" s="19"/>
      <c r="D71" s="127"/>
      <c r="E71" s="128">
        <v>1442765</v>
      </c>
      <c r="F71" s="126"/>
      <c r="G71" s="127"/>
      <c r="H71" s="128">
        <v>0</v>
      </c>
      <c r="I71" s="35"/>
      <c r="J71" s="129"/>
      <c r="K71" s="130">
        <v>15084</v>
      </c>
      <c r="L71" s="130"/>
      <c r="M71" s="131"/>
      <c r="N71" s="130">
        <v>979</v>
      </c>
      <c r="O71" s="132"/>
      <c r="P71" s="130"/>
      <c r="Q71" s="130">
        <v>434</v>
      </c>
      <c r="R71" s="130"/>
      <c r="S71" s="131"/>
      <c r="T71" s="130">
        <f t="shared" si="3"/>
        <v>16497</v>
      </c>
      <c r="U71" s="132"/>
      <c r="V71" s="4"/>
      <c r="W71" s="4"/>
      <c r="X71" s="131"/>
      <c r="Y71" s="128">
        <v>1104</v>
      </c>
      <c r="Z71" s="126"/>
      <c r="AA71" s="127"/>
      <c r="AB71" s="128">
        <v>0</v>
      </c>
      <c r="AC71" s="126"/>
      <c r="AD71" s="127"/>
      <c r="AE71" s="128">
        <f t="shared" si="4"/>
        <v>1104</v>
      </c>
      <c r="AF71" s="35"/>
      <c r="AG71" s="37"/>
      <c r="AH71" s="128">
        <v>367</v>
      </c>
      <c r="AI71" s="37"/>
      <c r="AJ71" s="206"/>
      <c r="AK71" s="207">
        <v>4192</v>
      </c>
      <c r="AL71" s="208"/>
      <c r="AM71" s="37"/>
      <c r="AN71" s="128">
        <v>100</v>
      </c>
      <c r="AO71" s="37"/>
      <c r="AP71" s="206"/>
      <c r="AQ71" s="207">
        <v>21</v>
      </c>
      <c r="AR71" s="208"/>
      <c r="AS71" s="207"/>
      <c r="AT71" s="207">
        <f t="shared" ref="AT71" si="9">AQ71+AN71+AK71+AH71+AE71+T71+E71+H71</f>
        <v>1465046</v>
      </c>
      <c r="AU71" s="208"/>
      <c r="AV71" s="10"/>
      <c r="AW71" s="384" t="s">
        <v>47</v>
      </c>
      <c r="AX71" s="296"/>
    </row>
    <row r="72" spans="1:50" ht="21.95" customHeight="1" thickTop="1" thickBot="1" x14ac:dyDescent="0.2">
      <c r="A72" s="303"/>
      <c r="B72" s="256" t="s">
        <v>48</v>
      </c>
      <c r="C72" s="257"/>
      <c r="D72" s="264"/>
      <c r="E72" s="259">
        <f>SUM(E49:E71)</f>
        <v>24103552</v>
      </c>
      <c r="F72" s="263"/>
      <c r="G72" s="264"/>
      <c r="H72" s="259">
        <f>SUM(H49:H71)</f>
        <v>0</v>
      </c>
      <c r="I72" s="265"/>
      <c r="J72" s="258"/>
      <c r="K72" s="259">
        <f>SUM(K49:K71)</f>
        <v>249587</v>
      </c>
      <c r="L72" s="260"/>
      <c r="M72" s="261"/>
      <c r="N72" s="259">
        <f>SUM(N49:N71)</f>
        <v>4980</v>
      </c>
      <c r="O72" s="262"/>
      <c r="P72" s="260"/>
      <c r="Q72" s="259">
        <f>SUM(Q49:Q71)</f>
        <v>4643</v>
      </c>
      <c r="R72" s="260"/>
      <c r="S72" s="261"/>
      <c r="T72" s="259">
        <f>SUM(T49:T71)</f>
        <v>259210</v>
      </c>
      <c r="U72" s="262"/>
      <c r="V72" s="4"/>
      <c r="W72" s="4"/>
      <c r="X72" s="261"/>
      <c r="Y72" s="259">
        <f>SUM(Y49:Y71)</f>
        <v>4025</v>
      </c>
      <c r="Z72" s="263"/>
      <c r="AA72" s="264"/>
      <c r="AB72" s="259">
        <f>SUM(AB49:AB71)</f>
        <v>0</v>
      </c>
      <c r="AC72" s="263"/>
      <c r="AD72" s="264"/>
      <c r="AE72" s="259">
        <f>SUM(AE49:AE71)</f>
        <v>4025</v>
      </c>
      <c r="AF72" s="265"/>
      <c r="AG72" s="270"/>
      <c r="AH72" s="259">
        <f>SUM(AH49:AH71)</f>
        <v>17546</v>
      </c>
      <c r="AI72" s="270"/>
      <c r="AJ72" s="228"/>
      <c r="AK72" s="259">
        <f>SUM(AK49:AK71)</f>
        <v>38566</v>
      </c>
      <c r="AL72" s="229"/>
      <c r="AM72" s="270"/>
      <c r="AN72" s="259">
        <f>SUM(AN49:AN71)</f>
        <v>6787</v>
      </c>
      <c r="AO72" s="270"/>
      <c r="AP72" s="228"/>
      <c r="AQ72" s="259">
        <f>SUM(AQ49:AQ71)</f>
        <v>5222</v>
      </c>
      <c r="AR72" s="229"/>
      <c r="AS72" s="230"/>
      <c r="AT72" s="230">
        <f>SUM(AT49:AT71)</f>
        <v>24434908</v>
      </c>
      <c r="AU72" s="229"/>
      <c r="AV72" s="255"/>
      <c r="AW72" s="256" t="s">
        <v>48</v>
      </c>
      <c r="AX72" s="304"/>
    </row>
    <row r="73" spans="1:50" ht="21.95" customHeight="1" thickTop="1" thickBot="1" x14ac:dyDescent="0.2">
      <c r="A73" s="305"/>
      <c r="B73" s="306" t="s">
        <v>49</v>
      </c>
      <c r="C73" s="307"/>
      <c r="D73" s="328"/>
      <c r="E73" s="323">
        <f>E72+E48</f>
        <v>500741048</v>
      </c>
      <c r="F73" s="327"/>
      <c r="G73" s="328"/>
      <c r="H73" s="323">
        <f>SUM(H48,H72)</f>
        <v>0</v>
      </c>
      <c r="I73" s="310"/>
      <c r="J73" s="322"/>
      <c r="K73" s="323">
        <f>K72+K48</f>
        <v>7859377</v>
      </c>
      <c r="L73" s="324"/>
      <c r="M73" s="325"/>
      <c r="N73" s="323">
        <f>N72+N48</f>
        <v>498404</v>
      </c>
      <c r="O73" s="326"/>
      <c r="P73" s="324"/>
      <c r="Q73" s="323">
        <f>Q72+Q48</f>
        <v>241151</v>
      </c>
      <c r="R73" s="324"/>
      <c r="S73" s="325"/>
      <c r="T73" s="323">
        <f>SUM(T48,T72)</f>
        <v>8598932</v>
      </c>
      <c r="U73" s="326"/>
      <c r="V73" s="4"/>
      <c r="W73" s="4"/>
      <c r="X73" s="325"/>
      <c r="Y73" s="323">
        <f>Y72+Y48</f>
        <v>108608</v>
      </c>
      <c r="Z73" s="327"/>
      <c r="AA73" s="328"/>
      <c r="AB73" s="323">
        <f>AB72+AB48</f>
        <v>6</v>
      </c>
      <c r="AC73" s="327"/>
      <c r="AD73" s="328"/>
      <c r="AE73" s="323">
        <f>SUM(AE48,AE72)</f>
        <v>108614</v>
      </c>
      <c r="AF73" s="310"/>
      <c r="AG73" s="309"/>
      <c r="AH73" s="323">
        <f>AH72+AH48</f>
        <v>1731257</v>
      </c>
      <c r="AI73" s="309"/>
      <c r="AJ73" s="353"/>
      <c r="AK73" s="323">
        <f>AK72+AK48</f>
        <v>1281917</v>
      </c>
      <c r="AL73" s="355"/>
      <c r="AM73" s="309"/>
      <c r="AN73" s="323">
        <f>AN72+AN48</f>
        <v>153657</v>
      </c>
      <c r="AO73" s="309"/>
      <c r="AP73" s="353"/>
      <c r="AQ73" s="323">
        <f>AQ72+AQ48</f>
        <v>162248</v>
      </c>
      <c r="AR73" s="355"/>
      <c r="AS73" s="356"/>
      <c r="AT73" s="354">
        <f>SUM(AT48,AT72)</f>
        <v>512777673</v>
      </c>
      <c r="AU73" s="355"/>
      <c r="AV73" s="312"/>
      <c r="AW73" s="306" t="s">
        <v>49</v>
      </c>
      <c r="AX73" s="313"/>
    </row>
    <row r="74" spans="1:50" ht="17.25" customHeight="1" x14ac:dyDescent="0.15">
      <c r="B74" s="11" t="s">
        <v>83</v>
      </c>
      <c r="C74" s="11"/>
      <c r="D74" s="11"/>
      <c r="E74" s="11"/>
      <c r="F74" s="11"/>
      <c r="G74" s="5"/>
      <c r="H74" s="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"/>
      <c r="W74" s="4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P74" s="11"/>
      <c r="AQ74" s="11"/>
      <c r="AR74" s="11"/>
      <c r="AS74" s="11"/>
      <c r="AT74" s="11"/>
      <c r="AU74" s="11"/>
    </row>
    <row r="75" spans="1:50" ht="16.5" customHeight="1" x14ac:dyDescent="0.15">
      <c r="B75" s="11"/>
      <c r="C75" s="11"/>
      <c r="D75" s="106"/>
      <c r="E75" s="106"/>
      <c r="F75" s="106"/>
      <c r="G75" s="106"/>
      <c r="H75" s="106"/>
      <c r="I75" s="11"/>
      <c r="J75" s="11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4"/>
      <c r="W75" s="4"/>
      <c r="X75" s="106"/>
      <c r="Y75" s="106"/>
      <c r="Z75" s="106"/>
      <c r="AA75" s="106"/>
      <c r="AB75" s="106"/>
      <c r="AC75" s="106"/>
      <c r="AD75" s="106"/>
      <c r="AE75" s="106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224"/>
      <c r="AQ75" s="224"/>
      <c r="AR75" s="224"/>
      <c r="AS75" s="224"/>
      <c r="AT75" s="224"/>
      <c r="AU75" s="224"/>
    </row>
    <row r="76" spans="1:50" ht="16.5" customHeight="1" x14ac:dyDescent="0.15">
      <c r="B76" s="11"/>
      <c r="C76" s="11"/>
      <c r="D76" s="11"/>
      <c r="E76" s="404"/>
      <c r="F76" s="106"/>
      <c r="G76" s="11"/>
      <c r="H76" s="404"/>
      <c r="I76" s="106"/>
      <c r="J76" s="106"/>
      <c r="K76" s="404"/>
      <c r="L76" s="106"/>
      <c r="M76" s="11"/>
      <c r="N76" s="404"/>
      <c r="O76" s="106"/>
      <c r="P76" s="106"/>
      <c r="Q76" s="404"/>
      <c r="R76" s="106"/>
      <c r="S76" s="106"/>
      <c r="T76" s="404"/>
      <c r="U76" s="106"/>
      <c r="V76" s="4"/>
      <c r="W76" s="4"/>
      <c r="X76" s="11"/>
      <c r="Y76" s="404"/>
      <c r="Z76" s="106"/>
      <c r="AA76" s="11"/>
      <c r="AB76" s="404"/>
      <c r="AC76" s="106"/>
      <c r="AD76" s="106"/>
      <c r="AE76" s="404"/>
      <c r="AF76" s="106"/>
      <c r="AG76" s="11"/>
      <c r="AH76" s="404"/>
      <c r="AI76" s="106"/>
      <c r="AJ76" s="224"/>
      <c r="AK76" s="404"/>
      <c r="AL76" s="106"/>
      <c r="AM76" s="224"/>
      <c r="AN76" s="404"/>
      <c r="AO76" s="106"/>
      <c r="AP76" s="224"/>
      <c r="AQ76" s="404"/>
      <c r="AR76" s="224"/>
      <c r="AS76" s="224"/>
      <c r="AT76" s="404"/>
      <c r="AU76" s="224"/>
    </row>
    <row r="77" spans="1:50" ht="16.5" customHeight="1" x14ac:dyDescent="0.15">
      <c r="B77" s="11"/>
      <c r="C77" s="11"/>
      <c r="D77" s="11"/>
      <c r="E77" s="404"/>
      <c r="F77" s="106"/>
      <c r="G77" s="11"/>
      <c r="H77" s="404"/>
      <c r="I77" s="106"/>
      <c r="J77" s="106"/>
      <c r="K77" s="404"/>
      <c r="L77" s="106"/>
      <c r="M77" s="11"/>
      <c r="N77" s="404"/>
      <c r="O77" s="106"/>
      <c r="P77" s="106"/>
      <c r="Q77" s="404"/>
      <c r="R77" s="106"/>
      <c r="S77" s="106"/>
      <c r="T77" s="404"/>
      <c r="U77" s="106"/>
      <c r="V77" s="4"/>
      <c r="W77" s="4"/>
      <c r="X77" s="11"/>
      <c r="Y77" s="404"/>
      <c r="Z77" s="106"/>
      <c r="AA77" s="11"/>
      <c r="AB77" s="404"/>
      <c r="AC77" s="106"/>
      <c r="AD77" s="106"/>
      <c r="AE77" s="404"/>
      <c r="AF77" s="106"/>
      <c r="AG77" s="11"/>
      <c r="AH77" s="404"/>
      <c r="AI77" s="106"/>
      <c r="AJ77" s="224"/>
      <c r="AK77" s="404"/>
      <c r="AL77" s="106"/>
      <c r="AM77" s="224"/>
      <c r="AN77" s="404"/>
      <c r="AO77" s="106"/>
      <c r="AP77" s="224"/>
      <c r="AQ77" s="404"/>
      <c r="AR77" s="224"/>
      <c r="AS77" s="224"/>
      <c r="AT77" s="404"/>
      <c r="AU77" s="224"/>
    </row>
    <row r="78" spans="1:50" ht="16.5" customHeight="1" x14ac:dyDescent="0.15">
      <c r="B78" s="11"/>
      <c r="C78" s="11"/>
      <c r="D78" s="11"/>
      <c r="E78" s="404"/>
      <c r="F78" s="106"/>
      <c r="G78" s="11"/>
      <c r="H78" s="404"/>
      <c r="I78" s="106"/>
      <c r="J78" s="106"/>
      <c r="K78" s="404"/>
      <c r="L78" s="106"/>
      <c r="M78" s="11"/>
      <c r="N78" s="404"/>
      <c r="O78" s="106"/>
      <c r="P78" s="106"/>
      <c r="Q78" s="404"/>
      <c r="R78" s="106"/>
      <c r="S78" s="106"/>
      <c r="T78" s="404"/>
      <c r="U78" s="106"/>
      <c r="V78" s="4"/>
      <c r="W78" s="4"/>
      <c r="X78" s="11"/>
      <c r="Y78" s="404"/>
      <c r="Z78" s="106"/>
      <c r="AA78" s="11"/>
      <c r="AB78" s="404"/>
      <c r="AC78" s="106"/>
      <c r="AD78" s="106"/>
      <c r="AE78" s="404"/>
      <c r="AF78" s="106"/>
      <c r="AG78" s="11"/>
      <c r="AH78" s="404"/>
      <c r="AI78" s="106"/>
      <c r="AJ78" s="224"/>
      <c r="AK78" s="404"/>
      <c r="AL78" s="106"/>
      <c r="AM78" s="224"/>
      <c r="AN78" s="404"/>
      <c r="AO78" s="106"/>
      <c r="AP78" s="224"/>
      <c r="AQ78" s="404"/>
      <c r="AR78" s="224"/>
      <c r="AS78" s="224"/>
      <c r="AT78" s="404"/>
      <c r="AU78" s="224"/>
    </row>
    <row r="79" spans="1:50" ht="16.5" customHeight="1" x14ac:dyDescent="0.15">
      <c r="B79" s="11"/>
      <c r="C79" s="11"/>
      <c r="D79" s="106"/>
      <c r="E79" s="106"/>
      <c r="F79" s="106"/>
      <c r="G79" s="106"/>
      <c r="H79" s="106"/>
      <c r="I79" s="11"/>
      <c r="J79" s="11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4"/>
      <c r="W79" s="4"/>
      <c r="X79" s="106"/>
      <c r="Y79" s="106"/>
      <c r="Z79" s="106"/>
      <c r="AA79" s="106"/>
      <c r="AB79" s="106"/>
      <c r="AC79" s="106"/>
      <c r="AD79" s="106"/>
      <c r="AE79" s="106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224"/>
      <c r="AQ79" s="224"/>
      <c r="AR79" s="224"/>
      <c r="AS79" s="224"/>
      <c r="AT79" s="404"/>
      <c r="AU79" s="224"/>
    </row>
    <row r="80" spans="1:50" ht="16.5" customHeight="1" x14ac:dyDescent="0.15">
      <c r="B80" s="11"/>
      <c r="C80" s="11"/>
      <c r="D80" s="106"/>
      <c r="E80" s="106"/>
      <c r="F80" s="106"/>
      <c r="G80" s="106"/>
      <c r="H80" s="106"/>
      <c r="I80" s="11"/>
      <c r="J80" s="11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4"/>
      <c r="W80" s="4"/>
      <c r="X80" s="106"/>
      <c r="Y80" s="106"/>
      <c r="Z80" s="106"/>
      <c r="AA80" s="106"/>
      <c r="AB80" s="106"/>
      <c r="AC80" s="106"/>
      <c r="AD80" s="106"/>
      <c r="AE80" s="106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224"/>
      <c r="AQ80" s="224"/>
      <c r="AR80" s="224"/>
      <c r="AS80" s="224"/>
      <c r="AT80" s="404"/>
      <c r="AU80" s="224"/>
    </row>
    <row r="81" spans="2:47" ht="16.5" customHeight="1" x14ac:dyDescent="0.15">
      <c r="B81" s="11"/>
      <c r="C81" s="11"/>
      <c r="D81" s="106"/>
      <c r="E81" s="106"/>
      <c r="F81" s="106"/>
      <c r="G81" s="106"/>
      <c r="H81" s="106"/>
      <c r="I81" s="11"/>
      <c r="J81" s="11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4"/>
      <c r="W81" s="4"/>
      <c r="X81" s="106"/>
      <c r="Y81" s="106"/>
      <c r="Z81" s="106"/>
      <c r="AA81" s="106"/>
      <c r="AB81" s="106"/>
      <c r="AC81" s="106"/>
      <c r="AD81" s="106"/>
      <c r="AE81" s="106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224"/>
      <c r="AQ81" s="224"/>
      <c r="AR81" s="224"/>
      <c r="AS81" s="224"/>
      <c r="AT81" s="404"/>
      <c r="AU81" s="224"/>
    </row>
    <row r="82" spans="2:47" ht="16.5" customHeight="1" x14ac:dyDescent="0.15">
      <c r="B82" s="11"/>
      <c r="C82" s="11"/>
      <c r="D82" s="106"/>
      <c r="E82" s="106"/>
      <c r="F82" s="106"/>
      <c r="G82" s="106"/>
      <c r="H82" s="106"/>
      <c r="I82" s="11"/>
      <c r="J82" s="11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224"/>
      <c r="AQ82" s="224"/>
      <c r="AR82" s="224"/>
      <c r="AS82" s="224"/>
      <c r="AT82" s="224"/>
      <c r="AU82" s="224"/>
    </row>
  </sheetData>
  <mergeCells count="15">
    <mergeCell ref="A3:C7"/>
    <mergeCell ref="AV3:AX7"/>
    <mergeCell ref="E4:E7"/>
    <mergeCell ref="H4:H7"/>
    <mergeCell ref="K4:T4"/>
    <mergeCell ref="Y4:AE4"/>
    <mergeCell ref="Q5:Q7"/>
    <mergeCell ref="AQ4:AQ7"/>
    <mergeCell ref="AT5:AT6"/>
    <mergeCell ref="E3:T3"/>
    <mergeCell ref="Y3:AT3"/>
    <mergeCell ref="AK4:AK7"/>
    <mergeCell ref="AH4:AH7"/>
    <mergeCell ref="AN4:AN7"/>
    <mergeCell ref="Y5:Y7"/>
  </mergeCells>
  <phoneticPr fontId="4"/>
  <pageMargins left="0.86614173228346458" right="0.70866141732283472" top="0.59055118110236227" bottom="0.59055118110236227" header="0.51181102362204722" footer="0.31496062992125984"/>
  <pageSetup paperSize="9" scale="60" firstPageNumber="52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16383" man="1"/>
  </rowBreaks>
  <colBreaks count="2" manualBreakCount="2">
    <brk id="22" max="73" man="1"/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V82"/>
  <sheetViews>
    <sheetView showGridLines="0" view="pageBreakPreview" zoomScale="75" zoomScaleNormal="75" zoomScaleSheetLayoutView="75" workbookViewId="0"/>
  </sheetViews>
  <sheetFormatPr defaultColWidth="12.5" defaultRowHeight="16.5" customHeight="1" x14ac:dyDescent="0.15"/>
  <cols>
    <col min="1" max="1" width="1.875" style="163" customWidth="1"/>
    <col min="2" max="2" width="12.375" style="163" customWidth="1"/>
    <col min="3" max="3" width="1.875" style="163" customWidth="1"/>
    <col min="4" max="4" width="1.875" style="225" customWidth="1"/>
    <col min="5" max="5" width="15.625" style="225" customWidth="1"/>
    <col min="6" max="7" width="1.875" style="225" customWidth="1"/>
    <col min="8" max="8" width="15.625" style="225" customWidth="1"/>
    <col min="9" max="10" width="1.875" style="225" customWidth="1"/>
    <col min="11" max="11" width="15.625" style="225" customWidth="1"/>
    <col min="12" max="13" width="1.875" style="225" customWidth="1"/>
    <col min="14" max="14" width="15.625" style="225" customWidth="1"/>
    <col min="15" max="16" width="1.875" style="225" customWidth="1"/>
    <col min="17" max="17" width="15.625" style="225" customWidth="1"/>
    <col min="18" max="19" width="1.875" style="225" customWidth="1"/>
    <col min="20" max="20" width="18.125" style="225" customWidth="1"/>
    <col min="21" max="24" width="1.875" style="225" customWidth="1"/>
    <col min="25" max="25" width="13.125" style="225" customWidth="1"/>
    <col min="26" max="27" width="1.875" style="225" customWidth="1"/>
    <col min="28" max="28" width="13.125" style="225" customWidth="1"/>
    <col min="29" max="30" width="1.875" style="225" customWidth="1"/>
    <col min="31" max="31" width="13.125" style="225" customWidth="1"/>
    <col min="32" max="33" width="1.875" style="225" customWidth="1"/>
    <col min="34" max="34" width="13.125" style="225" customWidth="1"/>
    <col min="35" max="36" width="1.875" style="225" customWidth="1"/>
    <col min="37" max="37" width="15.625" style="225" customWidth="1"/>
    <col min="38" max="39" width="1.875" style="225" customWidth="1"/>
    <col min="40" max="40" width="15.625" style="225" customWidth="1"/>
    <col min="41" max="42" width="1.875" style="225" customWidth="1"/>
    <col min="43" max="43" width="15.625" style="225" customWidth="1"/>
    <col min="44" max="45" width="1.875" style="163" customWidth="1"/>
    <col min="46" max="46" width="12.375" style="163" customWidth="1"/>
    <col min="47" max="47" width="1.875" style="163" customWidth="1"/>
    <col min="48" max="48" width="5.5" style="163" customWidth="1"/>
    <col min="49" max="16384" width="12.5" style="163"/>
  </cols>
  <sheetData>
    <row r="2" spans="1:48" ht="17.25" customHeight="1" thickBot="1" x14ac:dyDescent="0.2">
      <c r="B2" s="164"/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4"/>
      <c r="AT2" s="164"/>
      <c r="AU2" s="166" t="s">
        <v>58</v>
      </c>
      <c r="AV2" s="164"/>
    </row>
    <row r="3" spans="1:48" ht="17.25" customHeight="1" x14ac:dyDescent="0.15">
      <c r="A3" s="450" t="s">
        <v>124</v>
      </c>
      <c r="B3" s="451"/>
      <c r="C3" s="452"/>
      <c r="D3" s="372"/>
      <c r="E3" s="517" t="s">
        <v>66</v>
      </c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334"/>
      <c r="X3" s="335"/>
      <c r="Y3" s="336"/>
      <c r="Z3" s="337"/>
      <c r="AA3" s="336"/>
      <c r="AB3" s="336"/>
      <c r="AC3" s="337"/>
      <c r="AD3" s="336"/>
      <c r="AE3" s="336"/>
      <c r="AF3" s="337"/>
      <c r="AG3" s="336"/>
      <c r="AH3" s="336"/>
      <c r="AI3" s="337"/>
      <c r="AJ3" s="338"/>
      <c r="AK3" s="511" t="s">
        <v>119</v>
      </c>
      <c r="AL3" s="511"/>
      <c r="AM3" s="511"/>
      <c r="AN3" s="511"/>
      <c r="AO3" s="511"/>
      <c r="AP3" s="511"/>
      <c r="AQ3" s="511"/>
      <c r="AR3" s="339"/>
      <c r="AS3" s="436" t="s">
        <v>125</v>
      </c>
      <c r="AT3" s="437"/>
      <c r="AU3" s="438"/>
      <c r="AV3" s="164"/>
    </row>
    <row r="4" spans="1:48" ht="17.25" customHeight="1" x14ac:dyDescent="0.15">
      <c r="A4" s="453"/>
      <c r="B4" s="454"/>
      <c r="C4" s="455"/>
      <c r="D4" s="172"/>
      <c r="E4" s="173"/>
      <c r="F4" s="174"/>
      <c r="G4" s="173"/>
      <c r="H4" s="173"/>
      <c r="I4" s="173"/>
      <c r="J4" s="172"/>
      <c r="K4" s="502" t="s">
        <v>145</v>
      </c>
      <c r="L4" s="174"/>
      <c r="M4" s="173"/>
      <c r="N4" s="514" t="s">
        <v>146</v>
      </c>
      <c r="O4" s="174"/>
      <c r="P4" s="173"/>
      <c r="Q4" s="173"/>
      <c r="R4" s="174"/>
      <c r="S4" s="173"/>
      <c r="T4" s="173"/>
      <c r="U4" s="174"/>
      <c r="X4" s="175"/>
      <c r="Y4" s="518" t="s">
        <v>149</v>
      </c>
      <c r="Z4" s="176"/>
      <c r="AA4" s="177"/>
      <c r="AB4" s="506" t="s">
        <v>150</v>
      </c>
      <c r="AC4" s="176"/>
      <c r="AD4" s="177"/>
      <c r="AE4" s="392" t="s">
        <v>63</v>
      </c>
      <c r="AF4" s="176"/>
      <c r="AG4" s="178"/>
      <c r="AH4" s="519" t="s">
        <v>174</v>
      </c>
      <c r="AI4" s="179"/>
      <c r="AJ4" s="180"/>
      <c r="AK4" s="512" t="s">
        <v>65</v>
      </c>
      <c r="AL4" s="512"/>
      <c r="AM4" s="512"/>
      <c r="AN4" s="512"/>
      <c r="AO4" s="168"/>
      <c r="AP4" s="169"/>
      <c r="AQ4" s="173"/>
      <c r="AR4" s="181"/>
      <c r="AS4" s="439"/>
      <c r="AT4" s="440"/>
      <c r="AU4" s="441"/>
      <c r="AV4" s="164"/>
    </row>
    <row r="5" spans="1:48" ht="17.25" customHeight="1" x14ac:dyDescent="0.15">
      <c r="A5" s="453"/>
      <c r="B5" s="454"/>
      <c r="C5" s="455"/>
      <c r="D5" s="175"/>
      <c r="E5" s="513" t="s">
        <v>143</v>
      </c>
      <c r="F5" s="176"/>
      <c r="G5" s="177"/>
      <c r="H5" s="513" t="s">
        <v>144</v>
      </c>
      <c r="I5" s="177"/>
      <c r="J5" s="175"/>
      <c r="K5" s="503"/>
      <c r="L5" s="176"/>
      <c r="M5" s="177"/>
      <c r="N5" s="513"/>
      <c r="O5" s="177"/>
      <c r="P5" s="175"/>
      <c r="Q5" s="506" t="s">
        <v>147</v>
      </c>
      <c r="R5" s="176"/>
      <c r="S5" s="177"/>
      <c r="T5" s="516" t="s">
        <v>142</v>
      </c>
      <c r="U5" s="176"/>
      <c r="X5" s="175"/>
      <c r="Y5" s="518"/>
      <c r="Z5" s="176"/>
      <c r="AA5" s="177"/>
      <c r="AB5" s="506"/>
      <c r="AC5" s="176"/>
      <c r="AD5" s="177"/>
      <c r="AE5" s="392" t="s">
        <v>64</v>
      </c>
      <c r="AF5" s="176"/>
      <c r="AG5" s="175"/>
      <c r="AH5" s="519"/>
      <c r="AI5" s="182"/>
      <c r="AJ5" s="183"/>
      <c r="AK5" s="393"/>
      <c r="AL5" s="184"/>
      <c r="AM5" s="185"/>
      <c r="AN5" s="393"/>
      <c r="AO5" s="182"/>
      <c r="AP5" s="393"/>
      <c r="AQ5" s="516" t="s">
        <v>142</v>
      </c>
      <c r="AR5" s="186"/>
      <c r="AS5" s="439"/>
      <c r="AT5" s="440"/>
      <c r="AU5" s="441"/>
      <c r="AV5" s="164"/>
    </row>
    <row r="6" spans="1:48" ht="17.25" customHeight="1" x14ac:dyDescent="0.15">
      <c r="A6" s="453"/>
      <c r="B6" s="454"/>
      <c r="C6" s="455"/>
      <c r="D6" s="175"/>
      <c r="E6" s="513"/>
      <c r="F6" s="176"/>
      <c r="G6" s="177"/>
      <c r="H6" s="513"/>
      <c r="I6" s="177"/>
      <c r="J6" s="175"/>
      <c r="K6" s="503"/>
      <c r="L6" s="176"/>
      <c r="M6" s="177"/>
      <c r="N6" s="513"/>
      <c r="O6" s="177"/>
      <c r="P6" s="175"/>
      <c r="Q6" s="503"/>
      <c r="R6" s="176"/>
      <c r="S6" s="177"/>
      <c r="T6" s="516"/>
      <c r="U6" s="176"/>
      <c r="X6" s="175"/>
      <c r="Y6" s="518"/>
      <c r="Z6" s="176"/>
      <c r="AA6" s="177"/>
      <c r="AB6" s="506"/>
      <c r="AC6" s="176"/>
      <c r="AD6" s="177"/>
      <c r="AE6" s="392" t="s">
        <v>148</v>
      </c>
      <c r="AF6" s="176"/>
      <c r="AG6" s="175"/>
      <c r="AH6" s="519"/>
      <c r="AI6" s="182"/>
      <c r="AJ6" s="183"/>
      <c r="AK6" s="393" t="s">
        <v>60</v>
      </c>
      <c r="AL6" s="184"/>
      <c r="AM6" s="393"/>
      <c r="AN6" s="393" t="s">
        <v>61</v>
      </c>
      <c r="AO6" s="182"/>
      <c r="AP6" s="393"/>
      <c r="AQ6" s="516"/>
      <c r="AR6" s="187"/>
      <c r="AS6" s="439"/>
      <c r="AT6" s="440"/>
      <c r="AU6" s="441"/>
      <c r="AV6" s="164"/>
    </row>
    <row r="7" spans="1:48" ht="17.25" customHeight="1" x14ac:dyDescent="0.15">
      <c r="A7" s="456"/>
      <c r="B7" s="457"/>
      <c r="C7" s="458"/>
      <c r="D7" s="188"/>
      <c r="E7" s="190"/>
      <c r="F7" s="189"/>
      <c r="G7" s="190"/>
      <c r="H7" s="190"/>
      <c r="I7" s="190"/>
      <c r="J7" s="188"/>
      <c r="K7" s="504"/>
      <c r="L7" s="189"/>
      <c r="M7" s="190"/>
      <c r="N7" s="515"/>
      <c r="O7" s="190"/>
      <c r="P7" s="188"/>
      <c r="Q7" s="190"/>
      <c r="R7" s="189"/>
      <c r="S7" s="190"/>
      <c r="T7" s="190"/>
      <c r="U7" s="189"/>
      <c r="X7" s="188"/>
      <c r="Y7" s="394"/>
      <c r="Z7" s="189"/>
      <c r="AA7" s="190"/>
      <c r="AB7" s="288"/>
      <c r="AC7" s="189"/>
      <c r="AD7" s="190"/>
      <c r="AE7" s="288"/>
      <c r="AF7" s="189"/>
      <c r="AG7" s="188"/>
      <c r="AH7" s="394"/>
      <c r="AI7" s="191"/>
      <c r="AJ7" s="192"/>
      <c r="AK7" s="84"/>
      <c r="AL7" s="85"/>
      <c r="AM7" s="394"/>
      <c r="AN7" s="394"/>
      <c r="AO7" s="193"/>
      <c r="AP7" s="394"/>
      <c r="AQ7" s="394"/>
      <c r="AR7" s="194"/>
      <c r="AS7" s="442"/>
      <c r="AT7" s="443"/>
      <c r="AU7" s="444"/>
      <c r="AV7" s="164"/>
    </row>
    <row r="8" spans="1:48" ht="17.25" customHeight="1" x14ac:dyDescent="0.15">
      <c r="A8" s="340"/>
      <c r="B8" s="384" t="s">
        <v>53</v>
      </c>
      <c r="C8" s="196"/>
      <c r="D8" s="197"/>
      <c r="E8" s="123">
        <v>1670300</v>
      </c>
      <c r="F8" s="199"/>
      <c r="G8" s="198"/>
      <c r="H8" s="123">
        <v>133147</v>
      </c>
      <c r="I8" s="198"/>
      <c r="J8" s="197"/>
      <c r="K8" s="123">
        <v>2163202</v>
      </c>
      <c r="L8" s="199"/>
      <c r="M8" s="198"/>
      <c r="N8" s="123">
        <v>5747604</v>
      </c>
      <c r="O8" s="198"/>
      <c r="P8" s="197"/>
      <c r="Q8" s="123">
        <v>3387</v>
      </c>
      <c r="R8" s="199"/>
      <c r="S8" s="198"/>
      <c r="T8" s="198">
        <f>SUM(E8:Q8)</f>
        <v>9717640</v>
      </c>
      <c r="U8" s="199"/>
      <c r="X8" s="197"/>
      <c r="Y8" s="123">
        <v>4824</v>
      </c>
      <c r="Z8" s="199"/>
      <c r="AA8" s="198"/>
      <c r="AB8" s="123">
        <v>99504</v>
      </c>
      <c r="AC8" s="199"/>
      <c r="AD8" s="198"/>
      <c r="AE8" s="123">
        <v>144103</v>
      </c>
      <c r="AF8" s="199"/>
      <c r="AG8" s="197"/>
      <c r="AH8" s="123">
        <v>3152</v>
      </c>
      <c r="AI8" s="200"/>
      <c r="AJ8" s="201"/>
      <c r="AK8" s="123">
        <v>126372324</v>
      </c>
      <c r="AL8" s="200"/>
      <c r="AM8" s="202"/>
      <c r="AN8" s="123">
        <v>3696023</v>
      </c>
      <c r="AO8" s="200"/>
      <c r="AP8" s="201"/>
      <c r="AQ8" s="424">
        <f>SUM(AK8:AN8)</f>
        <v>130068347</v>
      </c>
      <c r="AR8" s="203"/>
      <c r="AS8" s="170"/>
      <c r="AT8" s="383" t="s">
        <v>53</v>
      </c>
      <c r="AU8" s="341"/>
      <c r="AV8" s="205"/>
    </row>
    <row r="9" spans="1:48" ht="17.25" customHeight="1" x14ac:dyDescent="0.15">
      <c r="A9" s="342"/>
      <c r="B9" s="384" t="s">
        <v>52</v>
      </c>
      <c r="C9" s="204"/>
      <c r="D9" s="206"/>
      <c r="E9" s="207">
        <v>342581</v>
      </c>
      <c r="F9" s="208"/>
      <c r="G9" s="207"/>
      <c r="H9" s="207">
        <v>12663</v>
      </c>
      <c r="I9" s="207"/>
      <c r="J9" s="206"/>
      <c r="K9" s="207">
        <v>427541</v>
      </c>
      <c r="L9" s="208"/>
      <c r="M9" s="207"/>
      <c r="N9" s="207">
        <v>622053</v>
      </c>
      <c r="O9" s="207"/>
      <c r="P9" s="206"/>
      <c r="Q9" s="207">
        <v>440</v>
      </c>
      <c r="R9" s="208"/>
      <c r="S9" s="207"/>
      <c r="T9" s="207">
        <f t="shared" ref="T9:T47" si="0">SUM(E9:Q9)</f>
        <v>1405278</v>
      </c>
      <c r="U9" s="208"/>
      <c r="X9" s="206"/>
      <c r="Y9" s="207">
        <v>1456</v>
      </c>
      <c r="Z9" s="208"/>
      <c r="AA9" s="207"/>
      <c r="AB9" s="207">
        <v>22952</v>
      </c>
      <c r="AC9" s="208"/>
      <c r="AD9" s="207"/>
      <c r="AE9" s="207">
        <v>22953</v>
      </c>
      <c r="AF9" s="208"/>
      <c r="AG9" s="206"/>
      <c r="AH9" s="424">
        <v>232</v>
      </c>
      <c r="AI9" s="200"/>
      <c r="AJ9" s="201"/>
      <c r="AK9" s="424">
        <v>19933761</v>
      </c>
      <c r="AL9" s="200"/>
      <c r="AM9" s="201"/>
      <c r="AN9" s="424">
        <v>754092</v>
      </c>
      <c r="AO9" s="200"/>
      <c r="AP9" s="201"/>
      <c r="AQ9" s="424">
        <f t="shared" ref="AQ9:AQ47" si="1">SUM(AK9:AN9)</f>
        <v>20687853</v>
      </c>
      <c r="AR9" s="203"/>
      <c r="AS9" s="170"/>
      <c r="AT9" s="384" t="s">
        <v>52</v>
      </c>
      <c r="AU9" s="343"/>
      <c r="AV9" s="205"/>
    </row>
    <row r="10" spans="1:48" ht="17.25" customHeight="1" x14ac:dyDescent="0.15">
      <c r="A10" s="342"/>
      <c r="B10" s="384" t="s">
        <v>51</v>
      </c>
      <c r="C10" s="204"/>
      <c r="D10" s="206"/>
      <c r="E10" s="207">
        <v>187817</v>
      </c>
      <c r="F10" s="208"/>
      <c r="G10" s="207"/>
      <c r="H10" s="207">
        <v>6189</v>
      </c>
      <c r="I10" s="207"/>
      <c r="J10" s="206"/>
      <c r="K10" s="207">
        <v>192145</v>
      </c>
      <c r="L10" s="208"/>
      <c r="M10" s="207"/>
      <c r="N10" s="207">
        <v>300561</v>
      </c>
      <c r="O10" s="207"/>
      <c r="P10" s="206"/>
      <c r="Q10" s="207">
        <v>736</v>
      </c>
      <c r="R10" s="208"/>
      <c r="S10" s="207"/>
      <c r="T10" s="207">
        <f t="shared" si="0"/>
        <v>687448</v>
      </c>
      <c r="U10" s="208"/>
      <c r="X10" s="206"/>
      <c r="Y10" s="207">
        <v>897</v>
      </c>
      <c r="Z10" s="208"/>
      <c r="AA10" s="207"/>
      <c r="AB10" s="207">
        <v>10673</v>
      </c>
      <c r="AC10" s="208"/>
      <c r="AD10" s="207"/>
      <c r="AE10" s="207">
        <v>17603</v>
      </c>
      <c r="AF10" s="208"/>
      <c r="AG10" s="206"/>
      <c r="AH10" s="424">
        <v>113</v>
      </c>
      <c r="AI10" s="200"/>
      <c r="AJ10" s="201"/>
      <c r="AK10" s="424">
        <v>10163362</v>
      </c>
      <c r="AL10" s="200"/>
      <c r="AM10" s="201"/>
      <c r="AN10" s="424">
        <v>318609</v>
      </c>
      <c r="AO10" s="200"/>
      <c r="AP10" s="201"/>
      <c r="AQ10" s="424">
        <f t="shared" si="1"/>
        <v>10481971</v>
      </c>
      <c r="AR10" s="203"/>
      <c r="AS10" s="170"/>
      <c r="AT10" s="384" t="s">
        <v>51</v>
      </c>
      <c r="AU10" s="343"/>
      <c r="AV10" s="205"/>
    </row>
    <row r="11" spans="1:48" ht="17.25" customHeight="1" x14ac:dyDescent="0.15">
      <c r="A11" s="342"/>
      <c r="B11" s="384" t="s">
        <v>50</v>
      </c>
      <c r="C11" s="204"/>
      <c r="D11" s="206"/>
      <c r="E11" s="207">
        <v>583829</v>
      </c>
      <c r="F11" s="208"/>
      <c r="G11" s="207"/>
      <c r="H11" s="207">
        <v>30389</v>
      </c>
      <c r="I11" s="207"/>
      <c r="J11" s="206"/>
      <c r="K11" s="207">
        <v>759554</v>
      </c>
      <c r="L11" s="208"/>
      <c r="M11" s="207"/>
      <c r="N11" s="207">
        <v>1361123</v>
      </c>
      <c r="O11" s="207"/>
      <c r="P11" s="206"/>
      <c r="Q11" s="207">
        <v>494</v>
      </c>
      <c r="R11" s="208"/>
      <c r="S11" s="207"/>
      <c r="T11" s="207">
        <f t="shared" si="0"/>
        <v>2735389</v>
      </c>
      <c r="U11" s="208"/>
      <c r="X11" s="206"/>
      <c r="Y11" s="207">
        <v>2560</v>
      </c>
      <c r="Z11" s="208"/>
      <c r="AA11" s="207"/>
      <c r="AB11" s="207">
        <v>26993</v>
      </c>
      <c r="AC11" s="208"/>
      <c r="AD11" s="207"/>
      <c r="AE11" s="207">
        <v>43114</v>
      </c>
      <c r="AF11" s="208"/>
      <c r="AG11" s="206"/>
      <c r="AH11" s="424">
        <v>12008</v>
      </c>
      <c r="AI11" s="200"/>
      <c r="AJ11" s="201"/>
      <c r="AK11" s="424">
        <v>37383747</v>
      </c>
      <c r="AL11" s="200"/>
      <c r="AM11" s="201"/>
      <c r="AN11" s="424">
        <v>1260578</v>
      </c>
      <c r="AO11" s="200"/>
      <c r="AP11" s="201"/>
      <c r="AQ11" s="424">
        <f t="shared" si="1"/>
        <v>38644325</v>
      </c>
      <c r="AR11" s="203"/>
      <c r="AS11" s="170"/>
      <c r="AT11" s="384" t="s">
        <v>50</v>
      </c>
      <c r="AU11" s="343"/>
      <c r="AV11" s="205"/>
    </row>
    <row r="12" spans="1:48" ht="17.25" customHeight="1" x14ac:dyDescent="0.15">
      <c r="A12" s="344"/>
      <c r="B12" s="384" t="s">
        <v>76</v>
      </c>
      <c r="C12" s="209"/>
      <c r="D12" s="210"/>
      <c r="E12" s="211">
        <v>77863</v>
      </c>
      <c r="F12" s="212"/>
      <c r="G12" s="211"/>
      <c r="H12" s="211">
        <v>1893</v>
      </c>
      <c r="I12" s="211"/>
      <c r="J12" s="210"/>
      <c r="K12" s="211">
        <v>80588</v>
      </c>
      <c r="L12" s="212"/>
      <c r="M12" s="211"/>
      <c r="N12" s="211">
        <v>76485</v>
      </c>
      <c r="O12" s="211"/>
      <c r="P12" s="210"/>
      <c r="Q12" s="211">
        <v>7</v>
      </c>
      <c r="R12" s="212"/>
      <c r="S12" s="211"/>
      <c r="T12" s="211">
        <f t="shared" si="0"/>
        <v>236836</v>
      </c>
      <c r="U12" s="212"/>
      <c r="X12" s="210"/>
      <c r="Y12" s="211">
        <v>247</v>
      </c>
      <c r="Z12" s="212"/>
      <c r="AA12" s="211"/>
      <c r="AB12" s="211">
        <v>4250</v>
      </c>
      <c r="AC12" s="212"/>
      <c r="AD12" s="211"/>
      <c r="AE12" s="211">
        <v>6124</v>
      </c>
      <c r="AF12" s="212"/>
      <c r="AG12" s="210"/>
      <c r="AH12" s="425">
        <v>0</v>
      </c>
      <c r="AI12" s="213"/>
      <c r="AJ12" s="214"/>
      <c r="AK12" s="425">
        <v>3755486</v>
      </c>
      <c r="AL12" s="213"/>
      <c r="AM12" s="214"/>
      <c r="AN12" s="425">
        <v>136190</v>
      </c>
      <c r="AO12" s="213"/>
      <c r="AP12" s="214"/>
      <c r="AQ12" s="425">
        <f t="shared" si="1"/>
        <v>3891676</v>
      </c>
      <c r="AR12" s="215"/>
      <c r="AS12" s="195"/>
      <c r="AT12" s="384" t="s">
        <v>76</v>
      </c>
      <c r="AU12" s="345"/>
      <c r="AV12" s="205"/>
    </row>
    <row r="13" spans="1:48" ht="17.25" customHeight="1" x14ac:dyDescent="0.15">
      <c r="A13" s="342"/>
      <c r="B13" s="383" t="s">
        <v>77</v>
      </c>
      <c r="C13" s="204"/>
      <c r="D13" s="206"/>
      <c r="E13" s="207">
        <v>59374</v>
      </c>
      <c r="F13" s="208"/>
      <c r="G13" s="207"/>
      <c r="H13" s="207">
        <v>1711</v>
      </c>
      <c r="I13" s="207"/>
      <c r="J13" s="206"/>
      <c r="K13" s="207">
        <v>51324</v>
      </c>
      <c r="L13" s="208"/>
      <c r="M13" s="207"/>
      <c r="N13" s="207">
        <v>42208</v>
      </c>
      <c r="O13" s="207"/>
      <c r="P13" s="206"/>
      <c r="Q13" s="207">
        <v>0</v>
      </c>
      <c r="R13" s="208"/>
      <c r="S13" s="207"/>
      <c r="T13" s="207">
        <f t="shared" si="0"/>
        <v>154617</v>
      </c>
      <c r="U13" s="208"/>
      <c r="X13" s="206"/>
      <c r="Y13" s="207">
        <v>365</v>
      </c>
      <c r="Z13" s="208"/>
      <c r="AA13" s="207"/>
      <c r="AB13" s="207">
        <v>3055</v>
      </c>
      <c r="AC13" s="208"/>
      <c r="AD13" s="207"/>
      <c r="AE13" s="207">
        <v>1414</v>
      </c>
      <c r="AF13" s="208"/>
      <c r="AG13" s="206"/>
      <c r="AH13" s="424">
        <v>0</v>
      </c>
      <c r="AI13" s="200"/>
      <c r="AJ13" s="201"/>
      <c r="AK13" s="424">
        <v>2577418</v>
      </c>
      <c r="AL13" s="200"/>
      <c r="AM13" s="201"/>
      <c r="AN13" s="424">
        <v>2532</v>
      </c>
      <c r="AO13" s="200"/>
      <c r="AP13" s="201"/>
      <c r="AQ13" s="424">
        <f t="shared" si="1"/>
        <v>2579950</v>
      </c>
      <c r="AR13" s="203"/>
      <c r="AS13" s="170"/>
      <c r="AT13" s="383" t="s">
        <v>77</v>
      </c>
      <c r="AU13" s="343"/>
      <c r="AV13" s="205"/>
    </row>
    <row r="14" spans="1:48" ht="17.25" customHeight="1" x14ac:dyDescent="0.15">
      <c r="A14" s="342"/>
      <c r="B14" s="384" t="s">
        <v>78</v>
      </c>
      <c r="C14" s="204"/>
      <c r="D14" s="206"/>
      <c r="E14" s="207">
        <v>342424</v>
      </c>
      <c r="F14" s="208"/>
      <c r="G14" s="207"/>
      <c r="H14" s="207">
        <v>14849</v>
      </c>
      <c r="I14" s="207"/>
      <c r="J14" s="206"/>
      <c r="K14" s="207">
        <v>374760</v>
      </c>
      <c r="L14" s="208"/>
      <c r="M14" s="207"/>
      <c r="N14" s="207">
        <v>726676</v>
      </c>
      <c r="O14" s="207"/>
      <c r="P14" s="206"/>
      <c r="Q14" s="207">
        <v>1314</v>
      </c>
      <c r="R14" s="208"/>
      <c r="S14" s="207"/>
      <c r="T14" s="207">
        <f t="shared" si="0"/>
        <v>1460023</v>
      </c>
      <c r="U14" s="208"/>
      <c r="X14" s="206"/>
      <c r="Y14" s="207">
        <v>1291</v>
      </c>
      <c r="Z14" s="208"/>
      <c r="AA14" s="207"/>
      <c r="AB14" s="207">
        <v>22204</v>
      </c>
      <c r="AC14" s="208"/>
      <c r="AD14" s="207"/>
      <c r="AE14" s="207">
        <v>25769</v>
      </c>
      <c r="AF14" s="208"/>
      <c r="AG14" s="206"/>
      <c r="AH14" s="424">
        <v>51</v>
      </c>
      <c r="AI14" s="200"/>
      <c r="AJ14" s="201"/>
      <c r="AK14" s="424">
        <v>21023852</v>
      </c>
      <c r="AL14" s="200"/>
      <c r="AM14" s="201"/>
      <c r="AN14" s="424">
        <v>664768</v>
      </c>
      <c r="AO14" s="200"/>
      <c r="AP14" s="201"/>
      <c r="AQ14" s="424">
        <f t="shared" si="1"/>
        <v>21688620</v>
      </c>
      <c r="AR14" s="203"/>
      <c r="AS14" s="170"/>
      <c r="AT14" s="384" t="s">
        <v>78</v>
      </c>
      <c r="AU14" s="343"/>
      <c r="AV14" s="205"/>
    </row>
    <row r="15" spans="1:48" ht="17.25" customHeight="1" x14ac:dyDescent="0.15">
      <c r="A15" s="342"/>
      <c r="B15" s="384" t="s">
        <v>79</v>
      </c>
      <c r="C15" s="204"/>
      <c r="D15" s="206"/>
      <c r="E15" s="207">
        <v>76277</v>
      </c>
      <c r="F15" s="208"/>
      <c r="G15" s="207"/>
      <c r="H15" s="207">
        <v>4016</v>
      </c>
      <c r="I15" s="207"/>
      <c r="J15" s="206"/>
      <c r="K15" s="207">
        <v>87139</v>
      </c>
      <c r="L15" s="208"/>
      <c r="M15" s="207"/>
      <c r="N15" s="207">
        <v>106221</v>
      </c>
      <c r="O15" s="207"/>
      <c r="P15" s="206"/>
      <c r="Q15" s="207">
        <v>14</v>
      </c>
      <c r="R15" s="208"/>
      <c r="S15" s="207"/>
      <c r="T15" s="207">
        <f t="shared" si="0"/>
        <v>273667</v>
      </c>
      <c r="U15" s="208"/>
      <c r="X15" s="206"/>
      <c r="Y15" s="207">
        <v>339</v>
      </c>
      <c r="Z15" s="208"/>
      <c r="AA15" s="207"/>
      <c r="AB15" s="207">
        <v>3574</v>
      </c>
      <c r="AC15" s="208"/>
      <c r="AD15" s="207"/>
      <c r="AE15" s="207">
        <v>5139</v>
      </c>
      <c r="AF15" s="208"/>
      <c r="AG15" s="206"/>
      <c r="AH15" s="424">
        <v>8</v>
      </c>
      <c r="AI15" s="200"/>
      <c r="AJ15" s="201"/>
      <c r="AK15" s="424">
        <v>4020977</v>
      </c>
      <c r="AL15" s="200"/>
      <c r="AM15" s="201"/>
      <c r="AN15" s="424">
        <v>139363</v>
      </c>
      <c r="AO15" s="200"/>
      <c r="AP15" s="201"/>
      <c r="AQ15" s="424">
        <f t="shared" si="1"/>
        <v>4160340</v>
      </c>
      <c r="AR15" s="203"/>
      <c r="AS15" s="170"/>
      <c r="AT15" s="384" t="s">
        <v>79</v>
      </c>
      <c r="AU15" s="343"/>
      <c r="AV15" s="205"/>
    </row>
    <row r="16" spans="1:48" ht="17.25" customHeight="1" x14ac:dyDescent="0.15">
      <c r="A16" s="342"/>
      <c r="B16" s="384" t="s">
        <v>80</v>
      </c>
      <c r="C16" s="204"/>
      <c r="D16" s="206"/>
      <c r="E16" s="207">
        <v>109492</v>
      </c>
      <c r="F16" s="208"/>
      <c r="G16" s="207"/>
      <c r="H16" s="207">
        <v>3241</v>
      </c>
      <c r="I16" s="207"/>
      <c r="J16" s="206"/>
      <c r="K16" s="207">
        <v>133980</v>
      </c>
      <c r="L16" s="208"/>
      <c r="M16" s="207"/>
      <c r="N16" s="207">
        <v>101926</v>
      </c>
      <c r="O16" s="207"/>
      <c r="P16" s="206"/>
      <c r="Q16" s="207">
        <v>98</v>
      </c>
      <c r="R16" s="208"/>
      <c r="S16" s="207"/>
      <c r="T16" s="207">
        <f t="shared" si="0"/>
        <v>348737</v>
      </c>
      <c r="U16" s="208"/>
      <c r="X16" s="206"/>
      <c r="Y16" s="207">
        <v>508</v>
      </c>
      <c r="Z16" s="208"/>
      <c r="AA16" s="207"/>
      <c r="AB16" s="207">
        <v>3977</v>
      </c>
      <c r="AC16" s="208"/>
      <c r="AD16" s="207"/>
      <c r="AE16" s="207">
        <v>4950</v>
      </c>
      <c r="AF16" s="208"/>
      <c r="AG16" s="206"/>
      <c r="AH16" s="424">
        <v>16</v>
      </c>
      <c r="AI16" s="200"/>
      <c r="AJ16" s="201"/>
      <c r="AK16" s="424">
        <v>5067280</v>
      </c>
      <c r="AL16" s="200"/>
      <c r="AM16" s="201"/>
      <c r="AN16" s="424">
        <v>227806</v>
      </c>
      <c r="AO16" s="200"/>
      <c r="AP16" s="201"/>
      <c r="AQ16" s="424">
        <f t="shared" si="1"/>
        <v>5295086</v>
      </c>
      <c r="AR16" s="203"/>
      <c r="AS16" s="170"/>
      <c r="AT16" s="384" t="s">
        <v>80</v>
      </c>
      <c r="AU16" s="343"/>
      <c r="AV16" s="205"/>
    </row>
    <row r="17" spans="1:48" ht="17.25" customHeight="1" x14ac:dyDescent="0.15">
      <c r="A17" s="342"/>
      <c r="B17" s="45" t="s">
        <v>81</v>
      </c>
      <c r="C17" s="204"/>
      <c r="D17" s="206"/>
      <c r="E17" s="207">
        <v>74683</v>
      </c>
      <c r="F17" s="208"/>
      <c r="G17" s="207"/>
      <c r="H17" s="207">
        <v>4634</v>
      </c>
      <c r="I17" s="207"/>
      <c r="J17" s="206"/>
      <c r="K17" s="207">
        <v>75058</v>
      </c>
      <c r="L17" s="208"/>
      <c r="M17" s="207"/>
      <c r="N17" s="207">
        <v>82921</v>
      </c>
      <c r="O17" s="207"/>
      <c r="P17" s="206"/>
      <c r="Q17" s="207">
        <v>59</v>
      </c>
      <c r="R17" s="208"/>
      <c r="S17" s="207"/>
      <c r="T17" s="207">
        <f t="shared" si="0"/>
        <v>237355</v>
      </c>
      <c r="U17" s="208"/>
      <c r="X17" s="206"/>
      <c r="Y17" s="207">
        <v>562</v>
      </c>
      <c r="Z17" s="208"/>
      <c r="AA17" s="207"/>
      <c r="AB17" s="207">
        <v>3706</v>
      </c>
      <c r="AC17" s="208"/>
      <c r="AD17" s="207"/>
      <c r="AE17" s="207">
        <v>4210</v>
      </c>
      <c r="AF17" s="208"/>
      <c r="AG17" s="206"/>
      <c r="AH17" s="424">
        <v>0</v>
      </c>
      <c r="AI17" s="200"/>
      <c r="AJ17" s="201"/>
      <c r="AK17" s="424">
        <v>3684923</v>
      </c>
      <c r="AL17" s="200"/>
      <c r="AM17" s="201"/>
      <c r="AN17" s="424">
        <v>133945</v>
      </c>
      <c r="AO17" s="200"/>
      <c r="AP17" s="201"/>
      <c r="AQ17" s="424">
        <f t="shared" si="1"/>
        <v>3818868</v>
      </c>
      <c r="AR17" s="203"/>
      <c r="AS17" s="170"/>
      <c r="AT17" s="45" t="s">
        <v>81</v>
      </c>
      <c r="AU17" s="343"/>
      <c r="AV17" s="205"/>
    </row>
    <row r="18" spans="1:48" ht="17.25" customHeight="1" x14ac:dyDescent="0.15">
      <c r="A18" s="340"/>
      <c r="B18" s="384" t="s">
        <v>82</v>
      </c>
      <c r="C18" s="216"/>
      <c r="D18" s="217"/>
      <c r="E18" s="218">
        <v>86760</v>
      </c>
      <c r="F18" s="219"/>
      <c r="G18" s="218"/>
      <c r="H18" s="218">
        <v>3814</v>
      </c>
      <c r="I18" s="218"/>
      <c r="J18" s="217"/>
      <c r="K18" s="218">
        <v>103665</v>
      </c>
      <c r="L18" s="219"/>
      <c r="M18" s="218"/>
      <c r="N18" s="218">
        <v>124739</v>
      </c>
      <c r="O18" s="218"/>
      <c r="P18" s="217"/>
      <c r="Q18" s="218">
        <v>201</v>
      </c>
      <c r="R18" s="219"/>
      <c r="S18" s="218"/>
      <c r="T18" s="218">
        <f t="shared" si="0"/>
        <v>319179</v>
      </c>
      <c r="U18" s="219"/>
      <c r="X18" s="217"/>
      <c r="Y18" s="218">
        <v>291</v>
      </c>
      <c r="Z18" s="219"/>
      <c r="AA18" s="218"/>
      <c r="AB18" s="218">
        <v>4797</v>
      </c>
      <c r="AC18" s="219"/>
      <c r="AD18" s="218"/>
      <c r="AE18" s="218">
        <v>11516</v>
      </c>
      <c r="AF18" s="219"/>
      <c r="AG18" s="217"/>
      <c r="AH18" s="426">
        <v>50</v>
      </c>
      <c r="AI18" s="220"/>
      <c r="AJ18" s="221"/>
      <c r="AK18" s="426">
        <v>4465072</v>
      </c>
      <c r="AL18" s="220"/>
      <c r="AM18" s="221"/>
      <c r="AN18" s="426">
        <v>179466</v>
      </c>
      <c r="AO18" s="220"/>
      <c r="AP18" s="221"/>
      <c r="AQ18" s="426">
        <f t="shared" si="1"/>
        <v>4644538</v>
      </c>
      <c r="AR18" s="222"/>
      <c r="AS18" s="167"/>
      <c r="AT18" s="384" t="s">
        <v>82</v>
      </c>
      <c r="AU18" s="341"/>
      <c r="AV18" s="205"/>
    </row>
    <row r="19" spans="1:48" ht="17.25" customHeight="1" x14ac:dyDescent="0.15">
      <c r="A19" s="342"/>
      <c r="B19" s="384" t="s">
        <v>0</v>
      </c>
      <c r="C19" s="204"/>
      <c r="D19" s="206"/>
      <c r="E19" s="207">
        <v>229037</v>
      </c>
      <c r="F19" s="208"/>
      <c r="G19" s="207"/>
      <c r="H19" s="207">
        <v>16164</v>
      </c>
      <c r="I19" s="207"/>
      <c r="J19" s="206"/>
      <c r="K19" s="207">
        <v>246666</v>
      </c>
      <c r="L19" s="208"/>
      <c r="M19" s="207"/>
      <c r="N19" s="207">
        <v>302893</v>
      </c>
      <c r="O19" s="207"/>
      <c r="P19" s="206"/>
      <c r="Q19" s="207">
        <v>245</v>
      </c>
      <c r="R19" s="208"/>
      <c r="S19" s="207"/>
      <c r="T19" s="207">
        <f t="shared" si="0"/>
        <v>795005</v>
      </c>
      <c r="U19" s="208"/>
      <c r="X19" s="206"/>
      <c r="Y19" s="207">
        <v>792</v>
      </c>
      <c r="Z19" s="208"/>
      <c r="AA19" s="207"/>
      <c r="AB19" s="207">
        <v>12923</v>
      </c>
      <c r="AC19" s="208"/>
      <c r="AD19" s="207"/>
      <c r="AE19" s="207">
        <v>14931</v>
      </c>
      <c r="AF19" s="208"/>
      <c r="AG19" s="206"/>
      <c r="AH19" s="424">
        <v>235</v>
      </c>
      <c r="AI19" s="200"/>
      <c r="AJ19" s="201"/>
      <c r="AK19" s="424">
        <v>11575683</v>
      </c>
      <c r="AL19" s="200"/>
      <c r="AM19" s="201"/>
      <c r="AN19" s="424">
        <v>397012</v>
      </c>
      <c r="AO19" s="200"/>
      <c r="AP19" s="201"/>
      <c r="AQ19" s="424">
        <f t="shared" si="1"/>
        <v>11972695</v>
      </c>
      <c r="AR19" s="203"/>
      <c r="AS19" s="170"/>
      <c r="AT19" s="384" t="s">
        <v>0</v>
      </c>
      <c r="AU19" s="343"/>
      <c r="AV19" s="205"/>
    </row>
    <row r="20" spans="1:48" ht="17.25" customHeight="1" x14ac:dyDescent="0.15">
      <c r="A20" s="342"/>
      <c r="B20" s="384" t="s">
        <v>2</v>
      </c>
      <c r="C20" s="204"/>
      <c r="D20" s="206"/>
      <c r="E20" s="207">
        <v>149959</v>
      </c>
      <c r="F20" s="208"/>
      <c r="G20" s="207"/>
      <c r="H20" s="207">
        <v>4337</v>
      </c>
      <c r="I20" s="207"/>
      <c r="J20" s="206"/>
      <c r="K20" s="207">
        <v>147618</v>
      </c>
      <c r="L20" s="208"/>
      <c r="M20" s="207"/>
      <c r="N20" s="207">
        <v>192545</v>
      </c>
      <c r="O20" s="207"/>
      <c r="P20" s="206"/>
      <c r="Q20" s="207">
        <v>81</v>
      </c>
      <c r="R20" s="208"/>
      <c r="S20" s="207"/>
      <c r="T20" s="207">
        <f t="shared" si="0"/>
        <v>494540</v>
      </c>
      <c r="U20" s="208"/>
      <c r="X20" s="206"/>
      <c r="Y20" s="207">
        <v>489</v>
      </c>
      <c r="Z20" s="208"/>
      <c r="AA20" s="207"/>
      <c r="AB20" s="207">
        <v>7459</v>
      </c>
      <c r="AC20" s="208"/>
      <c r="AD20" s="207"/>
      <c r="AE20" s="207">
        <v>10475</v>
      </c>
      <c r="AF20" s="208"/>
      <c r="AG20" s="206"/>
      <c r="AH20" s="424">
        <v>3534</v>
      </c>
      <c r="AI20" s="200"/>
      <c r="AJ20" s="201"/>
      <c r="AK20" s="424">
        <v>7782396</v>
      </c>
      <c r="AL20" s="200"/>
      <c r="AM20" s="201"/>
      <c r="AN20" s="424">
        <v>261601</v>
      </c>
      <c r="AO20" s="200"/>
      <c r="AP20" s="201"/>
      <c r="AQ20" s="424">
        <f t="shared" si="1"/>
        <v>8043997</v>
      </c>
      <c r="AR20" s="203"/>
      <c r="AS20" s="170"/>
      <c r="AT20" s="384" t="s">
        <v>2</v>
      </c>
      <c r="AU20" s="343"/>
      <c r="AV20" s="205"/>
    </row>
    <row r="21" spans="1:48" ht="17.25" customHeight="1" x14ac:dyDescent="0.15">
      <c r="A21" s="342"/>
      <c r="B21" s="384" t="s">
        <v>3</v>
      </c>
      <c r="C21" s="204"/>
      <c r="D21" s="206"/>
      <c r="E21" s="207">
        <v>51865</v>
      </c>
      <c r="F21" s="208"/>
      <c r="G21" s="207"/>
      <c r="H21" s="207">
        <v>3141</v>
      </c>
      <c r="I21" s="207"/>
      <c r="J21" s="206"/>
      <c r="K21" s="207">
        <v>60452</v>
      </c>
      <c r="L21" s="208"/>
      <c r="M21" s="207"/>
      <c r="N21" s="207">
        <v>52723</v>
      </c>
      <c r="O21" s="207"/>
      <c r="P21" s="206"/>
      <c r="Q21" s="207">
        <v>0</v>
      </c>
      <c r="R21" s="208"/>
      <c r="S21" s="207"/>
      <c r="T21" s="207">
        <f t="shared" si="0"/>
        <v>168181</v>
      </c>
      <c r="U21" s="208"/>
      <c r="X21" s="206"/>
      <c r="Y21" s="207">
        <v>159</v>
      </c>
      <c r="Z21" s="208"/>
      <c r="AA21" s="207"/>
      <c r="AB21" s="207">
        <v>2803</v>
      </c>
      <c r="AC21" s="208"/>
      <c r="AD21" s="207"/>
      <c r="AE21" s="207">
        <v>5815</v>
      </c>
      <c r="AF21" s="208"/>
      <c r="AG21" s="206"/>
      <c r="AH21" s="424">
        <v>0</v>
      </c>
      <c r="AI21" s="200"/>
      <c r="AJ21" s="201"/>
      <c r="AK21" s="424">
        <v>2466947</v>
      </c>
      <c r="AL21" s="200"/>
      <c r="AM21" s="201"/>
      <c r="AN21" s="424">
        <v>98888</v>
      </c>
      <c r="AO21" s="200"/>
      <c r="AP21" s="201"/>
      <c r="AQ21" s="424">
        <f t="shared" si="1"/>
        <v>2565835</v>
      </c>
      <c r="AR21" s="203"/>
      <c r="AS21" s="170"/>
      <c r="AT21" s="384" t="s">
        <v>3</v>
      </c>
      <c r="AU21" s="343"/>
      <c r="AV21" s="205"/>
    </row>
    <row r="22" spans="1:48" ht="17.25" customHeight="1" x14ac:dyDescent="0.15">
      <c r="A22" s="344"/>
      <c r="B22" s="45" t="s">
        <v>4</v>
      </c>
      <c r="C22" s="209"/>
      <c r="D22" s="210"/>
      <c r="E22" s="211">
        <v>118025</v>
      </c>
      <c r="F22" s="212"/>
      <c r="G22" s="211"/>
      <c r="H22" s="211">
        <v>3493</v>
      </c>
      <c r="I22" s="211"/>
      <c r="J22" s="210"/>
      <c r="K22" s="211">
        <v>139128</v>
      </c>
      <c r="L22" s="212"/>
      <c r="M22" s="211"/>
      <c r="N22" s="211">
        <v>172393</v>
      </c>
      <c r="O22" s="211"/>
      <c r="P22" s="210"/>
      <c r="Q22" s="211">
        <v>28</v>
      </c>
      <c r="R22" s="212"/>
      <c r="S22" s="211"/>
      <c r="T22" s="211">
        <f t="shared" si="0"/>
        <v>433067</v>
      </c>
      <c r="U22" s="212"/>
      <c r="X22" s="210"/>
      <c r="Y22" s="211">
        <v>275</v>
      </c>
      <c r="Z22" s="212"/>
      <c r="AA22" s="211"/>
      <c r="AB22" s="211">
        <v>5952</v>
      </c>
      <c r="AC22" s="212"/>
      <c r="AD22" s="211"/>
      <c r="AE22" s="211">
        <v>7545</v>
      </c>
      <c r="AF22" s="212"/>
      <c r="AG22" s="210"/>
      <c r="AH22" s="425">
        <v>0</v>
      </c>
      <c r="AI22" s="213"/>
      <c r="AJ22" s="214"/>
      <c r="AK22" s="425">
        <v>6229318</v>
      </c>
      <c r="AL22" s="213"/>
      <c r="AM22" s="214"/>
      <c r="AN22" s="425">
        <v>4181</v>
      </c>
      <c r="AO22" s="213"/>
      <c r="AP22" s="214"/>
      <c r="AQ22" s="425">
        <f t="shared" si="1"/>
        <v>6233499</v>
      </c>
      <c r="AR22" s="215"/>
      <c r="AS22" s="195"/>
      <c r="AT22" s="45" t="s">
        <v>4</v>
      </c>
      <c r="AU22" s="345"/>
      <c r="AV22" s="205"/>
    </row>
    <row r="23" spans="1:48" s="223" customFormat="1" ht="17.25" customHeight="1" x14ac:dyDescent="0.15">
      <c r="A23" s="342"/>
      <c r="B23" s="384" t="s">
        <v>5</v>
      </c>
      <c r="C23" s="204"/>
      <c r="D23" s="206"/>
      <c r="E23" s="207">
        <v>136335</v>
      </c>
      <c r="F23" s="208"/>
      <c r="G23" s="207"/>
      <c r="H23" s="207">
        <v>9990</v>
      </c>
      <c r="I23" s="207"/>
      <c r="J23" s="206"/>
      <c r="K23" s="207">
        <v>156425</v>
      </c>
      <c r="L23" s="208"/>
      <c r="M23" s="207"/>
      <c r="N23" s="207">
        <v>163473</v>
      </c>
      <c r="O23" s="207"/>
      <c r="P23" s="206"/>
      <c r="Q23" s="207">
        <v>12</v>
      </c>
      <c r="R23" s="208"/>
      <c r="S23" s="207"/>
      <c r="T23" s="207">
        <f t="shared" si="0"/>
        <v>466235</v>
      </c>
      <c r="U23" s="208"/>
      <c r="V23" s="225"/>
      <c r="W23" s="225"/>
      <c r="X23" s="206"/>
      <c r="Y23" s="207">
        <v>783</v>
      </c>
      <c r="Z23" s="208"/>
      <c r="AA23" s="207"/>
      <c r="AB23" s="207">
        <v>6256</v>
      </c>
      <c r="AC23" s="208"/>
      <c r="AD23" s="207"/>
      <c r="AE23" s="207">
        <v>11952</v>
      </c>
      <c r="AF23" s="208"/>
      <c r="AG23" s="206"/>
      <c r="AH23" s="424">
        <v>103</v>
      </c>
      <c r="AI23" s="200"/>
      <c r="AJ23" s="201"/>
      <c r="AK23" s="424">
        <v>6809142</v>
      </c>
      <c r="AL23" s="200"/>
      <c r="AM23" s="201"/>
      <c r="AN23" s="424">
        <v>264052</v>
      </c>
      <c r="AO23" s="200"/>
      <c r="AP23" s="201"/>
      <c r="AQ23" s="424">
        <f t="shared" si="1"/>
        <v>7073194</v>
      </c>
      <c r="AR23" s="203"/>
      <c r="AS23" s="170"/>
      <c r="AT23" s="384" t="s">
        <v>5</v>
      </c>
      <c r="AU23" s="343"/>
      <c r="AV23" s="171"/>
    </row>
    <row r="24" spans="1:48" ht="17.25" customHeight="1" x14ac:dyDescent="0.15">
      <c r="A24" s="342"/>
      <c r="B24" s="384" t="s">
        <v>6</v>
      </c>
      <c r="C24" s="204"/>
      <c r="D24" s="206"/>
      <c r="E24" s="207">
        <v>224150</v>
      </c>
      <c r="F24" s="208"/>
      <c r="G24" s="207"/>
      <c r="H24" s="207">
        <v>8240</v>
      </c>
      <c r="I24" s="207"/>
      <c r="J24" s="206"/>
      <c r="K24" s="207">
        <v>293658</v>
      </c>
      <c r="L24" s="208"/>
      <c r="M24" s="207"/>
      <c r="N24" s="207">
        <v>442205</v>
      </c>
      <c r="O24" s="207"/>
      <c r="P24" s="206"/>
      <c r="Q24" s="207">
        <v>31</v>
      </c>
      <c r="R24" s="208"/>
      <c r="S24" s="207"/>
      <c r="T24" s="207">
        <f t="shared" si="0"/>
        <v>968284</v>
      </c>
      <c r="U24" s="208"/>
      <c r="X24" s="206"/>
      <c r="Y24" s="207">
        <v>949</v>
      </c>
      <c r="Z24" s="208"/>
      <c r="AA24" s="207"/>
      <c r="AB24" s="207">
        <v>12907</v>
      </c>
      <c r="AC24" s="208"/>
      <c r="AD24" s="207"/>
      <c r="AE24" s="207">
        <v>13846</v>
      </c>
      <c r="AF24" s="208"/>
      <c r="AG24" s="206"/>
      <c r="AH24" s="424">
        <v>179</v>
      </c>
      <c r="AI24" s="200"/>
      <c r="AJ24" s="201"/>
      <c r="AK24" s="424">
        <v>12652154</v>
      </c>
      <c r="AL24" s="200"/>
      <c r="AM24" s="201"/>
      <c r="AN24" s="424">
        <v>496785</v>
      </c>
      <c r="AO24" s="200"/>
      <c r="AP24" s="201"/>
      <c r="AQ24" s="424">
        <f t="shared" si="1"/>
        <v>13148939</v>
      </c>
      <c r="AR24" s="203"/>
      <c r="AS24" s="170"/>
      <c r="AT24" s="384" t="s">
        <v>6</v>
      </c>
      <c r="AU24" s="343"/>
    </row>
    <row r="25" spans="1:48" ht="17.25" customHeight="1" x14ac:dyDescent="0.15">
      <c r="A25" s="342"/>
      <c r="B25" s="384" t="s">
        <v>7</v>
      </c>
      <c r="C25" s="204"/>
      <c r="D25" s="206"/>
      <c r="E25" s="207">
        <v>243686</v>
      </c>
      <c r="F25" s="208"/>
      <c r="G25" s="207"/>
      <c r="H25" s="207">
        <v>11079</v>
      </c>
      <c r="I25" s="207"/>
      <c r="J25" s="206"/>
      <c r="K25" s="207">
        <v>293552</v>
      </c>
      <c r="L25" s="208"/>
      <c r="M25" s="207"/>
      <c r="N25" s="207">
        <v>484322</v>
      </c>
      <c r="O25" s="207"/>
      <c r="P25" s="206"/>
      <c r="Q25" s="207">
        <v>534</v>
      </c>
      <c r="R25" s="208"/>
      <c r="S25" s="207"/>
      <c r="T25" s="207">
        <f t="shared" si="0"/>
        <v>1033173</v>
      </c>
      <c r="U25" s="208"/>
      <c r="X25" s="206"/>
      <c r="Y25" s="207">
        <v>1169</v>
      </c>
      <c r="Z25" s="208"/>
      <c r="AA25" s="207"/>
      <c r="AB25" s="207">
        <v>10028</v>
      </c>
      <c r="AC25" s="208"/>
      <c r="AD25" s="207"/>
      <c r="AE25" s="207">
        <v>13129</v>
      </c>
      <c r="AF25" s="208"/>
      <c r="AG25" s="206"/>
      <c r="AH25" s="424">
        <v>0</v>
      </c>
      <c r="AI25" s="200"/>
      <c r="AJ25" s="201"/>
      <c r="AK25" s="424">
        <v>14759543</v>
      </c>
      <c r="AL25" s="200"/>
      <c r="AM25" s="201"/>
      <c r="AN25" s="424">
        <v>491861</v>
      </c>
      <c r="AO25" s="200"/>
      <c r="AP25" s="201"/>
      <c r="AQ25" s="424">
        <f t="shared" si="1"/>
        <v>15251404</v>
      </c>
      <c r="AR25" s="203"/>
      <c r="AS25" s="170"/>
      <c r="AT25" s="384" t="s">
        <v>7</v>
      </c>
      <c r="AU25" s="343"/>
    </row>
    <row r="26" spans="1:48" ht="17.25" customHeight="1" x14ac:dyDescent="0.15">
      <c r="A26" s="342"/>
      <c r="B26" s="384" t="s">
        <v>8</v>
      </c>
      <c r="C26" s="204"/>
      <c r="D26" s="206"/>
      <c r="E26" s="207">
        <v>330329</v>
      </c>
      <c r="F26" s="208"/>
      <c r="G26" s="207"/>
      <c r="H26" s="207">
        <v>17207</v>
      </c>
      <c r="I26" s="207"/>
      <c r="J26" s="206"/>
      <c r="K26" s="207">
        <v>476111</v>
      </c>
      <c r="L26" s="208"/>
      <c r="M26" s="207"/>
      <c r="N26" s="207">
        <v>724048</v>
      </c>
      <c r="O26" s="207"/>
      <c r="P26" s="206"/>
      <c r="Q26" s="207">
        <v>336</v>
      </c>
      <c r="R26" s="208"/>
      <c r="S26" s="207"/>
      <c r="T26" s="207">
        <f t="shared" si="0"/>
        <v>1548031</v>
      </c>
      <c r="U26" s="208"/>
      <c r="X26" s="206"/>
      <c r="Y26" s="207">
        <v>1181</v>
      </c>
      <c r="Z26" s="208"/>
      <c r="AA26" s="207"/>
      <c r="AB26" s="207">
        <v>17228</v>
      </c>
      <c r="AC26" s="208"/>
      <c r="AD26" s="207"/>
      <c r="AE26" s="207">
        <v>25921</v>
      </c>
      <c r="AF26" s="208"/>
      <c r="AG26" s="206"/>
      <c r="AH26" s="424">
        <v>34</v>
      </c>
      <c r="AI26" s="200"/>
      <c r="AJ26" s="201"/>
      <c r="AK26" s="424">
        <v>20046460</v>
      </c>
      <c r="AL26" s="200"/>
      <c r="AM26" s="201"/>
      <c r="AN26" s="424">
        <v>796490</v>
      </c>
      <c r="AO26" s="200"/>
      <c r="AP26" s="201"/>
      <c r="AQ26" s="424">
        <f t="shared" si="1"/>
        <v>20842950</v>
      </c>
      <c r="AR26" s="203"/>
      <c r="AS26" s="170"/>
      <c r="AT26" s="384" t="s">
        <v>8</v>
      </c>
      <c r="AU26" s="343"/>
    </row>
    <row r="27" spans="1:48" ht="17.25" customHeight="1" x14ac:dyDescent="0.15">
      <c r="A27" s="344"/>
      <c r="B27" s="45" t="s">
        <v>9</v>
      </c>
      <c r="C27" s="209"/>
      <c r="D27" s="210"/>
      <c r="E27" s="211">
        <v>74051</v>
      </c>
      <c r="F27" s="212"/>
      <c r="G27" s="211"/>
      <c r="H27" s="211">
        <v>5792</v>
      </c>
      <c r="I27" s="211"/>
      <c r="J27" s="210"/>
      <c r="K27" s="211">
        <v>77439</v>
      </c>
      <c r="L27" s="212"/>
      <c r="M27" s="211"/>
      <c r="N27" s="211">
        <v>166046</v>
      </c>
      <c r="O27" s="211"/>
      <c r="P27" s="210"/>
      <c r="Q27" s="211">
        <v>40</v>
      </c>
      <c r="R27" s="212"/>
      <c r="S27" s="211"/>
      <c r="T27" s="211">
        <f t="shared" si="0"/>
        <v>323368</v>
      </c>
      <c r="U27" s="212"/>
      <c r="X27" s="210"/>
      <c r="Y27" s="211">
        <v>571</v>
      </c>
      <c r="Z27" s="212"/>
      <c r="AA27" s="211"/>
      <c r="AB27" s="211">
        <v>5357</v>
      </c>
      <c r="AC27" s="212"/>
      <c r="AD27" s="211"/>
      <c r="AE27" s="211">
        <v>5965</v>
      </c>
      <c r="AF27" s="212"/>
      <c r="AG27" s="210"/>
      <c r="AH27" s="425">
        <v>726</v>
      </c>
      <c r="AI27" s="213"/>
      <c r="AJ27" s="214"/>
      <c r="AK27" s="425">
        <v>4770032</v>
      </c>
      <c r="AL27" s="213"/>
      <c r="AM27" s="214"/>
      <c r="AN27" s="425">
        <v>122596</v>
      </c>
      <c r="AO27" s="213"/>
      <c r="AP27" s="214"/>
      <c r="AQ27" s="425">
        <f t="shared" si="1"/>
        <v>4892628</v>
      </c>
      <c r="AR27" s="215"/>
      <c r="AS27" s="195"/>
      <c r="AT27" s="45" t="s">
        <v>9</v>
      </c>
      <c r="AU27" s="345"/>
    </row>
    <row r="28" spans="1:48" s="223" customFormat="1" ht="17.25" customHeight="1" x14ac:dyDescent="0.15">
      <c r="A28" s="342"/>
      <c r="B28" s="384" t="s">
        <v>10</v>
      </c>
      <c r="C28" s="204"/>
      <c r="D28" s="206"/>
      <c r="E28" s="207">
        <v>135281</v>
      </c>
      <c r="F28" s="208"/>
      <c r="G28" s="207"/>
      <c r="H28" s="207">
        <v>5942</v>
      </c>
      <c r="I28" s="207"/>
      <c r="J28" s="206"/>
      <c r="K28" s="207">
        <v>165764</v>
      </c>
      <c r="L28" s="208"/>
      <c r="M28" s="207"/>
      <c r="N28" s="207">
        <v>406109</v>
      </c>
      <c r="O28" s="207"/>
      <c r="P28" s="206"/>
      <c r="Q28" s="207">
        <v>33</v>
      </c>
      <c r="R28" s="208"/>
      <c r="S28" s="207"/>
      <c r="T28" s="207">
        <f t="shared" si="0"/>
        <v>713129</v>
      </c>
      <c r="U28" s="208"/>
      <c r="V28" s="225"/>
      <c r="W28" s="225"/>
      <c r="X28" s="206"/>
      <c r="Y28" s="207">
        <v>582</v>
      </c>
      <c r="Z28" s="208"/>
      <c r="AA28" s="207"/>
      <c r="AB28" s="207">
        <v>5746</v>
      </c>
      <c r="AC28" s="208"/>
      <c r="AD28" s="207"/>
      <c r="AE28" s="207">
        <v>9001</v>
      </c>
      <c r="AF28" s="208"/>
      <c r="AG28" s="206"/>
      <c r="AH28" s="424">
        <v>7574</v>
      </c>
      <c r="AI28" s="200"/>
      <c r="AJ28" s="201"/>
      <c r="AK28" s="424">
        <v>9956127</v>
      </c>
      <c r="AL28" s="200"/>
      <c r="AM28" s="201"/>
      <c r="AN28" s="424">
        <v>316409</v>
      </c>
      <c r="AO28" s="200"/>
      <c r="AP28" s="201"/>
      <c r="AQ28" s="424">
        <f t="shared" si="1"/>
        <v>10272536</v>
      </c>
      <c r="AR28" s="203"/>
      <c r="AS28" s="170"/>
      <c r="AT28" s="384" t="s">
        <v>10</v>
      </c>
      <c r="AU28" s="343"/>
    </row>
    <row r="29" spans="1:48" ht="17.25" customHeight="1" x14ac:dyDescent="0.15">
      <c r="A29" s="342"/>
      <c r="B29" s="384" t="s">
        <v>11</v>
      </c>
      <c r="C29" s="204"/>
      <c r="D29" s="206"/>
      <c r="E29" s="207">
        <v>146246</v>
      </c>
      <c r="F29" s="208"/>
      <c r="G29" s="207"/>
      <c r="H29" s="207">
        <v>3801</v>
      </c>
      <c r="I29" s="207"/>
      <c r="J29" s="206"/>
      <c r="K29" s="207">
        <v>154109</v>
      </c>
      <c r="L29" s="208"/>
      <c r="M29" s="207"/>
      <c r="N29" s="207">
        <v>193767</v>
      </c>
      <c r="O29" s="207"/>
      <c r="P29" s="206"/>
      <c r="Q29" s="207">
        <v>43</v>
      </c>
      <c r="R29" s="208"/>
      <c r="S29" s="207"/>
      <c r="T29" s="207">
        <f t="shared" si="0"/>
        <v>497966</v>
      </c>
      <c r="U29" s="208"/>
      <c r="X29" s="206"/>
      <c r="Y29" s="207">
        <v>452</v>
      </c>
      <c r="Z29" s="208"/>
      <c r="AA29" s="207"/>
      <c r="AB29" s="207">
        <v>6912</v>
      </c>
      <c r="AC29" s="208"/>
      <c r="AD29" s="207"/>
      <c r="AE29" s="207">
        <v>21707</v>
      </c>
      <c r="AF29" s="208"/>
      <c r="AG29" s="206"/>
      <c r="AH29" s="424">
        <v>185</v>
      </c>
      <c r="AI29" s="200"/>
      <c r="AJ29" s="201"/>
      <c r="AK29" s="424">
        <v>7601847</v>
      </c>
      <c r="AL29" s="200"/>
      <c r="AM29" s="201"/>
      <c r="AN29" s="424">
        <v>281067</v>
      </c>
      <c r="AO29" s="200"/>
      <c r="AP29" s="201"/>
      <c r="AQ29" s="424">
        <f t="shared" si="1"/>
        <v>7882914</v>
      </c>
      <c r="AR29" s="203"/>
      <c r="AS29" s="170"/>
      <c r="AT29" s="384" t="s">
        <v>11</v>
      </c>
      <c r="AU29" s="343"/>
    </row>
    <row r="30" spans="1:48" ht="17.25" customHeight="1" x14ac:dyDescent="0.15">
      <c r="A30" s="342"/>
      <c r="B30" s="384" t="s">
        <v>12</v>
      </c>
      <c r="C30" s="204"/>
      <c r="D30" s="206"/>
      <c r="E30" s="207">
        <v>139817</v>
      </c>
      <c r="F30" s="208"/>
      <c r="G30" s="207"/>
      <c r="H30" s="207">
        <v>4752</v>
      </c>
      <c r="I30" s="207"/>
      <c r="J30" s="206"/>
      <c r="K30" s="207">
        <v>208235</v>
      </c>
      <c r="L30" s="208"/>
      <c r="M30" s="207"/>
      <c r="N30" s="207">
        <v>393260</v>
      </c>
      <c r="O30" s="207"/>
      <c r="P30" s="206"/>
      <c r="Q30" s="207">
        <v>235</v>
      </c>
      <c r="R30" s="208"/>
      <c r="S30" s="207"/>
      <c r="T30" s="207">
        <f t="shared" si="0"/>
        <v>746299</v>
      </c>
      <c r="U30" s="208"/>
      <c r="X30" s="206"/>
      <c r="Y30" s="207">
        <v>567</v>
      </c>
      <c r="Z30" s="208"/>
      <c r="AA30" s="207"/>
      <c r="AB30" s="207">
        <v>7374</v>
      </c>
      <c r="AC30" s="208"/>
      <c r="AD30" s="207"/>
      <c r="AE30" s="207">
        <v>8134</v>
      </c>
      <c r="AF30" s="208"/>
      <c r="AG30" s="206"/>
      <c r="AH30" s="424">
        <v>63</v>
      </c>
      <c r="AI30" s="200"/>
      <c r="AJ30" s="201"/>
      <c r="AK30" s="424">
        <v>9980957</v>
      </c>
      <c r="AL30" s="200"/>
      <c r="AM30" s="201"/>
      <c r="AN30" s="424">
        <v>340733</v>
      </c>
      <c r="AO30" s="200"/>
      <c r="AP30" s="201"/>
      <c r="AQ30" s="424">
        <f t="shared" si="1"/>
        <v>10321690</v>
      </c>
      <c r="AR30" s="203"/>
      <c r="AS30" s="170"/>
      <c r="AT30" s="384" t="s">
        <v>12</v>
      </c>
      <c r="AU30" s="343"/>
    </row>
    <row r="31" spans="1:48" ht="17.25" customHeight="1" x14ac:dyDescent="0.15">
      <c r="A31" s="342"/>
      <c r="B31" s="384" t="s">
        <v>13</v>
      </c>
      <c r="C31" s="204"/>
      <c r="D31" s="206"/>
      <c r="E31" s="207">
        <v>73644</v>
      </c>
      <c r="F31" s="208"/>
      <c r="G31" s="207"/>
      <c r="H31" s="207">
        <v>3014</v>
      </c>
      <c r="I31" s="207"/>
      <c r="J31" s="206"/>
      <c r="K31" s="207">
        <v>100009</v>
      </c>
      <c r="L31" s="208"/>
      <c r="M31" s="207"/>
      <c r="N31" s="207">
        <v>209336</v>
      </c>
      <c r="O31" s="207"/>
      <c r="P31" s="206"/>
      <c r="Q31" s="207">
        <v>173</v>
      </c>
      <c r="R31" s="208"/>
      <c r="S31" s="207"/>
      <c r="T31" s="207">
        <f t="shared" si="0"/>
        <v>386176</v>
      </c>
      <c r="U31" s="208"/>
      <c r="X31" s="206"/>
      <c r="Y31" s="207">
        <v>111</v>
      </c>
      <c r="Z31" s="208"/>
      <c r="AA31" s="207"/>
      <c r="AB31" s="207">
        <v>5404</v>
      </c>
      <c r="AC31" s="208"/>
      <c r="AD31" s="207"/>
      <c r="AE31" s="207">
        <v>10918</v>
      </c>
      <c r="AF31" s="208"/>
      <c r="AG31" s="206"/>
      <c r="AH31" s="424">
        <v>75</v>
      </c>
      <c r="AI31" s="200"/>
      <c r="AJ31" s="201"/>
      <c r="AK31" s="424">
        <v>5043408</v>
      </c>
      <c r="AL31" s="200"/>
      <c r="AM31" s="201"/>
      <c r="AN31" s="424">
        <v>172833</v>
      </c>
      <c r="AO31" s="200"/>
      <c r="AP31" s="201"/>
      <c r="AQ31" s="424">
        <f t="shared" si="1"/>
        <v>5216241</v>
      </c>
      <c r="AR31" s="203"/>
      <c r="AS31" s="170"/>
      <c r="AT31" s="384" t="s">
        <v>13</v>
      </c>
      <c r="AU31" s="343"/>
    </row>
    <row r="32" spans="1:48" ht="17.25" customHeight="1" x14ac:dyDescent="0.15">
      <c r="A32" s="344"/>
      <c r="B32" s="45" t="s">
        <v>14</v>
      </c>
      <c r="C32" s="209"/>
      <c r="D32" s="210"/>
      <c r="E32" s="211">
        <v>83310</v>
      </c>
      <c r="F32" s="212"/>
      <c r="G32" s="211"/>
      <c r="H32" s="211">
        <v>5256</v>
      </c>
      <c r="I32" s="211"/>
      <c r="J32" s="210"/>
      <c r="K32" s="211">
        <v>80592</v>
      </c>
      <c r="L32" s="212"/>
      <c r="M32" s="211"/>
      <c r="N32" s="211">
        <v>304276</v>
      </c>
      <c r="O32" s="211"/>
      <c r="P32" s="210"/>
      <c r="Q32" s="211">
        <v>224</v>
      </c>
      <c r="R32" s="212"/>
      <c r="S32" s="211"/>
      <c r="T32" s="211">
        <f t="shared" si="0"/>
        <v>473658</v>
      </c>
      <c r="U32" s="212"/>
      <c r="X32" s="210"/>
      <c r="Y32" s="211">
        <v>380</v>
      </c>
      <c r="Z32" s="212"/>
      <c r="AA32" s="211"/>
      <c r="AB32" s="211">
        <v>5301</v>
      </c>
      <c r="AC32" s="212"/>
      <c r="AD32" s="211"/>
      <c r="AE32" s="211">
        <v>7796</v>
      </c>
      <c r="AF32" s="212"/>
      <c r="AG32" s="210"/>
      <c r="AH32" s="425">
        <v>466</v>
      </c>
      <c r="AI32" s="213"/>
      <c r="AJ32" s="214"/>
      <c r="AK32" s="425">
        <v>6679173</v>
      </c>
      <c r="AL32" s="213"/>
      <c r="AM32" s="214"/>
      <c r="AN32" s="425">
        <v>155735</v>
      </c>
      <c r="AO32" s="213"/>
      <c r="AP32" s="214"/>
      <c r="AQ32" s="425">
        <f t="shared" si="1"/>
        <v>6834908</v>
      </c>
      <c r="AR32" s="215"/>
      <c r="AS32" s="195"/>
      <c r="AT32" s="45" t="s">
        <v>14</v>
      </c>
      <c r="AU32" s="345"/>
    </row>
    <row r="33" spans="1:47" s="223" customFormat="1" ht="17.25" customHeight="1" x14ac:dyDescent="0.15">
      <c r="A33" s="342"/>
      <c r="B33" s="384" t="s">
        <v>15</v>
      </c>
      <c r="C33" s="204"/>
      <c r="D33" s="206"/>
      <c r="E33" s="207">
        <v>157608</v>
      </c>
      <c r="F33" s="208"/>
      <c r="G33" s="207"/>
      <c r="H33" s="207">
        <v>5290</v>
      </c>
      <c r="I33" s="207"/>
      <c r="J33" s="206"/>
      <c r="K33" s="207">
        <v>216423</v>
      </c>
      <c r="L33" s="208"/>
      <c r="M33" s="207"/>
      <c r="N33" s="207">
        <v>300917</v>
      </c>
      <c r="O33" s="207"/>
      <c r="P33" s="206"/>
      <c r="Q33" s="207">
        <v>65</v>
      </c>
      <c r="R33" s="208"/>
      <c r="S33" s="207"/>
      <c r="T33" s="207">
        <f t="shared" si="0"/>
        <v>680303</v>
      </c>
      <c r="U33" s="208"/>
      <c r="V33" s="225"/>
      <c r="W33" s="225"/>
      <c r="X33" s="206"/>
      <c r="Y33" s="207">
        <v>567</v>
      </c>
      <c r="Z33" s="208"/>
      <c r="AA33" s="207"/>
      <c r="AB33" s="207">
        <v>6078</v>
      </c>
      <c r="AC33" s="208"/>
      <c r="AD33" s="207"/>
      <c r="AE33" s="207">
        <v>8517</v>
      </c>
      <c r="AF33" s="208"/>
      <c r="AG33" s="206"/>
      <c r="AH33" s="424">
        <v>2231</v>
      </c>
      <c r="AI33" s="200"/>
      <c r="AJ33" s="201"/>
      <c r="AK33" s="424">
        <v>9520954</v>
      </c>
      <c r="AL33" s="200"/>
      <c r="AM33" s="201"/>
      <c r="AN33" s="424">
        <v>371253</v>
      </c>
      <c r="AO33" s="200"/>
      <c r="AP33" s="201"/>
      <c r="AQ33" s="424">
        <f t="shared" si="1"/>
        <v>9892207</v>
      </c>
      <c r="AR33" s="203"/>
      <c r="AS33" s="170"/>
      <c r="AT33" s="384" t="s">
        <v>15</v>
      </c>
      <c r="AU33" s="343"/>
    </row>
    <row r="34" spans="1:47" ht="17.25" customHeight="1" x14ac:dyDescent="0.15">
      <c r="A34" s="342"/>
      <c r="B34" s="384" t="s">
        <v>16</v>
      </c>
      <c r="C34" s="204"/>
      <c r="D34" s="206"/>
      <c r="E34" s="207">
        <v>73523</v>
      </c>
      <c r="F34" s="208"/>
      <c r="G34" s="207"/>
      <c r="H34" s="207">
        <v>3647</v>
      </c>
      <c r="I34" s="207"/>
      <c r="J34" s="206"/>
      <c r="K34" s="207">
        <v>86857</v>
      </c>
      <c r="L34" s="208"/>
      <c r="M34" s="207"/>
      <c r="N34" s="207">
        <v>126169</v>
      </c>
      <c r="O34" s="207"/>
      <c r="P34" s="206"/>
      <c r="Q34" s="207">
        <v>19</v>
      </c>
      <c r="R34" s="208"/>
      <c r="S34" s="207"/>
      <c r="T34" s="207">
        <f t="shared" si="0"/>
        <v>290215</v>
      </c>
      <c r="U34" s="208"/>
      <c r="X34" s="206"/>
      <c r="Y34" s="207">
        <v>291</v>
      </c>
      <c r="Z34" s="208"/>
      <c r="AA34" s="207"/>
      <c r="AB34" s="207">
        <v>4374</v>
      </c>
      <c r="AC34" s="208"/>
      <c r="AD34" s="207"/>
      <c r="AE34" s="207">
        <v>5990</v>
      </c>
      <c r="AF34" s="208"/>
      <c r="AG34" s="206"/>
      <c r="AH34" s="424">
        <v>179</v>
      </c>
      <c r="AI34" s="200"/>
      <c r="AJ34" s="201"/>
      <c r="AK34" s="424">
        <v>3978570</v>
      </c>
      <c r="AL34" s="200"/>
      <c r="AM34" s="201"/>
      <c r="AN34" s="424">
        <v>154634</v>
      </c>
      <c r="AO34" s="200"/>
      <c r="AP34" s="201"/>
      <c r="AQ34" s="424">
        <f t="shared" si="1"/>
        <v>4133204</v>
      </c>
      <c r="AR34" s="203"/>
      <c r="AS34" s="170"/>
      <c r="AT34" s="384" t="s">
        <v>16</v>
      </c>
      <c r="AU34" s="343"/>
    </row>
    <row r="35" spans="1:47" ht="17.25" customHeight="1" x14ac:dyDescent="0.15">
      <c r="A35" s="342"/>
      <c r="B35" s="384" t="s">
        <v>17</v>
      </c>
      <c r="C35" s="204"/>
      <c r="D35" s="206"/>
      <c r="E35" s="207">
        <v>149354</v>
      </c>
      <c r="F35" s="208"/>
      <c r="G35" s="207"/>
      <c r="H35" s="207">
        <v>6173</v>
      </c>
      <c r="I35" s="207"/>
      <c r="J35" s="206"/>
      <c r="K35" s="207">
        <v>165695</v>
      </c>
      <c r="L35" s="208"/>
      <c r="M35" s="207"/>
      <c r="N35" s="207">
        <v>229467</v>
      </c>
      <c r="O35" s="207"/>
      <c r="P35" s="206"/>
      <c r="Q35" s="207">
        <v>25</v>
      </c>
      <c r="R35" s="208"/>
      <c r="S35" s="207"/>
      <c r="T35" s="207">
        <f t="shared" si="0"/>
        <v>550714</v>
      </c>
      <c r="U35" s="208"/>
      <c r="X35" s="206"/>
      <c r="Y35" s="207">
        <v>417</v>
      </c>
      <c r="Z35" s="208"/>
      <c r="AA35" s="207"/>
      <c r="AB35" s="207">
        <v>8937</v>
      </c>
      <c r="AC35" s="208"/>
      <c r="AD35" s="207"/>
      <c r="AE35" s="207">
        <v>13065</v>
      </c>
      <c r="AF35" s="208"/>
      <c r="AG35" s="206"/>
      <c r="AH35" s="424">
        <v>148</v>
      </c>
      <c r="AI35" s="200"/>
      <c r="AJ35" s="201"/>
      <c r="AK35" s="424">
        <v>7906055</v>
      </c>
      <c r="AL35" s="200"/>
      <c r="AM35" s="201"/>
      <c r="AN35" s="424">
        <v>296925</v>
      </c>
      <c r="AO35" s="200"/>
      <c r="AP35" s="201"/>
      <c r="AQ35" s="424">
        <f t="shared" si="1"/>
        <v>8202980</v>
      </c>
      <c r="AR35" s="203"/>
      <c r="AS35" s="170"/>
      <c r="AT35" s="384" t="s">
        <v>17</v>
      </c>
      <c r="AU35" s="343"/>
    </row>
    <row r="36" spans="1:47" ht="17.25" customHeight="1" x14ac:dyDescent="0.15">
      <c r="A36" s="342"/>
      <c r="B36" s="384" t="s">
        <v>18</v>
      </c>
      <c r="C36" s="204"/>
      <c r="D36" s="206"/>
      <c r="E36" s="207">
        <v>66896</v>
      </c>
      <c r="F36" s="208"/>
      <c r="G36" s="207"/>
      <c r="H36" s="207">
        <v>2692</v>
      </c>
      <c r="I36" s="207"/>
      <c r="J36" s="206"/>
      <c r="K36" s="207">
        <v>63560</v>
      </c>
      <c r="L36" s="208"/>
      <c r="M36" s="207"/>
      <c r="N36" s="207">
        <v>92135</v>
      </c>
      <c r="O36" s="207"/>
      <c r="P36" s="206"/>
      <c r="Q36" s="207">
        <v>23</v>
      </c>
      <c r="R36" s="208"/>
      <c r="S36" s="207"/>
      <c r="T36" s="207">
        <f t="shared" si="0"/>
        <v>225306</v>
      </c>
      <c r="U36" s="208"/>
      <c r="X36" s="206"/>
      <c r="Y36" s="207">
        <v>150</v>
      </c>
      <c r="Z36" s="208"/>
      <c r="AA36" s="207"/>
      <c r="AB36" s="207">
        <v>3530</v>
      </c>
      <c r="AC36" s="208"/>
      <c r="AD36" s="207"/>
      <c r="AE36" s="207">
        <v>6804</v>
      </c>
      <c r="AF36" s="208"/>
      <c r="AG36" s="206"/>
      <c r="AH36" s="424">
        <v>50</v>
      </c>
      <c r="AI36" s="200"/>
      <c r="AJ36" s="201"/>
      <c r="AK36" s="424">
        <v>3554441</v>
      </c>
      <c r="AL36" s="200"/>
      <c r="AM36" s="201"/>
      <c r="AN36" s="424">
        <v>2397</v>
      </c>
      <c r="AO36" s="200"/>
      <c r="AP36" s="201"/>
      <c r="AQ36" s="424">
        <f t="shared" si="1"/>
        <v>3556838</v>
      </c>
      <c r="AR36" s="203"/>
      <c r="AS36" s="170"/>
      <c r="AT36" s="384" t="s">
        <v>18</v>
      </c>
      <c r="AU36" s="343"/>
    </row>
    <row r="37" spans="1:47" ht="17.25" customHeight="1" x14ac:dyDescent="0.15">
      <c r="A37" s="344"/>
      <c r="B37" s="45" t="s">
        <v>19</v>
      </c>
      <c r="C37" s="209"/>
      <c r="D37" s="210"/>
      <c r="E37" s="211">
        <v>92249</v>
      </c>
      <c r="F37" s="212"/>
      <c r="G37" s="211"/>
      <c r="H37" s="211">
        <v>3311</v>
      </c>
      <c r="I37" s="211"/>
      <c r="J37" s="210"/>
      <c r="K37" s="211">
        <v>136145</v>
      </c>
      <c r="L37" s="212"/>
      <c r="M37" s="211"/>
      <c r="N37" s="211">
        <v>182967</v>
      </c>
      <c r="O37" s="211"/>
      <c r="P37" s="210"/>
      <c r="Q37" s="211">
        <v>3</v>
      </c>
      <c r="R37" s="212"/>
      <c r="S37" s="211"/>
      <c r="T37" s="211">
        <f t="shared" si="0"/>
        <v>414675</v>
      </c>
      <c r="U37" s="212"/>
      <c r="X37" s="210"/>
      <c r="Y37" s="211">
        <v>559</v>
      </c>
      <c r="Z37" s="212"/>
      <c r="AA37" s="211"/>
      <c r="AB37" s="211">
        <v>1995</v>
      </c>
      <c r="AC37" s="212"/>
      <c r="AD37" s="211"/>
      <c r="AE37" s="211">
        <v>3562</v>
      </c>
      <c r="AF37" s="212"/>
      <c r="AG37" s="210"/>
      <c r="AH37" s="425">
        <v>0</v>
      </c>
      <c r="AI37" s="213"/>
      <c r="AJ37" s="214"/>
      <c r="AK37" s="425">
        <v>5605599</v>
      </c>
      <c r="AL37" s="213"/>
      <c r="AM37" s="214"/>
      <c r="AN37" s="425">
        <v>224812</v>
      </c>
      <c r="AO37" s="213"/>
      <c r="AP37" s="214"/>
      <c r="AQ37" s="425">
        <f t="shared" si="1"/>
        <v>5830411</v>
      </c>
      <c r="AR37" s="215"/>
      <c r="AS37" s="195"/>
      <c r="AT37" s="45" t="s">
        <v>19</v>
      </c>
      <c r="AU37" s="345"/>
    </row>
    <row r="38" spans="1:47" ht="17.25" customHeight="1" x14ac:dyDescent="0.15">
      <c r="A38" s="342"/>
      <c r="B38" s="384" t="s">
        <v>1</v>
      </c>
      <c r="C38" s="204"/>
      <c r="D38" s="206"/>
      <c r="E38" s="207">
        <v>108131</v>
      </c>
      <c r="F38" s="208"/>
      <c r="G38" s="207"/>
      <c r="H38" s="207">
        <v>4423</v>
      </c>
      <c r="I38" s="207"/>
      <c r="J38" s="206"/>
      <c r="K38" s="207">
        <v>134913</v>
      </c>
      <c r="L38" s="208"/>
      <c r="M38" s="207"/>
      <c r="N38" s="207">
        <v>241957</v>
      </c>
      <c r="O38" s="207"/>
      <c r="P38" s="206"/>
      <c r="Q38" s="207">
        <v>238</v>
      </c>
      <c r="R38" s="208"/>
      <c r="S38" s="207"/>
      <c r="T38" s="207">
        <f t="shared" si="0"/>
        <v>489662</v>
      </c>
      <c r="U38" s="208"/>
      <c r="X38" s="206"/>
      <c r="Y38" s="207">
        <v>360</v>
      </c>
      <c r="Z38" s="208"/>
      <c r="AA38" s="207"/>
      <c r="AB38" s="207">
        <v>6198</v>
      </c>
      <c r="AC38" s="208"/>
      <c r="AD38" s="207"/>
      <c r="AE38" s="207">
        <v>6524</v>
      </c>
      <c r="AF38" s="208"/>
      <c r="AG38" s="206"/>
      <c r="AH38" s="424">
        <v>325</v>
      </c>
      <c r="AI38" s="200"/>
      <c r="AJ38" s="201"/>
      <c r="AK38" s="424">
        <v>6651901</v>
      </c>
      <c r="AL38" s="200"/>
      <c r="AM38" s="201"/>
      <c r="AN38" s="424">
        <v>226887</v>
      </c>
      <c r="AO38" s="200"/>
      <c r="AP38" s="201"/>
      <c r="AQ38" s="424">
        <f t="shared" si="1"/>
        <v>6878788</v>
      </c>
      <c r="AR38" s="203"/>
      <c r="AS38" s="170"/>
      <c r="AT38" s="384" t="s">
        <v>1</v>
      </c>
      <c r="AU38" s="343"/>
    </row>
    <row r="39" spans="1:47" ht="17.25" customHeight="1" x14ac:dyDescent="0.15">
      <c r="A39" s="342"/>
      <c r="B39" s="384" t="s">
        <v>20</v>
      </c>
      <c r="C39" s="204"/>
      <c r="D39" s="206"/>
      <c r="E39" s="207">
        <v>137692</v>
      </c>
      <c r="F39" s="208"/>
      <c r="G39" s="207"/>
      <c r="H39" s="207">
        <v>4694</v>
      </c>
      <c r="I39" s="207"/>
      <c r="J39" s="206"/>
      <c r="K39" s="207">
        <v>221989</v>
      </c>
      <c r="L39" s="208"/>
      <c r="M39" s="207"/>
      <c r="N39" s="207">
        <v>243942</v>
      </c>
      <c r="O39" s="207"/>
      <c r="P39" s="206"/>
      <c r="Q39" s="207">
        <v>100</v>
      </c>
      <c r="R39" s="208"/>
      <c r="S39" s="207"/>
      <c r="T39" s="207">
        <f t="shared" si="0"/>
        <v>608417</v>
      </c>
      <c r="U39" s="208"/>
      <c r="X39" s="206"/>
      <c r="Y39" s="207">
        <v>559</v>
      </c>
      <c r="Z39" s="208"/>
      <c r="AA39" s="207"/>
      <c r="AB39" s="207">
        <v>5106</v>
      </c>
      <c r="AC39" s="208"/>
      <c r="AD39" s="207"/>
      <c r="AE39" s="207">
        <v>6736</v>
      </c>
      <c r="AF39" s="208"/>
      <c r="AG39" s="206"/>
      <c r="AH39" s="424">
        <v>0</v>
      </c>
      <c r="AI39" s="200"/>
      <c r="AJ39" s="201"/>
      <c r="AK39" s="424">
        <v>8098310</v>
      </c>
      <c r="AL39" s="200"/>
      <c r="AM39" s="201"/>
      <c r="AN39" s="424">
        <v>358912</v>
      </c>
      <c r="AO39" s="200"/>
      <c r="AP39" s="201"/>
      <c r="AQ39" s="424">
        <f t="shared" si="1"/>
        <v>8457222</v>
      </c>
      <c r="AR39" s="203"/>
      <c r="AS39" s="170"/>
      <c r="AT39" s="384" t="s">
        <v>20</v>
      </c>
      <c r="AU39" s="343"/>
    </row>
    <row r="40" spans="1:47" ht="17.25" customHeight="1" x14ac:dyDescent="0.15">
      <c r="A40" s="342"/>
      <c r="B40" s="384" t="s">
        <v>21</v>
      </c>
      <c r="C40" s="204"/>
      <c r="D40" s="206"/>
      <c r="E40" s="207">
        <v>61020</v>
      </c>
      <c r="F40" s="208"/>
      <c r="G40" s="207"/>
      <c r="H40" s="207">
        <v>2265</v>
      </c>
      <c r="I40" s="207"/>
      <c r="J40" s="206"/>
      <c r="K40" s="207">
        <v>60908</v>
      </c>
      <c r="L40" s="208"/>
      <c r="M40" s="207"/>
      <c r="N40" s="207">
        <v>100374</v>
      </c>
      <c r="O40" s="207"/>
      <c r="P40" s="206"/>
      <c r="Q40" s="207">
        <v>728</v>
      </c>
      <c r="R40" s="208"/>
      <c r="S40" s="207"/>
      <c r="T40" s="207">
        <f t="shared" si="0"/>
        <v>225295</v>
      </c>
      <c r="U40" s="208"/>
      <c r="X40" s="206"/>
      <c r="Y40" s="207">
        <v>256</v>
      </c>
      <c r="Z40" s="208"/>
      <c r="AA40" s="207"/>
      <c r="AB40" s="207">
        <v>5434</v>
      </c>
      <c r="AC40" s="208"/>
      <c r="AD40" s="207"/>
      <c r="AE40" s="207">
        <v>5513</v>
      </c>
      <c r="AF40" s="208"/>
      <c r="AG40" s="206"/>
      <c r="AH40" s="424">
        <v>1</v>
      </c>
      <c r="AI40" s="200"/>
      <c r="AJ40" s="201"/>
      <c r="AK40" s="424">
        <v>3352216</v>
      </c>
      <c r="AL40" s="200"/>
      <c r="AM40" s="201"/>
      <c r="AN40" s="424">
        <v>104014</v>
      </c>
      <c r="AO40" s="200"/>
      <c r="AP40" s="201"/>
      <c r="AQ40" s="424">
        <f t="shared" si="1"/>
        <v>3456230</v>
      </c>
      <c r="AR40" s="203"/>
      <c r="AS40" s="170"/>
      <c r="AT40" s="384" t="s">
        <v>21</v>
      </c>
      <c r="AU40" s="343"/>
    </row>
    <row r="41" spans="1:47" ht="17.25" customHeight="1" x14ac:dyDescent="0.15">
      <c r="A41" s="342"/>
      <c r="B41" s="384" t="s">
        <v>22</v>
      </c>
      <c r="C41" s="204"/>
      <c r="D41" s="206"/>
      <c r="E41" s="207">
        <v>97485</v>
      </c>
      <c r="F41" s="208"/>
      <c r="G41" s="207"/>
      <c r="H41" s="207">
        <v>2768</v>
      </c>
      <c r="I41" s="207"/>
      <c r="J41" s="206"/>
      <c r="K41" s="207">
        <v>105177</v>
      </c>
      <c r="L41" s="208"/>
      <c r="M41" s="207"/>
      <c r="N41" s="207">
        <v>140134</v>
      </c>
      <c r="O41" s="207"/>
      <c r="P41" s="206"/>
      <c r="Q41" s="207">
        <v>121</v>
      </c>
      <c r="R41" s="208"/>
      <c r="S41" s="207"/>
      <c r="T41" s="207">
        <f t="shared" si="0"/>
        <v>345685</v>
      </c>
      <c r="U41" s="208"/>
      <c r="X41" s="206"/>
      <c r="Y41" s="207">
        <v>447</v>
      </c>
      <c r="Z41" s="208"/>
      <c r="AA41" s="207"/>
      <c r="AB41" s="207">
        <v>5278</v>
      </c>
      <c r="AC41" s="208"/>
      <c r="AD41" s="207"/>
      <c r="AE41" s="207">
        <v>6239</v>
      </c>
      <c r="AF41" s="208"/>
      <c r="AG41" s="206"/>
      <c r="AH41" s="424">
        <v>0</v>
      </c>
      <c r="AI41" s="200"/>
      <c r="AJ41" s="201"/>
      <c r="AK41" s="424">
        <v>5045580</v>
      </c>
      <c r="AL41" s="200"/>
      <c r="AM41" s="201"/>
      <c r="AN41" s="424">
        <v>185044</v>
      </c>
      <c r="AO41" s="200"/>
      <c r="AP41" s="201"/>
      <c r="AQ41" s="424">
        <f t="shared" si="1"/>
        <v>5230624</v>
      </c>
      <c r="AR41" s="203"/>
      <c r="AS41" s="170"/>
      <c r="AT41" s="384" t="s">
        <v>22</v>
      </c>
      <c r="AU41" s="343"/>
    </row>
    <row r="42" spans="1:47" ht="17.25" customHeight="1" x14ac:dyDescent="0.15">
      <c r="A42" s="344"/>
      <c r="B42" s="45" t="s">
        <v>23</v>
      </c>
      <c r="C42" s="209"/>
      <c r="D42" s="210"/>
      <c r="E42" s="211">
        <v>48190</v>
      </c>
      <c r="F42" s="212"/>
      <c r="G42" s="211"/>
      <c r="H42" s="211">
        <v>1492</v>
      </c>
      <c r="I42" s="211"/>
      <c r="J42" s="210"/>
      <c r="K42" s="211">
        <v>44348</v>
      </c>
      <c r="L42" s="212"/>
      <c r="M42" s="211"/>
      <c r="N42" s="211">
        <v>50520</v>
      </c>
      <c r="O42" s="211"/>
      <c r="P42" s="210"/>
      <c r="Q42" s="211">
        <v>12</v>
      </c>
      <c r="R42" s="212"/>
      <c r="S42" s="211"/>
      <c r="T42" s="211">
        <f t="shared" si="0"/>
        <v>144562</v>
      </c>
      <c r="U42" s="212"/>
      <c r="X42" s="210"/>
      <c r="Y42" s="211">
        <v>214</v>
      </c>
      <c r="Z42" s="212"/>
      <c r="AA42" s="211"/>
      <c r="AB42" s="211">
        <v>2593</v>
      </c>
      <c r="AC42" s="212"/>
      <c r="AD42" s="211"/>
      <c r="AE42" s="211">
        <v>2340</v>
      </c>
      <c r="AF42" s="212"/>
      <c r="AG42" s="210"/>
      <c r="AH42" s="425">
        <v>656</v>
      </c>
      <c r="AI42" s="213"/>
      <c r="AJ42" s="214"/>
      <c r="AK42" s="425">
        <v>2228098</v>
      </c>
      <c r="AL42" s="213"/>
      <c r="AM42" s="214"/>
      <c r="AN42" s="425">
        <v>76364</v>
      </c>
      <c r="AO42" s="213"/>
      <c r="AP42" s="214"/>
      <c r="AQ42" s="425">
        <f t="shared" si="1"/>
        <v>2304462</v>
      </c>
      <c r="AR42" s="215"/>
      <c r="AS42" s="195"/>
      <c r="AT42" s="45" t="s">
        <v>23</v>
      </c>
      <c r="AU42" s="345"/>
    </row>
    <row r="43" spans="1:47" ht="17.25" customHeight="1" x14ac:dyDescent="0.15">
      <c r="A43" s="342"/>
      <c r="B43" s="384" t="s">
        <v>122</v>
      </c>
      <c r="C43" s="204"/>
      <c r="D43" s="206"/>
      <c r="E43" s="207">
        <v>68953</v>
      </c>
      <c r="F43" s="208"/>
      <c r="G43" s="207"/>
      <c r="H43" s="207">
        <v>1940</v>
      </c>
      <c r="I43" s="207"/>
      <c r="J43" s="206"/>
      <c r="K43" s="207">
        <v>65162</v>
      </c>
      <c r="L43" s="208"/>
      <c r="M43" s="207"/>
      <c r="N43" s="207">
        <v>114297</v>
      </c>
      <c r="O43" s="207"/>
      <c r="P43" s="206"/>
      <c r="Q43" s="207">
        <v>271</v>
      </c>
      <c r="R43" s="208"/>
      <c r="S43" s="207"/>
      <c r="T43" s="207">
        <f t="shared" si="0"/>
        <v>250623</v>
      </c>
      <c r="U43" s="208"/>
      <c r="X43" s="206"/>
      <c r="Y43" s="207">
        <v>139</v>
      </c>
      <c r="Z43" s="208"/>
      <c r="AA43" s="207"/>
      <c r="AB43" s="207">
        <v>6496</v>
      </c>
      <c r="AC43" s="208"/>
      <c r="AD43" s="207"/>
      <c r="AE43" s="207">
        <v>4308</v>
      </c>
      <c r="AF43" s="208"/>
      <c r="AG43" s="206"/>
      <c r="AH43" s="424">
        <v>289</v>
      </c>
      <c r="AI43" s="200"/>
      <c r="AJ43" s="201"/>
      <c r="AK43" s="424">
        <v>3841206</v>
      </c>
      <c r="AL43" s="200"/>
      <c r="AM43" s="201"/>
      <c r="AN43" s="424">
        <v>108790</v>
      </c>
      <c r="AO43" s="200"/>
      <c r="AP43" s="201"/>
      <c r="AQ43" s="424">
        <f t="shared" si="1"/>
        <v>3949996</v>
      </c>
      <c r="AR43" s="203"/>
      <c r="AS43" s="170"/>
      <c r="AT43" s="384" t="s">
        <v>122</v>
      </c>
      <c r="AU43" s="343"/>
    </row>
    <row r="44" spans="1:47" ht="17.25" customHeight="1" x14ac:dyDescent="0.15">
      <c r="A44" s="342"/>
      <c r="B44" s="384" t="s">
        <v>24</v>
      </c>
      <c r="C44" s="204"/>
      <c r="D44" s="206"/>
      <c r="E44" s="207">
        <v>54183</v>
      </c>
      <c r="F44" s="208"/>
      <c r="G44" s="207"/>
      <c r="H44" s="207">
        <v>1570</v>
      </c>
      <c r="I44" s="207"/>
      <c r="J44" s="206"/>
      <c r="K44" s="207">
        <v>48836</v>
      </c>
      <c r="L44" s="208"/>
      <c r="M44" s="207"/>
      <c r="N44" s="207">
        <v>65580</v>
      </c>
      <c r="O44" s="207"/>
      <c r="P44" s="206"/>
      <c r="Q44" s="207">
        <v>50</v>
      </c>
      <c r="R44" s="208"/>
      <c r="S44" s="207"/>
      <c r="T44" s="207">
        <f t="shared" si="0"/>
        <v>170219</v>
      </c>
      <c r="U44" s="208"/>
      <c r="X44" s="206"/>
      <c r="Y44" s="207">
        <v>139</v>
      </c>
      <c r="Z44" s="208"/>
      <c r="AA44" s="207"/>
      <c r="AB44" s="207">
        <v>2187</v>
      </c>
      <c r="AC44" s="208"/>
      <c r="AD44" s="207"/>
      <c r="AE44" s="207">
        <v>4281</v>
      </c>
      <c r="AF44" s="208"/>
      <c r="AG44" s="206"/>
      <c r="AH44" s="424">
        <v>0</v>
      </c>
      <c r="AI44" s="200"/>
      <c r="AJ44" s="201"/>
      <c r="AK44" s="424">
        <v>2665309</v>
      </c>
      <c r="AL44" s="200"/>
      <c r="AM44" s="201"/>
      <c r="AN44" s="424">
        <v>77691</v>
      </c>
      <c r="AO44" s="200"/>
      <c r="AP44" s="201"/>
      <c r="AQ44" s="424">
        <f t="shared" si="1"/>
        <v>2743000</v>
      </c>
      <c r="AR44" s="203"/>
      <c r="AS44" s="170"/>
      <c r="AT44" s="384" t="s">
        <v>24</v>
      </c>
      <c r="AU44" s="343"/>
    </row>
    <row r="45" spans="1:47" ht="17.25" customHeight="1" x14ac:dyDescent="0.15">
      <c r="A45" s="342"/>
      <c r="B45" s="384" t="s">
        <v>25</v>
      </c>
      <c r="C45" s="204"/>
      <c r="D45" s="206"/>
      <c r="E45" s="207">
        <v>69960</v>
      </c>
      <c r="F45" s="208"/>
      <c r="G45" s="207"/>
      <c r="H45" s="207">
        <v>2024</v>
      </c>
      <c r="I45" s="207"/>
      <c r="J45" s="206"/>
      <c r="K45" s="207">
        <v>119633</v>
      </c>
      <c r="L45" s="208"/>
      <c r="M45" s="207"/>
      <c r="N45" s="207">
        <v>125050</v>
      </c>
      <c r="O45" s="207"/>
      <c r="P45" s="206"/>
      <c r="Q45" s="207">
        <v>262</v>
      </c>
      <c r="R45" s="208"/>
      <c r="S45" s="207"/>
      <c r="T45" s="207">
        <f t="shared" si="0"/>
        <v>316929</v>
      </c>
      <c r="U45" s="208"/>
      <c r="X45" s="206"/>
      <c r="Y45" s="207">
        <v>540</v>
      </c>
      <c r="Z45" s="208"/>
      <c r="AA45" s="207"/>
      <c r="AB45" s="207">
        <v>2876</v>
      </c>
      <c r="AC45" s="208"/>
      <c r="AD45" s="207"/>
      <c r="AE45" s="207">
        <v>3533</v>
      </c>
      <c r="AF45" s="208"/>
      <c r="AG45" s="206"/>
      <c r="AH45" s="424">
        <v>308</v>
      </c>
      <c r="AI45" s="200"/>
      <c r="AJ45" s="201"/>
      <c r="AK45" s="424">
        <v>4022405</v>
      </c>
      <c r="AL45" s="200"/>
      <c r="AM45" s="201"/>
      <c r="AN45" s="424">
        <v>188029</v>
      </c>
      <c r="AO45" s="200"/>
      <c r="AP45" s="201"/>
      <c r="AQ45" s="424">
        <f t="shared" si="1"/>
        <v>4210434</v>
      </c>
      <c r="AR45" s="203"/>
      <c r="AS45" s="170"/>
      <c r="AT45" s="384" t="s">
        <v>25</v>
      </c>
      <c r="AU45" s="343"/>
    </row>
    <row r="46" spans="1:47" ht="17.25" customHeight="1" x14ac:dyDescent="0.15">
      <c r="A46" s="342"/>
      <c r="B46" s="384" t="s">
        <v>55</v>
      </c>
      <c r="C46" s="204"/>
      <c r="D46" s="206"/>
      <c r="E46" s="207">
        <v>108229</v>
      </c>
      <c r="F46" s="208"/>
      <c r="G46" s="207"/>
      <c r="H46" s="207">
        <v>4637</v>
      </c>
      <c r="I46" s="207"/>
      <c r="J46" s="206"/>
      <c r="K46" s="207">
        <v>145128</v>
      </c>
      <c r="L46" s="208"/>
      <c r="M46" s="207"/>
      <c r="N46" s="207">
        <v>242920</v>
      </c>
      <c r="O46" s="207"/>
      <c r="P46" s="206"/>
      <c r="Q46" s="207">
        <v>126</v>
      </c>
      <c r="R46" s="208"/>
      <c r="S46" s="207"/>
      <c r="T46" s="207">
        <f t="shared" si="0"/>
        <v>501040</v>
      </c>
      <c r="U46" s="208"/>
      <c r="X46" s="206"/>
      <c r="Y46" s="207">
        <v>457</v>
      </c>
      <c r="Z46" s="208"/>
      <c r="AA46" s="207"/>
      <c r="AB46" s="207">
        <v>4906</v>
      </c>
      <c r="AC46" s="208"/>
      <c r="AD46" s="207"/>
      <c r="AE46" s="207">
        <v>6516</v>
      </c>
      <c r="AF46" s="208"/>
      <c r="AG46" s="206"/>
      <c r="AH46" s="424">
        <v>1872</v>
      </c>
      <c r="AI46" s="200"/>
      <c r="AJ46" s="201"/>
      <c r="AK46" s="424">
        <v>6604303</v>
      </c>
      <c r="AL46" s="200"/>
      <c r="AM46" s="201"/>
      <c r="AN46" s="424">
        <v>257858</v>
      </c>
      <c r="AO46" s="200"/>
      <c r="AP46" s="201"/>
      <c r="AQ46" s="424">
        <f t="shared" si="1"/>
        <v>6862161</v>
      </c>
      <c r="AR46" s="203"/>
      <c r="AS46" s="170"/>
      <c r="AT46" s="384" t="s">
        <v>55</v>
      </c>
      <c r="AU46" s="343"/>
    </row>
    <row r="47" spans="1:47" ht="17.25" customHeight="1" thickBot="1" x14ac:dyDescent="0.2">
      <c r="A47" s="342"/>
      <c r="B47" s="384" t="s">
        <v>128</v>
      </c>
      <c r="C47" s="204"/>
      <c r="D47" s="206"/>
      <c r="E47" s="207">
        <v>52018</v>
      </c>
      <c r="F47" s="208"/>
      <c r="G47" s="207"/>
      <c r="H47" s="207">
        <v>2173</v>
      </c>
      <c r="I47" s="207"/>
      <c r="J47" s="206"/>
      <c r="K47" s="207">
        <v>64231</v>
      </c>
      <c r="L47" s="208"/>
      <c r="M47" s="207"/>
      <c r="N47" s="207">
        <v>103623</v>
      </c>
      <c r="O47" s="207"/>
      <c r="P47" s="206"/>
      <c r="Q47" s="207">
        <v>7</v>
      </c>
      <c r="R47" s="208"/>
      <c r="S47" s="207"/>
      <c r="T47" s="207">
        <f t="shared" si="0"/>
        <v>222052</v>
      </c>
      <c r="U47" s="208"/>
      <c r="X47" s="206"/>
      <c r="Y47" s="207">
        <v>141</v>
      </c>
      <c r="Z47" s="208"/>
      <c r="AA47" s="207"/>
      <c r="AB47" s="207">
        <v>3051</v>
      </c>
      <c r="AC47" s="208"/>
      <c r="AD47" s="207"/>
      <c r="AE47" s="207">
        <v>4578</v>
      </c>
      <c r="AF47" s="208"/>
      <c r="AG47" s="206"/>
      <c r="AH47" s="424">
        <v>95</v>
      </c>
      <c r="AI47" s="200"/>
      <c r="AJ47" s="201"/>
      <c r="AK47" s="424">
        <v>2960823</v>
      </c>
      <c r="AL47" s="200"/>
      <c r="AM47" s="201"/>
      <c r="AN47" s="424">
        <v>108499</v>
      </c>
      <c r="AO47" s="200"/>
      <c r="AP47" s="201"/>
      <c r="AQ47" s="424">
        <f t="shared" si="1"/>
        <v>3069322</v>
      </c>
      <c r="AR47" s="203"/>
      <c r="AS47" s="170"/>
      <c r="AT47" s="384" t="s">
        <v>128</v>
      </c>
      <c r="AU47" s="343"/>
    </row>
    <row r="48" spans="1:47" ht="22.5" customHeight="1" thickTop="1" x14ac:dyDescent="0.15">
      <c r="A48" s="346"/>
      <c r="B48" s="235" t="s">
        <v>26</v>
      </c>
      <c r="C48" s="236"/>
      <c r="D48" s="237"/>
      <c r="E48" s="395">
        <f>SUM(E8:E47)</f>
        <v>7092626</v>
      </c>
      <c r="F48" s="238"/>
      <c r="G48" s="239"/>
      <c r="H48" s="395">
        <f>SUM(H8:H47)</f>
        <v>367853</v>
      </c>
      <c r="I48" s="239"/>
      <c r="J48" s="237"/>
      <c r="K48" s="395">
        <f>SUM(K8:K47)</f>
        <v>8727719</v>
      </c>
      <c r="L48" s="238"/>
      <c r="M48" s="239"/>
      <c r="N48" s="395">
        <f>SUM(N8:N47)</f>
        <v>15859965</v>
      </c>
      <c r="O48" s="239"/>
      <c r="P48" s="237"/>
      <c r="Q48" s="395">
        <f>SUM(Q8:Q47)</f>
        <v>10815</v>
      </c>
      <c r="R48" s="238"/>
      <c r="S48" s="239"/>
      <c r="T48" s="395">
        <f>SUM(T8:T47)</f>
        <v>32058978</v>
      </c>
      <c r="U48" s="238"/>
      <c r="X48" s="237"/>
      <c r="Y48" s="395">
        <f>SUM(Y8:Y47)</f>
        <v>27036</v>
      </c>
      <c r="Z48" s="238"/>
      <c r="AA48" s="239"/>
      <c r="AB48" s="395">
        <f>SUM(AB8:AB47)</f>
        <v>386374</v>
      </c>
      <c r="AC48" s="238"/>
      <c r="AD48" s="239"/>
      <c r="AE48" s="395">
        <f>SUM(AE8:AE47)</f>
        <v>542536</v>
      </c>
      <c r="AF48" s="238"/>
      <c r="AG48" s="237"/>
      <c r="AH48" s="395">
        <f>SUM(AH8:AH47)</f>
        <v>34958</v>
      </c>
      <c r="AI48" s="240"/>
      <c r="AJ48" s="241"/>
      <c r="AK48" s="395">
        <f>SUM(AK8:AK47)</f>
        <v>440837159</v>
      </c>
      <c r="AL48" s="240"/>
      <c r="AM48" s="241"/>
      <c r="AN48" s="395">
        <f>SUM(AN8:AN47)</f>
        <v>14455724</v>
      </c>
      <c r="AO48" s="240"/>
      <c r="AP48" s="241"/>
      <c r="AQ48" s="395">
        <f>SUM(AQ8:AQ47)</f>
        <v>455292883</v>
      </c>
      <c r="AR48" s="242"/>
      <c r="AS48" s="243"/>
      <c r="AT48" s="235" t="s">
        <v>26</v>
      </c>
      <c r="AU48" s="347"/>
    </row>
    <row r="49" spans="1:47" ht="23.1" customHeight="1" x14ac:dyDescent="0.15">
      <c r="A49" s="340"/>
      <c r="B49" s="383" t="s">
        <v>27</v>
      </c>
      <c r="C49" s="216"/>
      <c r="D49" s="217"/>
      <c r="E49" s="218">
        <v>43614</v>
      </c>
      <c r="F49" s="219"/>
      <c r="G49" s="218"/>
      <c r="H49" s="218">
        <v>1474</v>
      </c>
      <c r="I49" s="218"/>
      <c r="J49" s="217"/>
      <c r="K49" s="218">
        <v>56003</v>
      </c>
      <c r="L49" s="219"/>
      <c r="M49" s="218"/>
      <c r="N49" s="218">
        <v>66892</v>
      </c>
      <c r="O49" s="218"/>
      <c r="P49" s="217"/>
      <c r="Q49" s="218">
        <v>20</v>
      </c>
      <c r="R49" s="219"/>
      <c r="S49" s="218"/>
      <c r="T49" s="218">
        <f t="shared" ref="T49:T71" si="2">SUM(E49:Q49)</f>
        <v>168003</v>
      </c>
      <c r="U49" s="219"/>
      <c r="X49" s="217"/>
      <c r="Y49" s="218">
        <v>209</v>
      </c>
      <c r="Z49" s="219"/>
      <c r="AA49" s="218"/>
      <c r="AB49" s="218">
        <v>1638</v>
      </c>
      <c r="AC49" s="219"/>
      <c r="AD49" s="218"/>
      <c r="AE49" s="218">
        <v>1223</v>
      </c>
      <c r="AF49" s="219"/>
      <c r="AG49" s="217"/>
      <c r="AH49" s="426">
        <v>0</v>
      </c>
      <c r="AI49" s="220"/>
      <c r="AJ49" s="221"/>
      <c r="AK49" s="426">
        <v>2362387</v>
      </c>
      <c r="AL49" s="220"/>
      <c r="AM49" s="221"/>
      <c r="AN49" s="426">
        <v>102391</v>
      </c>
      <c r="AO49" s="220"/>
      <c r="AP49" s="221"/>
      <c r="AQ49" s="426">
        <f t="shared" ref="AQ49:AQ71" si="3">SUM(AK49:AN49)</f>
        <v>2464778</v>
      </c>
      <c r="AR49" s="222"/>
      <c r="AS49" s="167"/>
      <c r="AT49" s="383" t="s">
        <v>27</v>
      </c>
      <c r="AU49" s="341"/>
    </row>
    <row r="50" spans="1:47" s="223" customFormat="1" ht="23.1" customHeight="1" x14ac:dyDescent="0.15">
      <c r="A50" s="342"/>
      <c r="B50" s="384" t="s">
        <v>28</v>
      </c>
      <c r="C50" s="204"/>
      <c r="D50" s="206"/>
      <c r="E50" s="207">
        <v>36808</v>
      </c>
      <c r="F50" s="208"/>
      <c r="G50" s="207"/>
      <c r="H50" s="207">
        <v>1272</v>
      </c>
      <c r="I50" s="207"/>
      <c r="J50" s="206"/>
      <c r="K50" s="207">
        <v>46779</v>
      </c>
      <c r="L50" s="208"/>
      <c r="M50" s="207"/>
      <c r="N50" s="207">
        <v>62991</v>
      </c>
      <c r="O50" s="207"/>
      <c r="P50" s="206"/>
      <c r="Q50" s="207">
        <v>38</v>
      </c>
      <c r="R50" s="208"/>
      <c r="S50" s="207"/>
      <c r="T50" s="207">
        <f t="shared" si="2"/>
        <v>147888</v>
      </c>
      <c r="U50" s="208"/>
      <c r="V50" s="225"/>
      <c r="W50" s="225"/>
      <c r="X50" s="206"/>
      <c r="Y50" s="207">
        <v>177</v>
      </c>
      <c r="Z50" s="208"/>
      <c r="AA50" s="207"/>
      <c r="AB50" s="207">
        <v>1930</v>
      </c>
      <c r="AC50" s="208"/>
      <c r="AD50" s="207"/>
      <c r="AE50" s="207">
        <v>1481</v>
      </c>
      <c r="AF50" s="208"/>
      <c r="AG50" s="206"/>
      <c r="AH50" s="424">
        <v>0</v>
      </c>
      <c r="AI50" s="200"/>
      <c r="AJ50" s="201"/>
      <c r="AK50" s="424">
        <v>2105941</v>
      </c>
      <c r="AL50" s="200"/>
      <c r="AM50" s="201"/>
      <c r="AN50" s="424">
        <v>74304</v>
      </c>
      <c r="AO50" s="200"/>
      <c r="AP50" s="201"/>
      <c r="AQ50" s="424">
        <f t="shared" si="3"/>
        <v>2180245</v>
      </c>
      <c r="AR50" s="203"/>
      <c r="AS50" s="170"/>
      <c r="AT50" s="384" t="s">
        <v>28</v>
      </c>
      <c r="AU50" s="343"/>
    </row>
    <row r="51" spans="1:47" ht="23.1" customHeight="1" x14ac:dyDescent="0.15">
      <c r="A51" s="342"/>
      <c r="B51" s="384" t="s">
        <v>29</v>
      </c>
      <c r="C51" s="204"/>
      <c r="D51" s="206"/>
      <c r="E51" s="207">
        <v>32041</v>
      </c>
      <c r="F51" s="208"/>
      <c r="G51" s="207"/>
      <c r="H51" s="207">
        <v>737</v>
      </c>
      <c r="I51" s="207"/>
      <c r="J51" s="206"/>
      <c r="K51" s="207">
        <v>20215</v>
      </c>
      <c r="L51" s="208"/>
      <c r="M51" s="207"/>
      <c r="N51" s="207">
        <v>28583</v>
      </c>
      <c r="O51" s="207"/>
      <c r="P51" s="206"/>
      <c r="Q51" s="207">
        <v>44</v>
      </c>
      <c r="R51" s="208"/>
      <c r="S51" s="207"/>
      <c r="T51" s="207">
        <f t="shared" si="2"/>
        <v>81620</v>
      </c>
      <c r="U51" s="208"/>
      <c r="X51" s="206"/>
      <c r="Y51" s="207">
        <v>160</v>
      </c>
      <c r="Z51" s="208"/>
      <c r="AA51" s="207"/>
      <c r="AB51" s="207">
        <v>807</v>
      </c>
      <c r="AC51" s="208"/>
      <c r="AD51" s="207"/>
      <c r="AE51" s="207">
        <v>835</v>
      </c>
      <c r="AF51" s="208"/>
      <c r="AG51" s="206"/>
      <c r="AH51" s="424">
        <v>22</v>
      </c>
      <c r="AI51" s="200"/>
      <c r="AJ51" s="201"/>
      <c r="AK51" s="424">
        <v>1456446</v>
      </c>
      <c r="AL51" s="200"/>
      <c r="AM51" s="201"/>
      <c r="AN51" s="424">
        <v>39194</v>
      </c>
      <c r="AO51" s="200"/>
      <c r="AP51" s="201"/>
      <c r="AQ51" s="424">
        <f t="shared" si="3"/>
        <v>1495640</v>
      </c>
      <c r="AR51" s="203"/>
      <c r="AS51" s="170"/>
      <c r="AT51" s="384" t="s">
        <v>29</v>
      </c>
      <c r="AU51" s="343"/>
    </row>
    <row r="52" spans="1:47" ht="23.1" customHeight="1" x14ac:dyDescent="0.15">
      <c r="A52" s="342"/>
      <c r="B52" s="384" t="s">
        <v>56</v>
      </c>
      <c r="C52" s="204"/>
      <c r="D52" s="206"/>
      <c r="E52" s="207">
        <v>11518</v>
      </c>
      <c r="F52" s="208"/>
      <c r="G52" s="207"/>
      <c r="H52" s="207">
        <v>184</v>
      </c>
      <c r="I52" s="207"/>
      <c r="J52" s="206"/>
      <c r="K52" s="207">
        <v>6813</v>
      </c>
      <c r="L52" s="208"/>
      <c r="M52" s="207"/>
      <c r="N52" s="207">
        <v>9043</v>
      </c>
      <c r="O52" s="207"/>
      <c r="P52" s="206"/>
      <c r="Q52" s="207">
        <v>0</v>
      </c>
      <c r="R52" s="208"/>
      <c r="S52" s="207"/>
      <c r="T52" s="207">
        <f t="shared" si="2"/>
        <v>27558</v>
      </c>
      <c r="U52" s="208"/>
      <c r="X52" s="206"/>
      <c r="Y52" s="207">
        <v>65</v>
      </c>
      <c r="Z52" s="208"/>
      <c r="AA52" s="207"/>
      <c r="AB52" s="207">
        <v>257</v>
      </c>
      <c r="AC52" s="208"/>
      <c r="AD52" s="207"/>
      <c r="AE52" s="207">
        <v>490</v>
      </c>
      <c r="AF52" s="208"/>
      <c r="AG52" s="206"/>
      <c r="AH52" s="424">
        <v>0</v>
      </c>
      <c r="AI52" s="200"/>
      <c r="AJ52" s="201"/>
      <c r="AK52" s="424">
        <v>499355</v>
      </c>
      <c r="AL52" s="200"/>
      <c r="AM52" s="201"/>
      <c r="AN52" s="424">
        <v>10452</v>
      </c>
      <c r="AO52" s="200"/>
      <c r="AP52" s="201"/>
      <c r="AQ52" s="424">
        <f t="shared" si="3"/>
        <v>509807</v>
      </c>
      <c r="AR52" s="203"/>
      <c r="AS52" s="170"/>
      <c r="AT52" s="384" t="s">
        <v>56</v>
      </c>
      <c r="AU52" s="343"/>
    </row>
    <row r="53" spans="1:47" ht="23.1" customHeight="1" x14ac:dyDescent="0.15">
      <c r="A53" s="344"/>
      <c r="B53" s="45" t="s">
        <v>30</v>
      </c>
      <c r="C53" s="209"/>
      <c r="D53" s="210"/>
      <c r="E53" s="211">
        <v>18312</v>
      </c>
      <c r="F53" s="212"/>
      <c r="G53" s="211"/>
      <c r="H53" s="211">
        <v>712</v>
      </c>
      <c r="I53" s="211"/>
      <c r="J53" s="210"/>
      <c r="K53" s="211">
        <v>38686</v>
      </c>
      <c r="L53" s="212"/>
      <c r="M53" s="211"/>
      <c r="N53" s="211">
        <v>31222</v>
      </c>
      <c r="O53" s="211"/>
      <c r="P53" s="210"/>
      <c r="Q53" s="211">
        <v>7</v>
      </c>
      <c r="R53" s="212"/>
      <c r="S53" s="211"/>
      <c r="T53" s="211">
        <f t="shared" si="2"/>
        <v>88939</v>
      </c>
      <c r="U53" s="212"/>
      <c r="X53" s="210"/>
      <c r="Y53" s="211">
        <v>47</v>
      </c>
      <c r="Z53" s="212"/>
      <c r="AA53" s="211"/>
      <c r="AB53" s="211">
        <v>919</v>
      </c>
      <c r="AC53" s="212"/>
      <c r="AD53" s="211"/>
      <c r="AE53" s="211">
        <v>5801</v>
      </c>
      <c r="AF53" s="212"/>
      <c r="AG53" s="210"/>
      <c r="AH53" s="425">
        <v>0</v>
      </c>
      <c r="AI53" s="213"/>
      <c r="AJ53" s="214"/>
      <c r="AK53" s="425">
        <v>953858</v>
      </c>
      <c r="AL53" s="213"/>
      <c r="AM53" s="214"/>
      <c r="AN53" s="425">
        <v>60154</v>
      </c>
      <c r="AO53" s="213"/>
      <c r="AP53" s="214"/>
      <c r="AQ53" s="425">
        <f t="shared" si="3"/>
        <v>1014012</v>
      </c>
      <c r="AR53" s="215"/>
      <c r="AS53" s="195"/>
      <c r="AT53" s="45" t="s">
        <v>30</v>
      </c>
      <c r="AU53" s="345"/>
    </row>
    <row r="54" spans="1:47" ht="23.1" customHeight="1" x14ac:dyDescent="0.15">
      <c r="A54" s="342"/>
      <c r="B54" s="384" t="s">
        <v>31</v>
      </c>
      <c r="C54" s="204"/>
      <c r="D54" s="206"/>
      <c r="E54" s="207">
        <v>18283</v>
      </c>
      <c r="F54" s="208"/>
      <c r="G54" s="207"/>
      <c r="H54" s="207">
        <v>332</v>
      </c>
      <c r="I54" s="207"/>
      <c r="J54" s="206"/>
      <c r="K54" s="207">
        <v>15050</v>
      </c>
      <c r="L54" s="208"/>
      <c r="M54" s="207"/>
      <c r="N54" s="207">
        <v>13949</v>
      </c>
      <c r="O54" s="207"/>
      <c r="P54" s="206"/>
      <c r="Q54" s="207">
        <v>9</v>
      </c>
      <c r="R54" s="208"/>
      <c r="S54" s="207"/>
      <c r="T54" s="207">
        <f t="shared" si="2"/>
        <v>47623</v>
      </c>
      <c r="U54" s="208"/>
      <c r="X54" s="206"/>
      <c r="Y54" s="207">
        <v>110</v>
      </c>
      <c r="Z54" s="208"/>
      <c r="AA54" s="207"/>
      <c r="AB54" s="207">
        <v>460</v>
      </c>
      <c r="AC54" s="208"/>
      <c r="AD54" s="207"/>
      <c r="AE54" s="207">
        <v>951</v>
      </c>
      <c r="AF54" s="208"/>
      <c r="AG54" s="206"/>
      <c r="AH54" s="424">
        <v>0</v>
      </c>
      <c r="AI54" s="200"/>
      <c r="AJ54" s="201"/>
      <c r="AK54" s="424">
        <v>771142</v>
      </c>
      <c r="AL54" s="200"/>
      <c r="AM54" s="201"/>
      <c r="AN54" s="424">
        <v>24937</v>
      </c>
      <c r="AO54" s="200"/>
      <c r="AP54" s="201"/>
      <c r="AQ54" s="424">
        <f t="shared" si="3"/>
        <v>796079</v>
      </c>
      <c r="AR54" s="203"/>
      <c r="AS54" s="170"/>
      <c r="AT54" s="384" t="s">
        <v>31</v>
      </c>
      <c r="AU54" s="343"/>
    </row>
    <row r="55" spans="1:47" s="223" customFormat="1" ht="23.1" customHeight="1" x14ac:dyDescent="0.15">
      <c r="A55" s="342"/>
      <c r="B55" s="384" t="s">
        <v>32</v>
      </c>
      <c r="C55" s="204"/>
      <c r="D55" s="206"/>
      <c r="E55" s="207">
        <v>28495</v>
      </c>
      <c r="F55" s="208"/>
      <c r="G55" s="207"/>
      <c r="H55" s="207">
        <v>858</v>
      </c>
      <c r="I55" s="207"/>
      <c r="J55" s="206"/>
      <c r="K55" s="207">
        <v>12977</v>
      </c>
      <c r="L55" s="208"/>
      <c r="M55" s="207"/>
      <c r="N55" s="207">
        <v>22520</v>
      </c>
      <c r="O55" s="207"/>
      <c r="P55" s="206"/>
      <c r="Q55" s="207">
        <v>0</v>
      </c>
      <c r="R55" s="208"/>
      <c r="S55" s="207"/>
      <c r="T55" s="207">
        <f t="shared" si="2"/>
        <v>64850</v>
      </c>
      <c r="U55" s="208"/>
      <c r="V55" s="225"/>
      <c r="W55" s="225"/>
      <c r="X55" s="206"/>
      <c r="Y55" s="207">
        <v>124</v>
      </c>
      <c r="Z55" s="208"/>
      <c r="AA55" s="207"/>
      <c r="AB55" s="207">
        <v>1418</v>
      </c>
      <c r="AC55" s="208"/>
      <c r="AD55" s="207"/>
      <c r="AE55" s="207">
        <v>1598</v>
      </c>
      <c r="AF55" s="208"/>
      <c r="AG55" s="206"/>
      <c r="AH55" s="424">
        <v>0</v>
      </c>
      <c r="AI55" s="200"/>
      <c r="AJ55" s="201"/>
      <c r="AK55" s="424">
        <v>1250314</v>
      </c>
      <c r="AL55" s="200"/>
      <c r="AM55" s="201"/>
      <c r="AN55" s="424">
        <v>23701</v>
      </c>
      <c r="AO55" s="200"/>
      <c r="AP55" s="201"/>
      <c r="AQ55" s="424">
        <f t="shared" si="3"/>
        <v>1274015</v>
      </c>
      <c r="AR55" s="203"/>
      <c r="AS55" s="170"/>
      <c r="AT55" s="384" t="s">
        <v>32</v>
      </c>
      <c r="AU55" s="343"/>
    </row>
    <row r="56" spans="1:47" ht="23.1" customHeight="1" x14ac:dyDescent="0.15">
      <c r="A56" s="342"/>
      <c r="B56" s="384" t="s">
        <v>33</v>
      </c>
      <c r="C56" s="204"/>
      <c r="D56" s="206"/>
      <c r="E56" s="207">
        <v>19825</v>
      </c>
      <c r="F56" s="208"/>
      <c r="G56" s="207"/>
      <c r="H56" s="207">
        <v>598</v>
      </c>
      <c r="I56" s="207"/>
      <c r="J56" s="206"/>
      <c r="K56" s="207">
        <v>12822</v>
      </c>
      <c r="L56" s="208"/>
      <c r="M56" s="207"/>
      <c r="N56" s="207">
        <v>12608</v>
      </c>
      <c r="O56" s="207"/>
      <c r="P56" s="206"/>
      <c r="Q56" s="207">
        <v>0</v>
      </c>
      <c r="R56" s="208"/>
      <c r="S56" s="207"/>
      <c r="T56" s="207">
        <f t="shared" si="2"/>
        <v>45853</v>
      </c>
      <c r="U56" s="208"/>
      <c r="X56" s="206"/>
      <c r="Y56" s="207">
        <v>111</v>
      </c>
      <c r="Z56" s="208"/>
      <c r="AA56" s="207"/>
      <c r="AB56" s="207">
        <v>632</v>
      </c>
      <c r="AC56" s="208"/>
      <c r="AD56" s="207"/>
      <c r="AE56" s="207">
        <v>563</v>
      </c>
      <c r="AF56" s="208"/>
      <c r="AG56" s="206"/>
      <c r="AH56" s="424">
        <v>342</v>
      </c>
      <c r="AI56" s="200"/>
      <c r="AJ56" s="201"/>
      <c r="AK56" s="424">
        <v>857355</v>
      </c>
      <c r="AL56" s="200"/>
      <c r="AM56" s="201"/>
      <c r="AN56" s="424">
        <v>24718</v>
      </c>
      <c r="AO56" s="200"/>
      <c r="AP56" s="201"/>
      <c r="AQ56" s="424">
        <f t="shared" si="3"/>
        <v>882073</v>
      </c>
      <c r="AR56" s="203"/>
      <c r="AS56" s="170"/>
      <c r="AT56" s="384" t="s">
        <v>33</v>
      </c>
      <c r="AU56" s="343"/>
    </row>
    <row r="57" spans="1:47" ht="23.1" customHeight="1" x14ac:dyDescent="0.15">
      <c r="A57" s="342"/>
      <c r="B57" s="384" t="s">
        <v>34</v>
      </c>
      <c r="C57" s="204"/>
      <c r="D57" s="206"/>
      <c r="E57" s="207">
        <v>18563</v>
      </c>
      <c r="F57" s="208"/>
      <c r="G57" s="207"/>
      <c r="H57" s="207">
        <v>347</v>
      </c>
      <c r="I57" s="207"/>
      <c r="J57" s="206"/>
      <c r="K57" s="207">
        <v>12741</v>
      </c>
      <c r="L57" s="208"/>
      <c r="M57" s="207"/>
      <c r="N57" s="207">
        <v>15735</v>
      </c>
      <c r="O57" s="207"/>
      <c r="P57" s="206"/>
      <c r="Q57" s="207">
        <v>181</v>
      </c>
      <c r="R57" s="208"/>
      <c r="S57" s="207"/>
      <c r="T57" s="207">
        <f t="shared" si="2"/>
        <v>47567</v>
      </c>
      <c r="U57" s="208"/>
      <c r="X57" s="206"/>
      <c r="Y57" s="207">
        <v>26</v>
      </c>
      <c r="Z57" s="208"/>
      <c r="AA57" s="207"/>
      <c r="AB57" s="207">
        <v>549</v>
      </c>
      <c r="AC57" s="208"/>
      <c r="AD57" s="207"/>
      <c r="AE57" s="207">
        <v>600</v>
      </c>
      <c r="AF57" s="208"/>
      <c r="AG57" s="206"/>
      <c r="AH57" s="424">
        <v>0</v>
      </c>
      <c r="AI57" s="200"/>
      <c r="AJ57" s="201"/>
      <c r="AK57" s="424">
        <v>834634</v>
      </c>
      <c r="AL57" s="200"/>
      <c r="AM57" s="201"/>
      <c r="AN57" s="424">
        <v>21316</v>
      </c>
      <c r="AO57" s="200"/>
      <c r="AP57" s="201"/>
      <c r="AQ57" s="424">
        <f t="shared" si="3"/>
        <v>855950</v>
      </c>
      <c r="AR57" s="203"/>
      <c r="AS57" s="170"/>
      <c r="AT57" s="384" t="s">
        <v>34</v>
      </c>
      <c r="AU57" s="343"/>
    </row>
    <row r="58" spans="1:47" ht="23.1" customHeight="1" x14ac:dyDescent="0.15">
      <c r="A58" s="344"/>
      <c r="B58" s="45" t="s">
        <v>35</v>
      </c>
      <c r="C58" s="209"/>
      <c r="D58" s="210"/>
      <c r="E58" s="211">
        <v>14134</v>
      </c>
      <c r="F58" s="212"/>
      <c r="G58" s="211"/>
      <c r="H58" s="211">
        <v>391</v>
      </c>
      <c r="I58" s="211"/>
      <c r="J58" s="210"/>
      <c r="K58" s="211">
        <v>6463</v>
      </c>
      <c r="L58" s="212"/>
      <c r="M58" s="211"/>
      <c r="N58" s="211">
        <v>10381</v>
      </c>
      <c r="O58" s="211"/>
      <c r="P58" s="210"/>
      <c r="Q58" s="211">
        <v>0</v>
      </c>
      <c r="R58" s="212"/>
      <c r="S58" s="211"/>
      <c r="T58" s="211">
        <f t="shared" si="2"/>
        <v>31369</v>
      </c>
      <c r="U58" s="212"/>
      <c r="X58" s="210"/>
      <c r="Y58" s="211">
        <v>7</v>
      </c>
      <c r="Z58" s="212"/>
      <c r="AA58" s="211"/>
      <c r="AB58" s="211">
        <v>1046</v>
      </c>
      <c r="AC58" s="212"/>
      <c r="AD58" s="211"/>
      <c r="AE58" s="211">
        <v>1069</v>
      </c>
      <c r="AF58" s="212"/>
      <c r="AG58" s="210"/>
      <c r="AH58" s="425">
        <v>0</v>
      </c>
      <c r="AI58" s="213"/>
      <c r="AJ58" s="214"/>
      <c r="AK58" s="425">
        <v>592681</v>
      </c>
      <c r="AL58" s="213"/>
      <c r="AM58" s="214"/>
      <c r="AN58" s="425">
        <v>10739</v>
      </c>
      <c r="AO58" s="213"/>
      <c r="AP58" s="214"/>
      <c r="AQ58" s="425">
        <f t="shared" si="3"/>
        <v>603420</v>
      </c>
      <c r="AR58" s="215"/>
      <c r="AS58" s="195"/>
      <c r="AT58" s="45" t="s">
        <v>35</v>
      </c>
      <c r="AU58" s="345"/>
    </row>
    <row r="59" spans="1:47" ht="23.1" customHeight="1" x14ac:dyDescent="0.15">
      <c r="A59" s="342"/>
      <c r="B59" s="384" t="s">
        <v>57</v>
      </c>
      <c r="C59" s="204"/>
      <c r="D59" s="206"/>
      <c r="E59" s="207">
        <v>10604</v>
      </c>
      <c r="F59" s="208"/>
      <c r="G59" s="207"/>
      <c r="H59" s="207">
        <v>152</v>
      </c>
      <c r="I59" s="207"/>
      <c r="J59" s="206"/>
      <c r="K59" s="207">
        <v>3628</v>
      </c>
      <c r="L59" s="208"/>
      <c r="M59" s="207"/>
      <c r="N59" s="207">
        <v>8913</v>
      </c>
      <c r="O59" s="207"/>
      <c r="P59" s="206"/>
      <c r="Q59" s="207">
        <v>0</v>
      </c>
      <c r="R59" s="208"/>
      <c r="S59" s="207"/>
      <c r="T59" s="207">
        <f t="shared" si="2"/>
        <v>23297</v>
      </c>
      <c r="U59" s="208"/>
      <c r="X59" s="206"/>
      <c r="Y59" s="207">
        <v>23</v>
      </c>
      <c r="Z59" s="208"/>
      <c r="AA59" s="207"/>
      <c r="AB59" s="207">
        <v>334</v>
      </c>
      <c r="AC59" s="208"/>
      <c r="AD59" s="207"/>
      <c r="AE59" s="207">
        <v>428</v>
      </c>
      <c r="AF59" s="208"/>
      <c r="AG59" s="206"/>
      <c r="AH59" s="424">
        <v>0</v>
      </c>
      <c r="AI59" s="200"/>
      <c r="AJ59" s="201"/>
      <c r="AK59" s="424">
        <v>434533</v>
      </c>
      <c r="AL59" s="200"/>
      <c r="AM59" s="201"/>
      <c r="AN59" s="424">
        <v>6144</v>
      </c>
      <c r="AO59" s="200"/>
      <c r="AP59" s="201"/>
      <c r="AQ59" s="424">
        <f t="shared" si="3"/>
        <v>440677</v>
      </c>
      <c r="AR59" s="203"/>
      <c r="AS59" s="170"/>
      <c r="AT59" s="384" t="s">
        <v>57</v>
      </c>
      <c r="AU59" s="343"/>
    </row>
    <row r="60" spans="1:47" ht="23.1" customHeight="1" x14ac:dyDescent="0.15">
      <c r="A60" s="342"/>
      <c r="B60" s="384" t="s">
        <v>36</v>
      </c>
      <c r="C60" s="204"/>
      <c r="D60" s="206"/>
      <c r="E60" s="207">
        <v>7849</v>
      </c>
      <c r="F60" s="208"/>
      <c r="G60" s="207"/>
      <c r="H60" s="207">
        <v>145</v>
      </c>
      <c r="I60" s="207"/>
      <c r="J60" s="206"/>
      <c r="K60" s="207">
        <v>5227</v>
      </c>
      <c r="L60" s="208"/>
      <c r="M60" s="207"/>
      <c r="N60" s="207">
        <v>6345</v>
      </c>
      <c r="O60" s="207"/>
      <c r="P60" s="206"/>
      <c r="Q60" s="207">
        <v>0</v>
      </c>
      <c r="R60" s="208"/>
      <c r="S60" s="207"/>
      <c r="T60" s="207">
        <f t="shared" si="2"/>
        <v>19566</v>
      </c>
      <c r="U60" s="208"/>
      <c r="X60" s="206"/>
      <c r="Y60" s="207">
        <v>34</v>
      </c>
      <c r="Z60" s="208"/>
      <c r="AA60" s="207"/>
      <c r="AB60" s="207">
        <v>234</v>
      </c>
      <c r="AC60" s="208"/>
      <c r="AD60" s="207"/>
      <c r="AE60" s="207">
        <v>214</v>
      </c>
      <c r="AF60" s="208"/>
      <c r="AG60" s="206"/>
      <c r="AH60" s="424">
        <v>0</v>
      </c>
      <c r="AI60" s="200"/>
      <c r="AJ60" s="201"/>
      <c r="AK60" s="424">
        <v>339204</v>
      </c>
      <c r="AL60" s="200"/>
      <c r="AM60" s="201"/>
      <c r="AN60" s="424">
        <v>8123</v>
      </c>
      <c r="AO60" s="200"/>
      <c r="AP60" s="201"/>
      <c r="AQ60" s="424">
        <f t="shared" si="3"/>
        <v>347327</v>
      </c>
      <c r="AR60" s="203"/>
      <c r="AS60" s="170"/>
      <c r="AT60" s="384" t="s">
        <v>36</v>
      </c>
      <c r="AU60" s="343"/>
    </row>
    <row r="61" spans="1:47" ht="23.1" customHeight="1" x14ac:dyDescent="0.15">
      <c r="A61" s="342"/>
      <c r="B61" s="384" t="s">
        <v>37</v>
      </c>
      <c r="C61" s="204"/>
      <c r="D61" s="206"/>
      <c r="E61" s="207">
        <v>9222</v>
      </c>
      <c r="F61" s="208"/>
      <c r="G61" s="207"/>
      <c r="H61" s="207">
        <v>118</v>
      </c>
      <c r="I61" s="207"/>
      <c r="J61" s="206"/>
      <c r="K61" s="207">
        <v>6582</v>
      </c>
      <c r="L61" s="208"/>
      <c r="M61" s="207"/>
      <c r="N61" s="207">
        <v>3717</v>
      </c>
      <c r="O61" s="207"/>
      <c r="P61" s="206"/>
      <c r="Q61" s="207">
        <v>5</v>
      </c>
      <c r="R61" s="208"/>
      <c r="S61" s="207"/>
      <c r="T61" s="207">
        <f t="shared" si="2"/>
        <v>19644</v>
      </c>
      <c r="U61" s="208"/>
      <c r="X61" s="206"/>
      <c r="Y61" s="207">
        <v>23</v>
      </c>
      <c r="Z61" s="208"/>
      <c r="AA61" s="207"/>
      <c r="AB61" s="207">
        <v>1689</v>
      </c>
      <c r="AC61" s="208"/>
      <c r="AD61" s="207"/>
      <c r="AE61" s="207">
        <v>451</v>
      </c>
      <c r="AF61" s="208"/>
      <c r="AG61" s="206"/>
      <c r="AH61" s="424">
        <v>0</v>
      </c>
      <c r="AI61" s="200"/>
      <c r="AJ61" s="201"/>
      <c r="AK61" s="424">
        <v>364704</v>
      </c>
      <c r="AL61" s="200"/>
      <c r="AM61" s="201"/>
      <c r="AN61" s="424">
        <v>11989</v>
      </c>
      <c r="AO61" s="200"/>
      <c r="AP61" s="201"/>
      <c r="AQ61" s="424">
        <f t="shared" si="3"/>
        <v>376693</v>
      </c>
      <c r="AR61" s="203"/>
      <c r="AS61" s="170"/>
      <c r="AT61" s="384" t="s">
        <v>37</v>
      </c>
      <c r="AU61" s="343"/>
    </row>
    <row r="62" spans="1:47" ht="23.1" customHeight="1" x14ac:dyDescent="0.15">
      <c r="A62" s="342"/>
      <c r="B62" s="384" t="s">
        <v>38</v>
      </c>
      <c r="C62" s="204"/>
      <c r="D62" s="206"/>
      <c r="E62" s="207">
        <v>6913</v>
      </c>
      <c r="F62" s="208"/>
      <c r="G62" s="207"/>
      <c r="H62" s="207">
        <v>112</v>
      </c>
      <c r="I62" s="207"/>
      <c r="J62" s="206"/>
      <c r="K62" s="207">
        <v>4144</v>
      </c>
      <c r="L62" s="208"/>
      <c r="M62" s="207"/>
      <c r="N62" s="207">
        <v>3680</v>
      </c>
      <c r="O62" s="207"/>
      <c r="P62" s="206"/>
      <c r="Q62" s="207">
        <v>0</v>
      </c>
      <c r="R62" s="208"/>
      <c r="S62" s="207"/>
      <c r="T62" s="207">
        <f t="shared" si="2"/>
        <v>14849</v>
      </c>
      <c r="U62" s="208"/>
      <c r="X62" s="206"/>
      <c r="Y62" s="207">
        <v>47</v>
      </c>
      <c r="Z62" s="208"/>
      <c r="AA62" s="207"/>
      <c r="AB62" s="207">
        <v>221</v>
      </c>
      <c r="AC62" s="208"/>
      <c r="AD62" s="207"/>
      <c r="AE62" s="207">
        <v>213</v>
      </c>
      <c r="AF62" s="208"/>
      <c r="AG62" s="206"/>
      <c r="AH62" s="424">
        <v>0</v>
      </c>
      <c r="AI62" s="200"/>
      <c r="AJ62" s="201"/>
      <c r="AK62" s="424">
        <v>281658</v>
      </c>
      <c r="AL62" s="200"/>
      <c r="AM62" s="201"/>
      <c r="AN62" s="424">
        <v>7745</v>
      </c>
      <c r="AO62" s="200"/>
      <c r="AP62" s="201"/>
      <c r="AQ62" s="424">
        <f t="shared" si="3"/>
        <v>289403</v>
      </c>
      <c r="AR62" s="203"/>
      <c r="AS62" s="170"/>
      <c r="AT62" s="384" t="s">
        <v>38</v>
      </c>
      <c r="AU62" s="343"/>
    </row>
    <row r="63" spans="1:47" ht="23.1" customHeight="1" x14ac:dyDescent="0.15">
      <c r="A63" s="344"/>
      <c r="B63" s="45" t="s">
        <v>39</v>
      </c>
      <c r="C63" s="209"/>
      <c r="D63" s="210"/>
      <c r="E63" s="211">
        <v>10949</v>
      </c>
      <c r="F63" s="212"/>
      <c r="G63" s="211"/>
      <c r="H63" s="211">
        <v>97</v>
      </c>
      <c r="I63" s="211"/>
      <c r="J63" s="210"/>
      <c r="K63" s="211">
        <v>4258</v>
      </c>
      <c r="L63" s="212"/>
      <c r="M63" s="211"/>
      <c r="N63" s="211">
        <v>4192</v>
      </c>
      <c r="O63" s="211"/>
      <c r="P63" s="210"/>
      <c r="Q63" s="211">
        <v>0</v>
      </c>
      <c r="R63" s="212"/>
      <c r="S63" s="211"/>
      <c r="T63" s="211">
        <f t="shared" si="2"/>
        <v>19496</v>
      </c>
      <c r="U63" s="212"/>
      <c r="X63" s="210"/>
      <c r="Y63" s="211">
        <v>93</v>
      </c>
      <c r="Z63" s="212"/>
      <c r="AA63" s="211"/>
      <c r="AB63" s="211">
        <v>262</v>
      </c>
      <c r="AC63" s="212"/>
      <c r="AD63" s="211"/>
      <c r="AE63" s="211">
        <v>68</v>
      </c>
      <c r="AF63" s="212"/>
      <c r="AG63" s="210"/>
      <c r="AH63" s="425">
        <v>0</v>
      </c>
      <c r="AI63" s="213"/>
      <c r="AJ63" s="214"/>
      <c r="AK63" s="425">
        <v>398276</v>
      </c>
      <c r="AL63" s="213"/>
      <c r="AM63" s="214"/>
      <c r="AN63" s="425">
        <v>7867</v>
      </c>
      <c r="AO63" s="213"/>
      <c r="AP63" s="214"/>
      <c r="AQ63" s="425">
        <f t="shared" si="3"/>
        <v>406143</v>
      </c>
      <c r="AR63" s="215"/>
      <c r="AS63" s="195"/>
      <c r="AT63" s="45" t="s">
        <v>39</v>
      </c>
      <c r="AU63" s="345"/>
    </row>
    <row r="64" spans="1:47" ht="23.1" customHeight="1" x14ac:dyDescent="0.15">
      <c r="A64" s="342"/>
      <c r="B64" s="384" t="s">
        <v>40</v>
      </c>
      <c r="C64" s="204"/>
      <c r="D64" s="206"/>
      <c r="E64" s="207">
        <v>2747</v>
      </c>
      <c r="F64" s="208"/>
      <c r="G64" s="207"/>
      <c r="H64" s="207">
        <v>27</v>
      </c>
      <c r="I64" s="207"/>
      <c r="J64" s="206"/>
      <c r="K64" s="207">
        <v>509</v>
      </c>
      <c r="L64" s="208"/>
      <c r="M64" s="207"/>
      <c r="N64" s="207">
        <v>607</v>
      </c>
      <c r="O64" s="207"/>
      <c r="P64" s="206"/>
      <c r="Q64" s="207">
        <v>0</v>
      </c>
      <c r="R64" s="208"/>
      <c r="S64" s="207"/>
      <c r="T64" s="207">
        <f t="shared" si="2"/>
        <v>3890</v>
      </c>
      <c r="U64" s="208"/>
      <c r="X64" s="206"/>
      <c r="Y64" s="207">
        <v>0</v>
      </c>
      <c r="Z64" s="208"/>
      <c r="AA64" s="207"/>
      <c r="AB64" s="207">
        <v>258</v>
      </c>
      <c r="AC64" s="208"/>
      <c r="AD64" s="207"/>
      <c r="AE64" s="207">
        <v>61</v>
      </c>
      <c r="AF64" s="208"/>
      <c r="AG64" s="206"/>
      <c r="AH64" s="424">
        <v>0</v>
      </c>
      <c r="AI64" s="200"/>
      <c r="AJ64" s="201"/>
      <c r="AK64" s="424">
        <v>88485</v>
      </c>
      <c r="AL64" s="200"/>
      <c r="AM64" s="201"/>
      <c r="AN64" s="424">
        <v>1079</v>
      </c>
      <c r="AO64" s="200"/>
      <c r="AP64" s="201"/>
      <c r="AQ64" s="424">
        <f t="shared" si="3"/>
        <v>89564</v>
      </c>
      <c r="AR64" s="203"/>
      <c r="AS64" s="170"/>
      <c r="AT64" s="384" t="s">
        <v>40</v>
      </c>
      <c r="AU64" s="343"/>
    </row>
    <row r="65" spans="1:47" ht="23.1" customHeight="1" x14ac:dyDescent="0.15">
      <c r="A65" s="342"/>
      <c r="B65" s="384" t="s">
        <v>41</v>
      </c>
      <c r="C65" s="204"/>
      <c r="D65" s="206"/>
      <c r="E65" s="207">
        <v>10696</v>
      </c>
      <c r="F65" s="208"/>
      <c r="G65" s="207"/>
      <c r="H65" s="207">
        <v>164</v>
      </c>
      <c r="I65" s="207"/>
      <c r="J65" s="206"/>
      <c r="K65" s="207">
        <v>10216</v>
      </c>
      <c r="L65" s="208"/>
      <c r="M65" s="207"/>
      <c r="N65" s="207">
        <v>6543</v>
      </c>
      <c r="O65" s="207"/>
      <c r="P65" s="206"/>
      <c r="Q65" s="207">
        <v>0</v>
      </c>
      <c r="R65" s="208"/>
      <c r="S65" s="207"/>
      <c r="T65" s="207">
        <f t="shared" si="2"/>
        <v>27619</v>
      </c>
      <c r="U65" s="208"/>
      <c r="X65" s="206"/>
      <c r="Y65" s="207">
        <v>47</v>
      </c>
      <c r="Z65" s="208"/>
      <c r="AA65" s="207"/>
      <c r="AB65" s="207">
        <v>142</v>
      </c>
      <c r="AC65" s="208"/>
      <c r="AD65" s="207"/>
      <c r="AE65" s="207">
        <v>146</v>
      </c>
      <c r="AF65" s="208"/>
      <c r="AG65" s="206"/>
      <c r="AH65" s="424">
        <v>0</v>
      </c>
      <c r="AI65" s="200"/>
      <c r="AJ65" s="201"/>
      <c r="AK65" s="424">
        <v>434119</v>
      </c>
      <c r="AL65" s="200"/>
      <c r="AM65" s="201"/>
      <c r="AN65" s="424">
        <v>17207</v>
      </c>
      <c r="AO65" s="200"/>
      <c r="AP65" s="201"/>
      <c r="AQ65" s="424">
        <f t="shared" si="3"/>
        <v>451326</v>
      </c>
      <c r="AR65" s="203"/>
      <c r="AS65" s="170"/>
      <c r="AT65" s="384" t="s">
        <v>41</v>
      </c>
      <c r="AU65" s="343"/>
    </row>
    <row r="66" spans="1:47" ht="23.1" customHeight="1" x14ac:dyDescent="0.15">
      <c r="A66" s="342"/>
      <c r="B66" s="384" t="s">
        <v>42</v>
      </c>
      <c r="C66" s="204"/>
      <c r="D66" s="206"/>
      <c r="E66" s="207">
        <v>13129</v>
      </c>
      <c r="F66" s="208"/>
      <c r="G66" s="207"/>
      <c r="H66" s="207">
        <v>137</v>
      </c>
      <c r="I66" s="207"/>
      <c r="J66" s="206"/>
      <c r="K66" s="207">
        <v>10261</v>
      </c>
      <c r="L66" s="208"/>
      <c r="M66" s="207"/>
      <c r="N66" s="207">
        <v>6993</v>
      </c>
      <c r="O66" s="207"/>
      <c r="P66" s="206"/>
      <c r="Q66" s="207">
        <v>0</v>
      </c>
      <c r="R66" s="208"/>
      <c r="S66" s="207"/>
      <c r="T66" s="207">
        <f t="shared" si="2"/>
        <v>30520</v>
      </c>
      <c r="U66" s="208"/>
      <c r="X66" s="206"/>
      <c r="Y66" s="207">
        <v>10</v>
      </c>
      <c r="Z66" s="208"/>
      <c r="AA66" s="207"/>
      <c r="AB66" s="207">
        <v>263</v>
      </c>
      <c r="AC66" s="208"/>
      <c r="AD66" s="207"/>
      <c r="AE66" s="207">
        <v>384</v>
      </c>
      <c r="AF66" s="208"/>
      <c r="AG66" s="206"/>
      <c r="AH66" s="424">
        <v>0</v>
      </c>
      <c r="AI66" s="200"/>
      <c r="AJ66" s="201"/>
      <c r="AK66" s="424">
        <v>526499</v>
      </c>
      <c r="AL66" s="200"/>
      <c r="AM66" s="201"/>
      <c r="AN66" s="424">
        <v>675</v>
      </c>
      <c r="AO66" s="200"/>
      <c r="AP66" s="201"/>
      <c r="AQ66" s="424">
        <f t="shared" si="3"/>
        <v>527174</v>
      </c>
      <c r="AR66" s="203"/>
      <c r="AS66" s="170"/>
      <c r="AT66" s="384" t="s">
        <v>42</v>
      </c>
      <c r="AU66" s="343"/>
    </row>
    <row r="67" spans="1:47" ht="23.1" customHeight="1" x14ac:dyDescent="0.15">
      <c r="A67" s="342"/>
      <c r="B67" s="384" t="s">
        <v>43</v>
      </c>
      <c r="C67" s="204"/>
      <c r="D67" s="206"/>
      <c r="E67" s="207">
        <v>29876</v>
      </c>
      <c r="F67" s="208"/>
      <c r="G67" s="207"/>
      <c r="H67" s="207">
        <v>413</v>
      </c>
      <c r="I67" s="207"/>
      <c r="J67" s="206"/>
      <c r="K67" s="207">
        <v>33608</v>
      </c>
      <c r="L67" s="208"/>
      <c r="M67" s="207"/>
      <c r="N67" s="207">
        <v>22774</v>
      </c>
      <c r="O67" s="207"/>
      <c r="P67" s="206"/>
      <c r="Q67" s="207">
        <v>0</v>
      </c>
      <c r="R67" s="208"/>
      <c r="S67" s="207"/>
      <c r="T67" s="207">
        <f t="shared" si="2"/>
        <v>86671</v>
      </c>
      <c r="U67" s="208"/>
      <c r="X67" s="206"/>
      <c r="Y67" s="207">
        <v>164</v>
      </c>
      <c r="Z67" s="208"/>
      <c r="AA67" s="207"/>
      <c r="AB67" s="207">
        <v>647</v>
      </c>
      <c r="AC67" s="208"/>
      <c r="AD67" s="207"/>
      <c r="AE67" s="207">
        <v>604</v>
      </c>
      <c r="AF67" s="208"/>
      <c r="AG67" s="206"/>
      <c r="AH67" s="424">
        <v>0</v>
      </c>
      <c r="AI67" s="200"/>
      <c r="AJ67" s="201"/>
      <c r="AK67" s="424">
        <v>1274464</v>
      </c>
      <c r="AL67" s="200"/>
      <c r="AM67" s="201"/>
      <c r="AN67" s="424">
        <v>52782</v>
      </c>
      <c r="AO67" s="200"/>
      <c r="AP67" s="201"/>
      <c r="AQ67" s="424">
        <f t="shared" si="3"/>
        <v>1327246</v>
      </c>
      <c r="AR67" s="203"/>
      <c r="AS67" s="170"/>
      <c r="AT67" s="384" t="s">
        <v>43</v>
      </c>
      <c r="AU67" s="343"/>
    </row>
    <row r="68" spans="1:47" ht="23.1" customHeight="1" x14ac:dyDescent="0.15">
      <c r="A68" s="344"/>
      <c r="B68" s="45" t="s">
        <v>44</v>
      </c>
      <c r="C68" s="209"/>
      <c r="D68" s="210"/>
      <c r="E68" s="211">
        <v>31731</v>
      </c>
      <c r="F68" s="212"/>
      <c r="G68" s="211"/>
      <c r="H68" s="211">
        <v>336</v>
      </c>
      <c r="I68" s="211"/>
      <c r="J68" s="210"/>
      <c r="K68" s="211">
        <v>22817</v>
      </c>
      <c r="L68" s="212"/>
      <c r="M68" s="211"/>
      <c r="N68" s="211">
        <v>17689</v>
      </c>
      <c r="O68" s="211"/>
      <c r="P68" s="210"/>
      <c r="Q68" s="211">
        <v>9</v>
      </c>
      <c r="R68" s="212"/>
      <c r="S68" s="211"/>
      <c r="T68" s="211">
        <f t="shared" si="2"/>
        <v>72582</v>
      </c>
      <c r="U68" s="212"/>
      <c r="X68" s="210"/>
      <c r="Y68" s="211">
        <v>345</v>
      </c>
      <c r="Z68" s="212"/>
      <c r="AA68" s="211"/>
      <c r="AB68" s="211">
        <v>496</v>
      </c>
      <c r="AC68" s="212"/>
      <c r="AD68" s="211"/>
      <c r="AE68" s="211">
        <v>617</v>
      </c>
      <c r="AF68" s="212"/>
      <c r="AG68" s="210"/>
      <c r="AH68" s="425">
        <v>0</v>
      </c>
      <c r="AI68" s="213"/>
      <c r="AJ68" s="214"/>
      <c r="AK68" s="425">
        <v>1364731</v>
      </c>
      <c r="AL68" s="213"/>
      <c r="AM68" s="214"/>
      <c r="AN68" s="425">
        <v>36558</v>
      </c>
      <c r="AO68" s="213"/>
      <c r="AP68" s="214"/>
      <c r="AQ68" s="425">
        <f t="shared" si="3"/>
        <v>1401289</v>
      </c>
      <c r="AR68" s="215"/>
      <c r="AS68" s="195"/>
      <c r="AT68" s="45" t="s">
        <v>44</v>
      </c>
      <c r="AU68" s="345"/>
    </row>
    <row r="69" spans="1:47" ht="23.1" customHeight="1" x14ac:dyDescent="0.15">
      <c r="A69" s="342"/>
      <c r="B69" s="384" t="s">
        <v>45</v>
      </c>
      <c r="C69" s="204"/>
      <c r="D69" s="206"/>
      <c r="E69" s="207">
        <v>33560</v>
      </c>
      <c r="F69" s="208"/>
      <c r="G69" s="207"/>
      <c r="H69" s="207">
        <v>2799</v>
      </c>
      <c r="I69" s="207"/>
      <c r="J69" s="206"/>
      <c r="K69" s="207">
        <v>43202</v>
      </c>
      <c r="L69" s="208"/>
      <c r="M69" s="207"/>
      <c r="N69" s="207">
        <v>43721</v>
      </c>
      <c r="O69" s="207"/>
      <c r="P69" s="206"/>
      <c r="Q69" s="207">
        <v>40</v>
      </c>
      <c r="R69" s="208"/>
      <c r="S69" s="207"/>
      <c r="T69" s="207">
        <f t="shared" si="2"/>
        <v>123322</v>
      </c>
      <c r="U69" s="208"/>
      <c r="X69" s="206"/>
      <c r="Y69" s="207">
        <v>76</v>
      </c>
      <c r="Z69" s="208"/>
      <c r="AA69" s="207"/>
      <c r="AB69" s="207">
        <v>1683</v>
      </c>
      <c r="AC69" s="208"/>
      <c r="AD69" s="207"/>
      <c r="AE69" s="207">
        <v>1572</v>
      </c>
      <c r="AF69" s="208"/>
      <c r="AG69" s="206"/>
      <c r="AH69" s="424">
        <v>0</v>
      </c>
      <c r="AI69" s="200"/>
      <c r="AJ69" s="201"/>
      <c r="AK69" s="424">
        <v>1604259</v>
      </c>
      <c r="AL69" s="200"/>
      <c r="AM69" s="201"/>
      <c r="AN69" s="424">
        <v>72067</v>
      </c>
      <c r="AO69" s="200"/>
      <c r="AP69" s="201"/>
      <c r="AQ69" s="424">
        <f t="shared" si="3"/>
        <v>1676326</v>
      </c>
      <c r="AR69" s="203"/>
      <c r="AS69" s="170"/>
      <c r="AT69" s="384" t="s">
        <v>45</v>
      </c>
      <c r="AU69" s="343"/>
    </row>
    <row r="70" spans="1:47" ht="23.1" customHeight="1" x14ac:dyDescent="0.15">
      <c r="A70" s="342"/>
      <c r="B70" s="384" t="s">
        <v>46</v>
      </c>
      <c r="C70" s="204"/>
      <c r="D70" s="206"/>
      <c r="E70" s="207">
        <v>42911</v>
      </c>
      <c r="F70" s="208"/>
      <c r="G70" s="207"/>
      <c r="H70" s="207">
        <v>1372</v>
      </c>
      <c r="I70" s="207"/>
      <c r="J70" s="206"/>
      <c r="K70" s="207">
        <v>42840</v>
      </c>
      <c r="L70" s="208"/>
      <c r="M70" s="207"/>
      <c r="N70" s="207">
        <v>52720</v>
      </c>
      <c r="O70" s="207"/>
      <c r="P70" s="206"/>
      <c r="Q70" s="207">
        <v>7</v>
      </c>
      <c r="R70" s="208"/>
      <c r="S70" s="207"/>
      <c r="T70" s="207">
        <f t="shared" si="2"/>
        <v>139850</v>
      </c>
      <c r="U70" s="208"/>
      <c r="X70" s="206"/>
      <c r="Y70" s="207">
        <v>198</v>
      </c>
      <c r="Z70" s="208"/>
      <c r="AA70" s="207"/>
      <c r="AB70" s="207">
        <v>2925</v>
      </c>
      <c r="AC70" s="208"/>
      <c r="AD70" s="207"/>
      <c r="AE70" s="207">
        <v>1200</v>
      </c>
      <c r="AF70" s="208"/>
      <c r="AG70" s="206"/>
      <c r="AH70" s="424">
        <v>1463</v>
      </c>
      <c r="AI70" s="200"/>
      <c r="AJ70" s="201"/>
      <c r="AK70" s="424">
        <v>2110233</v>
      </c>
      <c r="AL70" s="200"/>
      <c r="AM70" s="201"/>
      <c r="AN70" s="424">
        <v>74564</v>
      </c>
      <c r="AO70" s="200"/>
      <c r="AP70" s="201"/>
      <c r="AQ70" s="424">
        <f t="shared" si="3"/>
        <v>2184797</v>
      </c>
      <c r="AR70" s="203"/>
      <c r="AS70" s="170"/>
      <c r="AT70" s="384" t="s">
        <v>46</v>
      </c>
      <c r="AU70" s="343"/>
    </row>
    <row r="71" spans="1:47" ht="23.1" customHeight="1" thickBot="1" x14ac:dyDescent="0.2">
      <c r="A71" s="342"/>
      <c r="B71" s="384" t="s">
        <v>47</v>
      </c>
      <c r="C71" s="204"/>
      <c r="D71" s="206"/>
      <c r="E71" s="207">
        <v>28679</v>
      </c>
      <c r="F71" s="208"/>
      <c r="G71" s="207"/>
      <c r="H71" s="207">
        <v>776</v>
      </c>
      <c r="I71" s="207"/>
      <c r="J71" s="206"/>
      <c r="K71" s="207">
        <v>28947</v>
      </c>
      <c r="L71" s="208"/>
      <c r="M71" s="207"/>
      <c r="N71" s="207">
        <v>25402</v>
      </c>
      <c r="O71" s="207"/>
      <c r="P71" s="206"/>
      <c r="Q71" s="207">
        <v>0</v>
      </c>
      <c r="R71" s="208"/>
      <c r="S71" s="207"/>
      <c r="T71" s="207">
        <f t="shared" si="2"/>
        <v>83804</v>
      </c>
      <c r="U71" s="208"/>
      <c r="X71" s="206"/>
      <c r="Y71" s="207">
        <v>183</v>
      </c>
      <c r="Z71" s="208"/>
      <c r="AA71" s="207"/>
      <c r="AB71" s="207">
        <v>724</v>
      </c>
      <c r="AC71" s="208"/>
      <c r="AD71" s="207"/>
      <c r="AE71" s="207">
        <v>1374</v>
      </c>
      <c r="AF71" s="208"/>
      <c r="AG71" s="206"/>
      <c r="AH71" s="424">
        <v>617</v>
      </c>
      <c r="AI71" s="200"/>
      <c r="AJ71" s="201"/>
      <c r="AK71" s="424">
        <v>1325987</v>
      </c>
      <c r="AL71" s="200"/>
      <c r="AM71" s="201"/>
      <c r="AN71" s="424">
        <v>52357</v>
      </c>
      <c r="AO71" s="200"/>
      <c r="AP71" s="201"/>
      <c r="AQ71" s="424">
        <f t="shared" si="3"/>
        <v>1378344</v>
      </c>
      <c r="AR71" s="203"/>
      <c r="AS71" s="170"/>
      <c r="AT71" s="384" t="s">
        <v>47</v>
      </c>
      <c r="AU71" s="343"/>
    </row>
    <row r="72" spans="1:47" ht="23.1" customHeight="1" thickTop="1" thickBot="1" x14ac:dyDescent="0.2">
      <c r="A72" s="348"/>
      <c r="B72" s="226" t="s">
        <v>48</v>
      </c>
      <c r="C72" s="227"/>
      <c r="D72" s="228"/>
      <c r="E72" s="396">
        <f>SUM(E49:E71)</f>
        <v>480459</v>
      </c>
      <c r="F72" s="229"/>
      <c r="G72" s="230"/>
      <c r="H72" s="396">
        <f>SUM(H49:H71)</f>
        <v>13553</v>
      </c>
      <c r="I72" s="230"/>
      <c r="J72" s="228"/>
      <c r="K72" s="396">
        <f>SUM(K49:K71)</f>
        <v>444788</v>
      </c>
      <c r="L72" s="229"/>
      <c r="M72" s="230"/>
      <c r="N72" s="396">
        <f>SUM(N49:N71)</f>
        <v>477220</v>
      </c>
      <c r="O72" s="230"/>
      <c r="P72" s="228"/>
      <c r="Q72" s="396">
        <f>SUM(Q49:Q71)</f>
        <v>360</v>
      </c>
      <c r="R72" s="229"/>
      <c r="S72" s="230"/>
      <c r="T72" s="396">
        <f>SUM(T49:T71)</f>
        <v>1416380</v>
      </c>
      <c r="U72" s="229"/>
      <c r="X72" s="228"/>
      <c r="Y72" s="396">
        <f>SUM(Y49:Y71)</f>
        <v>2279</v>
      </c>
      <c r="Z72" s="229"/>
      <c r="AA72" s="230"/>
      <c r="AB72" s="396">
        <f>SUM(AB49:AB71)</f>
        <v>19534</v>
      </c>
      <c r="AC72" s="229"/>
      <c r="AD72" s="230"/>
      <c r="AE72" s="396">
        <f>SUM(AE49:AE71)</f>
        <v>21943</v>
      </c>
      <c r="AF72" s="229"/>
      <c r="AG72" s="228"/>
      <c r="AH72" s="396">
        <f>SUM(AH49:AH71)</f>
        <v>2444</v>
      </c>
      <c r="AI72" s="231"/>
      <c r="AJ72" s="232"/>
      <c r="AK72" s="396">
        <f>SUM(AK49:AK71)</f>
        <v>22231265</v>
      </c>
      <c r="AL72" s="231"/>
      <c r="AM72" s="232"/>
      <c r="AN72" s="396">
        <f>SUM(AN49:AN71)</f>
        <v>741063</v>
      </c>
      <c r="AO72" s="231"/>
      <c r="AP72" s="232"/>
      <c r="AQ72" s="396">
        <f>SUM(AQ49:AQ71)</f>
        <v>22972328</v>
      </c>
      <c r="AR72" s="233"/>
      <c r="AS72" s="234"/>
      <c r="AT72" s="226" t="s">
        <v>48</v>
      </c>
      <c r="AU72" s="349"/>
    </row>
    <row r="73" spans="1:47" ht="23.1" customHeight="1" thickTop="1" thickBot="1" x14ac:dyDescent="0.2">
      <c r="A73" s="350"/>
      <c r="B73" s="351" t="s">
        <v>49</v>
      </c>
      <c r="C73" s="352"/>
      <c r="D73" s="353"/>
      <c r="E73" s="354">
        <f>E72+E48</f>
        <v>7573085</v>
      </c>
      <c r="F73" s="355"/>
      <c r="G73" s="356"/>
      <c r="H73" s="354">
        <f>H72+H48</f>
        <v>381406</v>
      </c>
      <c r="I73" s="356"/>
      <c r="J73" s="353"/>
      <c r="K73" s="354">
        <f>K72+K48</f>
        <v>9172507</v>
      </c>
      <c r="L73" s="355"/>
      <c r="M73" s="356"/>
      <c r="N73" s="354">
        <f>N72+N48</f>
        <v>16337185</v>
      </c>
      <c r="O73" s="356"/>
      <c r="P73" s="353"/>
      <c r="Q73" s="354">
        <f>Q72+Q48</f>
        <v>11175</v>
      </c>
      <c r="R73" s="355"/>
      <c r="S73" s="356"/>
      <c r="T73" s="354">
        <f>T72+T48</f>
        <v>33475358</v>
      </c>
      <c r="U73" s="355"/>
      <c r="X73" s="353"/>
      <c r="Y73" s="354">
        <f>Y72+Y48</f>
        <v>29315</v>
      </c>
      <c r="Z73" s="355"/>
      <c r="AA73" s="356"/>
      <c r="AB73" s="354">
        <f>AB72+AB48</f>
        <v>405908</v>
      </c>
      <c r="AC73" s="355"/>
      <c r="AD73" s="356"/>
      <c r="AE73" s="354">
        <f>AE72+AE48</f>
        <v>564479</v>
      </c>
      <c r="AF73" s="355"/>
      <c r="AG73" s="353"/>
      <c r="AH73" s="354">
        <f>AH72+AH48</f>
        <v>37402</v>
      </c>
      <c r="AI73" s="357"/>
      <c r="AJ73" s="358"/>
      <c r="AK73" s="354">
        <f>AK72+AK48</f>
        <v>463068424</v>
      </c>
      <c r="AL73" s="357"/>
      <c r="AM73" s="358"/>
      <c r="AN73" s="354">
        <f>AN72+AN48</f>
        <v>15196787</v>
      </c>
      <c r="AO73" s="357"/>
      <c r="AP73" s="358"/>
      <c r="AQ73" s="354">
        <f>AQ72+AQ48</f>
        <v>478265211</v>
      </c>
      <c r="AR73" s="359"/>
      <c r="AS73" s="360"/>
      <c r="AT73" s="351" t="s">
        <v>49</v>
      </c>
      <c r="AU73" s="361"/>
    </row>
    <row r="74" spans="1:47" s="5" customFormat="1" ht="17.25" customHeight="1" x14ac:dyDescent="0.15">
      <c r="B74" s="11" t="s">
        <v>83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25"/>
      <c r="W74" s="225"/>
    </row>
    <row r="75" spans="1:47" ht="16.5" customHeight="1" x14ac:dyDescent="0.15">
      <c r="B75" s="223"/>
      <c r="C75" s="223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3"/>
    </row>
    <row r="76" spans="1:47" ht="16.5" customHeight="1" x14ac:dyDescent="0.15">
      <c r="B76" s="223"/>
      <c r="C76" s="223"/>
      <c r="D76" s="224"/>
      <c r="E76" s="404"/>
      <c r="F76" s="224"/>
      <c r="G76" s="224"/>
      <c r="H76" s="404"/>
      <c r="I76" s="224"/>
      <c r="J76" s="224"/>
      <c r="K76" s="404"/>
      <c r="L76" s="224"/>
      <c r="M76" s="224"/>
      <c r="N76" s="404"/>
      <c r="O76" s="224"/>
      <c r="P76" s="224"/>
      <c r="Q76" s="404"/>
      <c r="R76" s="224"/>
      <c r="S76" s="224"/>
      <c r="T76" s="404"/>
      <c r="U76" s="224"/>
      <c r="X76" s="224"/>
      <c r="Y76" s="404"/>
      <c r="Z76" s="224"/>
      <c r="AA76" s="224"/>
      <c r="AB76" s="404"/>
      <c r="AC76" s="224"/>
      <c r="AD76" s="224"/>
      <c r="AE76" s="404"/>
      <c r="AF76" s="224"/>
      <c r="AG76" s="224"/>
      <c r="AH76" s="404"/>
      <c r="AI76" s="224"/>
      <c r="AJ76" s="224"/>
      <c r="AK76" s="404"/>
      <c r="AL76" s="224"/>
      <c r="AM76" s="224"/>
      <c r="AN76" s="404"/>
      <c r="AO76" s="224"/>
      <c r="AP76" s="224"/>
      <c r="AQ76" s="404"/>
      <c r="AR76" s="223"/>
    </row>
    <row r="77" spans="1:47" ht="16.5" customHeight="1" x14ac:dyDescent="0.15">
      <c r="B77" s="223"/>
      <c r="C77" s="223"/>
      <c r="D77" s="224"/>
      <c r="E77" s="404"/>
      <c r="F77" s="224"/>
      <c r="G77" s="224"/>
      <c r="H77" s="404"/>
      <c r="I77" s="224"/>
      <c r="J77" s="224"/>
      <c r="K77" s="404"/>
      <c r="L77" s="224"/>
      <c r="M77" s="224"/>
      <c r="N77" s="404"/>
      <c r="O77" s="224"/>
      <c r="P77" s="224"/>
      <c r="Q77" s="404"/>
      <c r="R77" s="224"/>
      <c r="S77" s="224"/>
      <c r="T77" s="404"/>
      <c r="U77" s="224"/>
      <c r="X77" s="224"/>
      <c r="Y77" s="404"/>
      <c r="Z77" s="224"/>
      <c r="AA77" s="224"/>
      <c r="AB77" s="404"/>
      <c r="AC77" s="224"/>
      <c r="AD77" s="224"/>
      <c r="AE77" s="404"/>
      <c r="AF77" s="224"/>
      <c r="AG77" s="224"/>
      <c r="AH77" s="404"/>
      <c r="AI77" s="224"/>
      <c r="AJ77" s="224"/>
      <c r="AK77" s="404"/>
      <c r="AL77" s="224"/>
      <c r="AM77" s="224"/>
      <c r="AN77" s="404"/>
      <c r="AO77" s="224"/>
      <c r="AP77" s="224"/>
      <c r="AQ77" s="404"/>
      <c r="AR77" s="223"/>
    </row>
    <row r="78" spans="1:47" ht="16.5" customHeight="1" x14ac:dyDescent="0.15">
      <c r="B78" s="223"/>
      <c r="C78" s="223"/>
      <c r="D78" s="224"/>
      <c r="E78" s="404"/>
      <c r="F78" s="224"/>
      <c r="G78" s="224"/>
      <c r="H78" s="404"/>
      <c r="I78" s="224"/>
      <c r="J78" s="224"/>
      <c r="K78" s="404"/>
      <c r="L78" s="224"/>
      <c r="M78" s="224"/>
      <c r="N78" s="404"/>
      <c r="O78" s="224"/>
      <c r="P78" s="224"/>
      <c r="Q78" s="404"/>
      <c r="R78" s="224"/>
      <c r="S78" s="224"/>
      <c r="T78" s="404"/>
      <c r="U78" s="224"/>
      <c r="X78" s="224"/>
      <c r="Y78" s="404"/>
      <c r="Z78" s="224"/>
      <c r="AA78" s="224"/>
      <c r="AB78" s="404"/>
      <c r="AC78" s="224"/>
      <c r="AD78" s="224"/>
      <c r="AE78" s="404"/>
      <c r="AF78" s="224"/>
      <c r="AG78" s="224"/>
      <c r="AH78" s="404"/>
      <c r="AI78" s="224"/>
      <c r="AJ78" s="224"/>
      <c r="AK78" s="404"/>
      <c r="AL78" s="224"/>
      <c r="AM78" s="224"/>
      <c r="AN78" s="404"/>
      <c r="AO78" s="224"/>
      <c r="AP78" s="224"/>
      <c r="AQ78" s="404"/>
      <c r="AR78" s="224"/>
      <c r="AS78" s="224"/>
    </row>
    <row r="79" spans="1:47" ht="16.5" customHeight="1" x14ac:dyDescent="0.15">
      <c r="B79" s="223"/>
      <c r="C79" s="223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3"/>
    </row>
    <row r="80" spans="1:47" ht="16.5" customHeight="1" x14ac:dyDescent="0.15">
      <c r="B80" s="223"/>
      <c r="C80" s="223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3"/>
    </row>
    <row r="81" spans="2:44" ht="16.5" customHeight="1" x14ac:dyDescent="0.15">
      <c r="B81" s="223"/>
      <c r="C81" s="223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3"/>
    </row>
    <row r="82" spans="2:44" ht="16.5" customHeight="1" x14ac:dyDescent="0.15">
      <c r="B82" s="223"/>
      <c r="C82" s="223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3"/>
    </row>
  </sheetData>
  <mergeCells count="15">
    <mergeCell ref="A3:C7"/>
    <mergeCell ref="AS3:AU7"/>
    <mergeCell ref="AK3:AQ3"/>
    <mergeCell ref="AK4:AN4"/>
    <mergeCell ref="E5:E6"/>
    <mergeCell ref="H5:H6"/>
    <mergeCell ref="K4:K7"/>
    <mergeCell ref="N4:N7"/>
    <mergeCell ref="Q5:Q6"/>
    <mergeCell ref="T5:T6"/>
    <mergeCell ref="E3:T3"/>
    <mergeCell ref="Y4:Y6"/>
    <mergeCell ref="AB4:AB6"/>
    <mergeCell ref="AH4:AH6"/>
    <mergeCell ref="AQ5:AQ6"/>
  </mergeCells>
  <phoneticPr fontId="4"/>
  <pageMargins left="0.74803149606299213" right="0.55118110236220474" top="0.59055118110236227" bottom="0.55118110236220474" header="0.51181102362204722" footer="0.27559055118110237"/>
  <pageSetup paperSize="9" scale="57" firstPageNumber="54" fitToWidth="0" orientation="portrait" useFirstPageNumber="1" r:id="rId1"/>
  <headerFooter alignWithMargins="0">
    <oddFooter>&amp;C&amp;"ＭＳ ゴシック,標準"&amp;11&amp;P</oddFooter>
  </headerFooter>
  <rowBreaks count="1" manualBreakCount="1">
    <brk id="48" max="50" man="1"/>
  </rowBreaks>
  <colBreaks count="1" manualBreakCount="1">
    <brk id="2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1(5)第11表-1</vt:lpstr>
      <vt:lpstr>1(5)第11表-2</vt:lpstr>
      <vt:lpstr>1(5)第11表-3</vt:lpstr>
      <vt:lpstr>1(5)第11表-4</vt:lpstr>
      <vt:lpstr>1(5)第11表-5</vt:lpstr>
      <vt:lpstr>1(5)第11表-6</vt:lpstr>
      <vt:lpstr>1(5)第11表-7</vt:lpstr>
      <vt:lpstr>'1(5)第11表-1'!Print_Area</vt:lpstr>
      <vt:lpstr>'1(5)第11表-2'!Print_Area</vt:lpstr>
      <vt:lpstr>'1(5)第11表-3'!Print_Area</vt:lpstr>
      <vt:lpstr>'1(5)第11表-4'!Print_Area</vt:lpstr>
      <vt:lpstr>'1(5)第11表-5'!Print_Area</vt:lpstr>
      <vt:lpstr>'1(5)第11表-6'!Print_Area</vt:lpstr>
      <vt:lpstr>'1(5)第11表-7'!Print_Area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2022-03-02T05:08:31Z</cp:lastPrinted>
  <dcterms:created xsi:type="dcterms:W3CDTF">2000-03-07T08:04:19Z</dcterms:created>
  <dcterms:modified xsi:type="dcterms:W3CDTF">2022-03-17T02:59:53Z</dcterms:modified>
</cp:coreProperties>
</file>