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115513\Box\【02_課所共有】06_04_高齢者福祉課\R08年度\03_施設整備担当\33_施設整備補助金\33_11_地域介護福祉空間交付金\R9 所要額調査\01 調査\"/>
    </mc:Choice>
  </mc:AlternateContent>
  <xr:revisionPtr revIDLastSave="0" documentId="13_ncr:1_{46C8438F-0B75-4EC5-8C11-D546DF1223D0}" xr6:coauthVersionLast="47" xr6:coauthVersionMax="47" xr10:uidLastSave="{00000000-0000-0000-0000-000000000000}"/>
  <bookViews>
    <workbookView xWindow="-110" yWindow="-110" windowWidth="19420" windowHeight="10300" firstSheet="4" activeTab="6" xr2:uid="{00000000-000D-0000-FFFF-FFFF00000000}"/>
  </bookViews>
  <sheets>
    <sheet name="先進的（スプリンクラー等）" sheetId="3" state="hidden" r:id="rId1"/>
    <sheet name="非常用自家発電・給水設備" sheetId="19" r:id="rId2"/>
    <sheet name="スプリンクラー" sheetId="16" r:id="rId3"/>
    <sheet name="水害対策（広域型）" sheetId="18" r:id="rId4"/>
    <sheet name="換気設備" sheetId="22" r:id="rId5"/>
    <sheet name="ブロック塀等改修整備事業" sheetId="24" r:id="rId6"/>
    <sheet name="国土強靭化一体的大規模修繕" sheetId="23" r:id="rId7"/>
    <sheet name="面積按分表" sheetId="11" r:id="rId8"/>
    <sheet name="※参考　面積按分（記入例）" sheetId="10" r:id="rId9"/>
  </sheets>
  <definedNames>
    <definedName name="_xlnm._FilterDatabase" localSheetId="2" hidden="1">スプリンクラー!$A$9:$V$9</definedName>
    <definedName name="_xlnm._FilterDatabase" localSheetId="5" hidden="1">ブロック塀等改修整備事業!$A$1:$I$18</definedName>
    <definedName name="_xlnm._FilterDatabase" localSheetId="4" hidden="1">換気設備!$A$1:$J$14</definedName>
    <definedName name="_xlnm._FilterDatabase" localSheetId="6" hidden="1">国土強靭化一体的大規模修繕!$A$1:$J$18</definedName>
    <definedName name="_xlnm._FilterDatabase" localSheetId="3" hidden="1">'水害対策（広域型）'!$A$1:$J$21</definedName>
    <definedName name="_xlnm._FilterDatabase" localSheetId="0" hidden="1">'先進的（スプリンクラー等）'!$A$5:$V$5</definedName>
    <definedName name="_xlnm._FilterDatabase" localSheetId="1" hidden="1">非常用自家発電・給水設備!$A$1:$J$18</definedName>
    <definedName name="_xlnm.Print_Area" localSheetId="8">'※参考　面積按分（記入例）'!$A$2:$Q$49</definedName>
    <definedName name="_xlnm.Print_Area" localSheetId="2">スプリンクラー!$A$1:$Z$24</definedName>
    <definedName name="_xlnm.Print_Area" localSheetId="5">ブロック塀等改修整備事業!$A$1:$N$21</definedName>
    <definedName name="_xlnm.Print_Area" localSheetId="4">換気設備!$A$1:$N$19</definedName>
    <definedName name="_xlnm.Print_Area" localSheetId="6">国土強靭化一体的大規模修繕!$A$1:$Q$20</definedName>
    <definedName name="_xlnm.Print_Area" localSheetId="3">'水害対策（広域型）'!$A$1:$AO$23</definedName>
    <definedName name="_xlnm.Print_Area" localSheetId="0">'先進的（スプリンクラー等）'!$A$1:$W$31</definedName>
    <definedName name="_xlnm.Print_Area" localSheetId="1">非常用自家発電・給水設備!$A$1:$R$21</definedName>
    <definedName name="_xlnm.Print_Area" localSheetId="7">面積按分表!$A$2:$Q$49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24" l="1"/>
  <c r="I11" i="24" s="1"/>
  <c r="H10" i="24"/>
  <c r="I10" i="24" s="1"/>
  <c r="H9" i="24"/>
  <c r="I9" i="24" s="1"/>
  <c r="J11" i="19"/>
  <c r="I10" i="19"/>
  <c r="J10" i="19" s="1"/>
  <c r="I11" i="19"/>
  <c r="I9" i="19"/>
  <c r="J9" i="19" s="1"/>
  <c r="J11" i="18" l="1"/>
  <c r="J10" i="23"/>
  <c r="J11" i="23"/>
  <c r="J9" i="23"/>
  <c r="J12" i="18"/>
  <c r="J13" i="18"/>
  <c r="H10" i="22"/>
  <c r="J10" i="22" s="1"/>
  <c r="H11" i="22"/>
  <c r="J11" i="22" s="1"/>
  <c r="H9" i="22"/>
  <c r="J9" i="22" s="1"/>
  <c r="X11" i="16"/>
  <c r="X10" i="16"/>
  <c r="R11" i="16"/>
  <c r="T11" i="16" s="1"/>
  <c r="R10" i="16"/>
  <c r="T10" i="16" s="1"/>
  <c r="J11" i="16" l="1"/>
  <c r="G11" i="16"/>
  <c r="J10" i="16"/>
  <c r="G10" i="16"/>
  <c r="M48" i="11" l="1"/>
  <c r="I48" i="11"/>
  <c r="G48" i="11"/>
  <c r="I47" i="11"/>
  <c r="D47" i="11"/>
  <c r="M45" i="11"/>
  <c r="I45" i="11"/>
  <c r="G45" i="11"/>
  <c r="I44" i="11"/>
  <c r="D44" i="11"/>
  <c r="M42" i="11"/>
  <c r="I42" i="11"/>
  <c r="G42" i="11"/>
  <c r="I41" i="11"/>
  <c r="D41" i="11"/>
  <c r="K37" i="11"/>
  <c r="G37" i="11"/>
  <c r="I36" i="11"/>
  <c r="D36" i="11"/>
  <c r="K34" i="11"/>
  <c r="G34" i="11"/>
  <c r="I33" i="11"/>
  <c r="D33" i="11"/>
  <c r="K29" i="11"/>
  <c r="G29" i="11"/>
  <c r="I28" i="11"/>
  <c r="D28" i="11"/>
  <c r="K26" i="11"/>
  <c r="G26" i="11"/>
  <c r="I25" i="11"/>
  <c r="D25" i="11"/>
  <c r="K21" i="11"/>
  <c r="G21" i="11"/>
  <c r="I20" i="11"/>
  <c r="D20" i="11"/>
  <c r="K18" i="11"/>
  <c r="G18" i="11"/>
  <c r="I17" i="11"/>
  <c r="D17" i="11"/>
  <c r="O6" i="11"/>
  <c r="D36" i="10"/>
  <c r="D33" i="10"/>
  <c r="P41" i="11" l="1"/>
  <c r="D10" i="11" s="1"/>
  <c r="P20" i="11"/>
  <c r="G7" i="11" s="1"/>
  <c r="G11" i="11" s="1"/>
  <c r="G12" i="11" s="1"/>
  <c r="P28" i="11"/>
  <c r="K8" i="11" s="1"/>
  <c r="P33" i="11"/>
  <c r="G9" i="11" s="1"/>
  <c r="P36" i="11"/>
  <c r="K9" i="11" s="1"/>
  <c r="P44" i="11"/>
  <c r="G10" i="11" s="1"/>
  <c r="P47" i="11"/>
  <c r="K10" i="11" s="1"/>
  <c r="K11" i="11" s="1"/>
  <c r="K12" i="11" s="1"/>
  <c r="P17" i="11"/>
  <c r="D7" i="11" s="1"/>
  <c r="P25" i="11"/>
  <c r="D8" i="11" s="1"/>
  <c r="M48" i="10"/>
  <c r="I48" i="10"/>
  <c r="G48" i="10"/>
  <c r="I47" i="10"/>
  <c r="D47" i="10"/>
  <c r="M45" i="10"/>
  <c r="I45" i="10"/>
  <c r="G45" i="10"/>
  <c r="I44" i="10"/>
  <c r="D44" i="10"/>
  <c r="M42" i="10"/>
  <c r="I42" i="10"/>
  <c r="G42" i="10"/>
  <c r="I41" i="10"/>
  <c r="D41" i="10"/>
  <c r="K37" i="10"/>
  <c r="G37" i="10"/>
  <c r="P36" i="10" s="1"/>
  <c r="K9" i="10" s="1"/>
  <c r="I36" i="10"/>
  <c r="K34" i="10"/>
  <c r="G34" i="10"/>
  <c r="I33" i="10"/>
  <c r="P33" i="10"/>
  <c r="G9" i="10" s="1"/>
  <c r="K29" i="10"/>
  <c r="G29" i="10"/>
  <c r="I28" i="10"/>
  <c r="D28" i="10"/>
  <c r="K26" i="10"/>
  <c r="G26" i="10"/>
  <c r="I25" i="10"/>
  <c r="D25" i="10"/>
  <c r="P25" i="10" s="1"/>
  <c r="D8" i="10" s="1"/>
  <c r="K21" i="10"/>
  <c r="G21" i="10"/>
  <c r="I20" i="10"/>
  <c r="D20" i="10"/>
  <c r="K18" i="10"/>
  <c r="G18" i="10"/>
  <c r="I17" i="10"/>
  <c r="D17" i="10"/>
  <c r="P17" i="10" s="1"/>
  <c r="D7" i="10" s="1"/>
  <c r="O6" i="10"/>
  <c r="P41" i="10" l="1"/>
  <c r="D10" i="10" s="1"/>
  <c r="D11" i="10"/>
  <c r="D12" i="10" s="1"/>
  <c r="P47" i="10"/>
  <c r="K10" i="10" s="1"/>
  <c r="P20" i="10"/>
  <c r="G7" i="10" s="1"/>
  <c r="G11" i="10" s="1"/>
  <c r="G12" i="10" s="1"/>
  <c r="P28" i="10"/>
  <c r="K8" i="10" s="1"/>
  <c r="K11" i="10" s="1"/>
  <c r="K12" i="10" s="1"/>
  <c r="P44" i="10"/>
  <c r="G10" i="10" s="1"/>
  <c r="D11" i="11"/>
  <c r="O11" i="11" l="1"/>
  <c r="D12" i="11"/>
  <c r="O12" i="10"/>
  <c r="D13" i="10" s="1"/>
  <c r="G13" i="10"/>
  <c r="O11" i="10"/>
  <c r="O12" i="11" l="1"/>
  <c r="D13" i="11" s="1"/>
  <c r="O13" i="10"/>
  <c r="K13" i="10"/>
  <c r="K13" i="11" l="1"/>
  <c r="G13" i="11"/>
  <c r="O13" i="11"/>
  <c r="U7" i="3" l="1"/>
  <c r="U8" i="3"/>
  <c r="U9" i="3"/>
  <c r="U10" i="3"/>
  <c r="U11" i="3"/>
  <c r="U12" i="3"/>
  <c r="U13" i="3"/>
  <c r="U14" i="3"/>
  <c r="U15" i="3"/>
  <c r="U16" i="3"/>
  <c r="U17" i="3"/>
  <c r="U18" i="3"/>
  <c r="U19" i="3"/>
  <c r="U20" i="3"/>
  <c r="U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8" authorId="0" shapeId="0" xr:uid="{29E91533-45DB-4CCB-9675-400525A1303B}">
      <text>
        <r>
          <rPr>
            <sz val="9"/>
            <color indexed="81"/>
            <rFont val="MS P ゴシック"/>
            <family val="3"/>
            <charset val="128"/>
          </rPr>
          <t xml:space="preserve">都道府県においては施設の所在市区町村名を記入してください。市区町村においては自治体名を記入してください。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D5" authorId="0" shapeId="0" xr:uid="{00000000-0006-0000-0300-000001000000}">
      <text>
        <r>
          <rPr>
            <b/>
            <sz val="9"/>
            <color indexed="81"/>
            <rFont val="ＭＳ Ｐゴシック"/>
            <family val="3"/>
            <charset val="128"/>
          </rPr>
          <t>按分の対象とする施設の種別を記入
（特別養護老人ホーム、老人短期入所施設等）</t>
        </r>
      </text>
    </comment>
    <comment ref="O7" authorId="0" shapeId="0" xr:uid="{00000000-0006-0000-0300-000002000000}">
      <text>
        <r>
          <rPr>
            <b/>
            <sz val="9"/>
            <color indexed="81"/>
            <rFont val="ＭＳ Ｐゴシック"/>
            <family val="3"/>
            <charset val="128"/>
          </rPr>
          <t>黄色のセルに面積を記入してください。それ以外のセルは自動計算となります。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D5" authorId="0" shapeId="0" xr:uid="{00000000-0006-0000-0400-000001000000}">
      <text>
        <r>
          <rPr>
            <b/>
            <sz val="9"/>
            <color indexed="81"/>
            <rFont val="ＭＳ Ｐゴシック"/>
            <family val="3"/>
            <charset val="128"/>
          </rPr>
          <t>按分の対象とする施設の種別を記入
（特別養護老人ホーム、老人短期入所施設等）</t>
        </r>
      </text>
    </comment>
    <comment ref="O7" authorId="0" shapeId="0" xr:uid="{00000000-0006-0000-0400-000002000000}">
      <text>
        <r>
          <rPr>
            <b/>
            <sz val="9"/>
            <color indexed="81"/>
            <rFont val="ＭＳ Ｐゴシック"/>
            <family val="3"/>
            <charset val="128"/>
          </rPr>
          <t>黄色のセルに面積を記入してください。それ以外のセルは自動計算となります。</t>
        </r>
      </text>
    </comment>
  </commentList>
</comments>
</file>

<file path=xl/sharedStrings.xml><?xml version="1.0" encoding="utf-8"?>
<sst xmlns="http://schemas.openxmlformats.org/spreadsheetml/2006/main" count="613" uniqueCount="214">
  <si>
    <t>No.</t>
  </si>
  <si>
    <t>所管厚生局</t>
    <rPh sb="0" eb="2">
      <t>ショカン</t>
    </rPh>
    <rPh sb="2" eb="4">
      <t>コウセイ</t>
    </rPh>
    <rPh sb="4" eb="5">
      <t>キョク</t>
    </rPh>
    <phoneticPr fontId="1"/>
  </si>
  <si>
    <t>都道府県</t>
    <rPh sb="0" eb="4">
      <t>トドウフケン</t>
    </rPh>
    <phoneticPr fontId="1"/>
  </si>
  <si>
    <t>市区町村</t>
    <rPh sb="0" eb="2">
      <t>シク</t>
    </rPh>
    <rPh sb="2" eb="4">
      <t>チョウソン</t>
    </rPh>
    <phoneticPr fontId="1"/>
  </si>
  <si>
    <t>整備計画名</t>
    <rPh sb="0" eb="2">
      <t>セイビ</t>
    </rPh>
    <rPh sb="2" eb="4">
      <t>ケイカク</t>
    </rPh>
    <rPh sb="4" eb="5">
      <t>メイ</t>
    </rPh>
    <phoneticPr fontId="1"/>
  </si>
  <si>
    <t>スプリンクラーを設置する施設の種類</t>
    <rPh sb="8" eb="10">
      <t>セッチ</t>
    </rPh>
    <rPh sb="12" eb="14">
      <t>シセツ</t>
    </rPh>
    <rPh sb="15" eb="17">
      <t>シュルイ</t>
    </rPh>
    <phoneticPr fontId="1"/>
  </si>
  <si>
    <t>交付予定額
（千円）</t>
    <rPh sb="0" eb="2">
      <t>コウフ</t>
    </rPh>
    <rPh sb="2" eb="4">
      <t>ヨテイ</t>
    </rPh>
    <rPh sb="4" eb="5">
      <t>ガク</t>
    </rPh>
    <rPh sb="7" eb="9">
      <t>センエン</t>
    </rPh>
    <phoneticPr fontId="1"/>
  </si>
  <si>
    <t>・入力に当たっては、面的整備計画書と内容の齟齬がないよう、確認の上入力してください。</t>
    <rPh sb="1" eb="3">
      <t>ニュウリョク</t>
    </rPh>
    <rPh sb="4" eb="5">
      <t>ア</t>
    </rPh>
    <rPh sb="10" eb="12">
      <t>メンテキ</t>
    </rPh>
    <rPh sb="12" eb="14">
      <t>セイビ</t>
    </rPh>
    <rPh sb="14" eb="17">
      <t>ケイカクショ</t>
    </rPh>
    <rPh sb="18" eb="20">
      <t>ナイヨウ</t>
    </rPh>
    <rPh sb="21" eb="23">
      <t>ソゴ</t>
    </rPh>
    <rPh sb="29" eb="31">
      <t>カクニン</t>
    </rPh>
    <rPh sb="32" eb="33">
      <t>ウエ</t>
    </rPh>
    <rPh sb="33" eb="35">
      <t>ニュウリョク</t>
    </rPh>
    <phoneticPr fontId="1"/>
  </si>
  <si>
    <t>・行数が足りなくなった場合は、適宜行を追加してください。</t>
    <rPh sb="1" eb="3">
      <t>ギョウスウ</t>
    </rPh>
    <rPh sb="4" eb="5">
      <t>タ</t>
    </rPh>
    <rPh sb="11" eb="13">
      <t>バアイ</t>
    </rPh>
    <rPh sb="15" eb="17">
      <t>テキギ</t>
    </rPh>
    <rPh sb="17" eb="18">
      <t>ギョウ</t>
    </rPh>
    <rPh sb="19" eb="21">
      <t>ツイカ</t>
    </rPh>
    <phoneticPr fontId="1"/>
  </si>
  <si>
    <t>・列の幅は、印刷時に見切れることのないよう、適宜調整してください。</t>
    <phoneticPr fontId="1"/>
  </si>
  <si>
    <t>市区町村
よみがな</t>
    <rPh sb="0" eb="2">
      <t>シク</t>
    </rPh>
    <rPh sb="2" eb="4">
      <t>チョウソン</t>
    </rPh>
    <phoneticPr fontId="1"/>
  </si>
  <si>
    <t>総数</t>
    <rPh sb="0" eb="2">
      <t>ソウスウ</t>
    </rPh>
    <phoneticPr fontId="1"/>
  </si>
  <si>
    <t>・　※２、※３ともに、保険外（宿泊サービスを除く）サービス利用者については利用者数には含めないこと。</t>
    <rPh sb="13" eb="14">
      <t>ソト</t>
    </rPh>
    <rPh sb="15" eb="17">
      <t>シュクハク</t>
    </rPh>
    <rPh sb="22" eb="23">
      <t>ノゾ</t>
    </rPh>
    <phoneticPr fontId="1"/>
  </si>
  <si>
    <t>開設年月日
※１</t>
    <rPh sb="0" eb="2">
      <t>カイセツ</t>
    </rPh>
    <rPh sb="2" eb="5">
      <t>ネンガッピ</t>
    </rPh>
    <phoneticPr fontId="1"/>
  </si>
  <si>
    <t>総数</t>
    <phoneticPr fontId="1"/>
  </si>
  <si>
    <t>うち宿泊利用者</t>
    <rPh sb="2" eb="4">
      <t>シュクハク</t>
    </rPh>
    <phoneticPr fontId="1"/>
  </si>
  <si>
    <t>うち宿泊利用者</t>
    <rPh sb="2" eb="4">
      <t>シュクハク</t>
    </rPh>
    <rPh sb="4" eb="7">
      <t>リヨウシャ</t>
    </rPh>
    <phoneticPr fontId="1"/>
  </si>
  <si>
    <t>・　※２、※３ともに、宿泊デイの場合において、1泊2日は1人でカウント　（例）　5/10に同じ人が通所と宿泊を両方利用された場合　→　「総数「2」　うち宿泊利用者「1」で計上すること。</t>
    <rPh sb="37" eb="38">
      <t>レイ</t>
    </rPh>
    <rPh sb="52" eb="54">
      <t>シュクハク</t>
    </rPh>
    <rPh sb="76" eb="78">
      <t>シュクハク</t>
    </rPh>
    <rPh sb="85" eb="87">
      <t>ケイジョウ</t>
    </rPh>
    <phoneticPr fontId="1"/>
  </si>
  <si>
    <t>先進的事業支援特例交付金に係る整備計画一覧表（既存高齢者施設等のスプリンクラー整備支援事業）</t>
    <rPh sb="0" eb="3">
      <t>センシンテキ</t>
    </rPh>
    <rPh sb="3" eb="5">
      <t>ジギョウ</t>
    </rPh>
    <rPh sb="5" eb="7">
      <t>シエン</t>
    </rPh>
    <rPh sb="7" eb="9">
      <t>トクレイ</t>
    </rPh>
    <rPh sb="9" eb="12">
      <t>コウフキン</t>
    </rPh>
    <rPh sb="13" eb="14">
      <t>カカ</t>
    </rPh>
    <rPh sb="15" eb="17">
      <t>セイビ</t>
    </rPh>
    <rPh sb="17" eb="19">
      <t>ケイカク</t>
    </rPh>
    <rPh sb="19" eb="21">
      <t>イチラン</t>
    </rPh>
    <rPh sb="21" eb="22">
      <t>ヒョウ</t>
    </rPh>
    <rPh sb="25" eb="28">
      <t>コウレイシャ</t>
    </rPh>
    <phoneticPr fontId="1"/>
  </si>
  <si>
    <t>国土強靭化地域計画への記載</t>
    <phoneticPr fontId="1"/>
  </si>
  <si>
    <t>＜記入上の留意点＞</t>
    <rPh sb="1" eb="3">
      <t>キニュウ</t>
    </rPh>
    <rPh sb="3" eb="4">
      <t>ジョウ</t>
    </rPh>
    <rPh sb="5" eb="8">
      <t>リュウイテン</t>
    </rPh>
    <phoneticPr fontId="6"/>
  </si>
  <si>
    <t>補助対象
面積(㎡)
（a）</t>
    <rPh sb="0" eb="2">
      <t>ホジョ</t>
    </rPh>
    <rPh sb="2" eb="4">
      <t>タイショウ</t>
    </rPh>
    <rPh sb="5" eb="7">
      <t>メンセキ</t>
    </rPh>
    <phoneticPr fontId="1"/>
  </si>
  <si>
    <t>交付基準単価
（１㎡あたり）
（b）</t>
    <rPh sb="0" eb="2">
      <t>コウフ</t>
    </rPh>
    <rPh sb="2" eb="4">
      <t>キジュン</t>
    </rPh>
    <rPh sb="4" eb="6">
      <t>タンカ</t>
    </rPh>
    <phoneticPr fontId="1"/>
  </si>
  <si>
    <t>交付基準単価
（自動火災報知設備を整備する場合）
（c）</t>
    <rPh sb="0" eb="2">
      <t>コウフ</t>
    </rPh>
    <rPh sb="2" eb="4">
      <t>キジュン</t>
    </rPh>
    <rPh sb="4" eb="6">
      <t>タンカ</t>
    </rPh>
    <rPh sb="17" eb="19">
      <t>セイビ</t>
    </rPh>
    <rPh sb="21" eb="23">
      <t>バアイ</t>
    </rPh>
    <phoneticPr fontId="1"/>
  </si>
  <si>
    <t>交付基準単価
（消防機関へ通報する自動火災通報設備を整備する場合）
（d）</t>
    <rPh sb="0" eb="2">
      <t>コウフ</t>
    </rPh>
    <rPh sb="2" eb="4">
      <t>キジュン</t>
    </rPh>
    <rPh sb="4" eb="6">
      <t>タンカ</t>
    </rPh>
    <rPh sb="17" eb="19">
      <t>ジドウ</t>
    </rPh>
    <rPh sb="26" eb="28">
      <t>セイビ</t>
    </rPh>
    <rPh sb="30" eb="32">
      <t>バアイ</t>
    </rPh>
    <phoneticPr fontId="1"/>
  </si>
  <si>
    <t>交付基準単価
（消火ポンプユニット等の設置が必要な場合）
（e）</t>
    <rPh sb="0" eb="2">
      <t>コウフ</t>
    </rPh>
    <rPh sb="2" eb="4">
      <t>キジュン</t>
    </rPh>
    <rPh sb="4" eb="6">
      <t>タンカ</t>
    </rPh>
    <rPh sb="8" eb="10">
      <t>ショウカ</t>
    </rPh>
    <rPh sb="17" eb="18">
      <t>トウ</t>
    </rPh>
    <rPh sb="19" eb="21">
      <t>セッチ</t>
    </rPh>
    <rPh sb="22" eb="24">
      <t>ヒツヨウ</t>
    </rPh>
    <rPh sb="25" eb="27">
      <t>バアイ</t>
    </rPh>
    <phoneticPr fontId="1"/>
  </si>
  <si>
    <t>左のうち、
要介護３～５の者の数
（延べ人数）</t>
    <rPh sb="0" eb="1">
      <t>ヒダリ</t>
    </rPh>
    <rPh sb="6" eb="7">
      <t>ヨウ</t>
    </rPh>
    <rPh sb="7" eb="9">
      <t>カイゴ</t>
    </rPh>
    <rPh sb="13" eb="14">
      <t>モノ</t>
    </rPh>
    <rPh sb="15" eb="16">
      <t>カズ</t>
    </rPh>
    <rPh sb="18" eb="19">
      <t>ノ</t>
    </rPh>
    <rPh sb="20" eb="22">
      <t>ニンズウ</t>
    </rPh>
    <phoneticPr fontId="1"/>
  </si>
  <si>
    <t>備考</t>
    <rPh sb="0" eb="2">
      <t>ビコウ</t>
    </rPh>
    <phoneticPr fontId="1"/>
  </si>
  <si>
    <r>
      <t>・　※１･･･当該施設における事業を開始した年月日</t>
    </r>
    <r>
      <rPr>
        <sz val="11"/>
        <color theme="1"/>
        <rFont val="ＭＳ Ｐゴシック"/>
        <family val="2"/>
        <charset val="128"/>
        <scheme val="minor"/>
      </rPr>
      <t>を記載すること。</t>
    </r>
    <rPh sb="7" eb="9">
      <t>トウガイ</t>
    </rPh>
    <rPh sb="9" eb="11">
      <t>シセツ</t>
    </rPh>
    <rPh sb="15" eb="17">
      <t>ジギョウ</t>
    </rPh>
    <rPh sb="18" eb="20">
      <t>カイシ</t>
    </rPh>
    <rPh sb="22" eb="25">
      <t>ネンガッピ</t>
    </rPh>
    <rPh sb="26" eb="28">
      <t>キサイ</t>
    </rPh>
    <phoneticPr fontId="1"/>
  </si>
  <si>
    <t>（別添３－１）</t>
    <rPh sb="1" eb="3">
      <t>ベッテン</t>
    </rPh>
    <phoneticPr fontId="1"/>
  </si>
  <si>
    <t>過去３ヶ月間（平成30年5月～7月分）の入所（居）者、宿泊者に占める要介護３～５の者の割合</t>
    <rPh sb="0" eb="2">
      <t>カコ</t>
    </rPh>
    <rPh sb="4" eb="5">
      <t>ゲツ</t>
    </rPh>
    <rPh sb="5" eb="6">
      <t>アイダ</t>
    </rPh>
    <rPh sb="20" eb="22">
      <t>ニュウショ</t>
    </rPh>
    <rPh sb="23" eb="24">
      <t>キョ</t>
    </rPh>
    <rPh sb="25" eb="26">
      <t>シャ</t>
    </rPh>
    <rPh sb="27" eb="29">
      <t>シュクハク</t>
    </rPh>
    <rPh sb="29" eb="30">
      <t>シャ</t>
    </rPh>
    <rPh sb="31" eb="32">
      <t>シ</t>
    </rPh>
    <rPh sb="34" eb="37">
      <t>ヨウカイゴ</t>
    </rPh>
    <rPh sb="41" eb="42">
      <t>モノ</t>
    </rPh>
    <rPh sb="43" eb="45">
      <t>ワリアイ</t>
    </rPh>
    <phoneticPr fontId="1"/>
  </si>
  <si>
    <t>過去３ヶ月間（平成30年5月～7月分）の全入所（居）者、宿泊者の数（延べ人数）</t>
    <rPh sb="0" eb="2">
      <t>カコ</t>
    </rPh>
    <rPh sb="4" eb="5">
      <t>ゲツ</t>
    </rPh>
    <rPh sb="5" eb="6">
      <t>アイダ</t>
    </rPh>
    <rPh sb="20" eb="21">
      <t>ゼン</t>
    </rPh>
    <rPh sb="21" eb="23">
      <t>ニュウショ</t>
    </rPh>
    <rPh sb="24" eb="25">
      <t>キョ</t>
    </rPh>
    <rPh sb="26" eb="27">
      <t>シャ</t>
    </rPh>
    <rPh sb="28" eb="31">
      <t>シュクハクシャ</t>
    </rPh>
    <rPh sb="32" eb="33">
      <t>カズ</t>
    </rPh>
    <rPh sb="34" eb="35">
      <t>ノ</t>
    </rPh>
    <rPh sb="36" eb="38">
      <t>ニンズウ</t>
    </rPh>
    <phoneticPr fontId="1"/>
  </si>
  <si>
    <r>
      <t>・　※２･･･施設の種類に「宿泊を伴うデイサービスセンター」を入力した場合のみ、</t>
    </r>
    <r>
      <rPr>
        <sz val="11"/>
        <rFont val="ＭＳ Ｐゴシック"/>
        <family val="3"/>
        <charset val="128"/>
        <scheme val="minor"/>
      </rPr>
      <t>平成29年8月1日から平成30年7月31日までの利用延べ人数を記入すること。　（例）　一施設に1日15人が365日間利用した場合　　15×365＝5,475　（5,475を記入）</t>
    </r>
    <rPh sb="7" eb="9">
      <t>シセツ</t>
    </rPh>
    <rPh sb="10" eb="12">
      <t>シュルイ</t>
    </rPh>
    <rPh sb="14" eb="16">
      <t>シュクハク</t>
    </rPh>
    <rPh sb="17" eb="18">
      <t>トモナ</t>
    </rPh>
    <rPh sb="31" eb="33">
      <t>ニュウリョク</t>
    </rPh>
    <rPh sb="35" eb="37">
      <t>バアイ</t>
    </rPh>
    <rPh sb="80" eb="81">
      <t>レイ</t>
    </rPh>
    <rPh sb="83" eb="84">
      <t>イチ</t>
    </rPh>
    <phoneticPr fontId="1"/>
  </si>
  <si>
    <t>宿泊を伴うデイサービスセンターにおける
平成29-30年利用人数実績
（年間）　※２</t>
    <rPh sb="20" eb="22">
      <t>ヘイセイ</t>
    </rPh>
    <rPh sb="27" eb="28">
      <t>ネン</t>
    </rPh>
    <rPh sb="28" eb="30">
      <t>リヨウ</t>
    </rPh>
    <rPh sb="30" eb="32">
      <t>ニンズウ</t>
    </rPh>
    <rPh sb="32" eb="34">
      <t>ジッセキ</t>
    </rPh>
    <rPh sb="36" eb="38">
      <t>ネンカン</t>
    </rPh>
    <phoneticPr fontId="1"/>
  </si>
  <si>
    <t>・　※３･･･施設の種類に「宿泊を伴うデイサービスセンター」を入力した場合のみ、平成30年6月1日から平成30年7月31日までの利用延べ人数を、ひと月平均にした数値を記入すること。　（例）　一施設に1日20人が61日間（2ヶ月）利用した場合　　20×61÷2＝610　（610を記入）</t>
    <rPh sb="92" eb="93">
      <t>レイ</t>
    </rPh>
    <rPh sb="95" eb="96">
      <t>イチ</t>
    </rPh>
    <phoneticPr fontId="1"/>
  </si>
  <si>
    <t>宿泊を伴うデイサービスセンターにおける
平成30年利用人数実績
（月平均）　※３</t>
    <rPh sb="20" eb="22">
      <t>ヘイセイ</t>
    </rPh>
    <rPh sb="24" eb="25">
      <t>ネン</t>
    </rPh>
    <rPh sb="25" eb="27">
      <t>リヨウ</t>
    </rPh>
    <rPh sb="27" eb="29">
      <t>ニンズウ</t>
    </rPh>
    <rPh sb="29" eb="31">
      <t>ジッセキ</t>
    </rPh>
    <rPh sb="33" eb="36">
      <t>ツキヘイキン</t>
    </rPh>
    <phoneticPr fontId="1"/>
  </si>
  <si>
    <t>総事業費
（千円）</t>
    <rPh sb="0" eb="1">
      <t>ソウ</t>
    </rPh>
    <rPh sb="1" eb="4">
      <t>ジギョウヒ</t>
    </rPh>
    <rPh sb="6" eb="8">
      <t>センエン</t>
    </rPh>
    <phoneticPr fontId="1"/>
  </si>
  <si>
    <t>法人名</t>
    <rPh sb="0" eb="2">
      <t>ホウジン</t>
    </rPh>
    <rPh sb="2" eb="3">
      <t>メイ</t>
    </rPh>
    <phoneticPr fontId="1"/>
  </si>
  <si>
    <t>按　分　後　の　面　積</t>
    <rPh sb="0" eb="1">
      <t>アン</t>
    </rPh>
    <rPh sb="2" eb="3">
      <t>ブン</t>
    </rPh>
    <rPh sb="4" eb="5">
      <t>ゴ</t>
    </rPh>
    <rPh sb="8" eb="9">
      <t>メン</t>
    </rPh>
    <rPh sb="10" eb="11">
      <t>セキ</t>
    </rPh>
    <phoneticPr fontId="14"/>
  </si>
  <si>
    <t>施設別床面積</t>
    <rPh sb="0" eb="3">
      <t>シセツベツ</t>
    </rPh>
    <rPh sb="3" eb="6">
      <t>ユカメンセキ</t>
    </rPh>
    <phoneticPr fontId="14"/>
  </si>
  <si>
    <t>区　　分</t>
    <rPh sb="0" eb="1">
      <t>ク</t>
    </rPh>
    <rPh sb="3" eb="4">
      <t>ブン</t>
    </rPh>
    <phoneticPr fontId="14"/>
  </si>
  <si>
    <t>計</t>
    <rPh sb="0" eb="1">
      <t>ケイ</t>
    </rPh>
    <phoneticPr fontId="14"/>
  </si>
  <si>
    <t>㎡</t>
    <phoneticPr fontId="14"/>
  </si>
  <si>
    <t>共
用</t>
    <rPh sb="0" eb="1">
      <t>トモ</t>
    </rPh>
    <rPh sb="3" eb="4">
      <t>ヨウ</t>
    </rPh>
    <phoneticPr fontId="14"/>
  </si>
  <si>
    <t>小　計</t>
    <rPh sb="0" eb="1">
      <t>ショウ</t>
    </rPh>
    <rPh sb="2" eb="3">
      <t>ケイ</t>
    </rPh>
    <phoneticPr fontId="14"/>
  </si>
  <si>
    <t>合　計</t>
    <rPh sb="0" eb="1">
      <t>ゴウ</t>
    </rPh>
    <rPh sb="2" eb="3">
      <t>ケイ</t>
    </rPh>
    <phoneticPr fontId="14"/>
  </si>
  <si>
    <t>割　合</t>
    <rPh sb="0" eb="1">
      <t>ワリ</t>
    </rPh>
    <rPh sb="2" eb="3">
      <t>ゴウ</t>
    </rPh>
    <phoneticPr fontId="14"/>
  </si>
  <si>
    <t>％</t>
    <phoneticPr fontId="14"/>
  </si>
  <si>
    <t>１　介護老人保健施設</t>
    <rPh sb="2" eb="4">
      <t>カイゴ</t>
    </rPh>
    <rPh sb="4" eb="6">
      <t>ロウジン</t>
    </rPh>
    <rPh sb="6" eb="8">
      <t>ホケン</t>
    </rPh>
    <rPh sb="8" eb="10">
      <t>シセツ</t>
    </rPh>
    <phoneticPr fontId="14"/>
  </si>
  <si>
    <t>＜記載にあたっての留意点＞</t>
    <rPh sb="1" eb="3">
      <t>キサイ</t>
    </rPh>
    <rPh sb="9" eb="11">
      <t>リュウイ</t>
    </rPh>
    <rPh sb="11" eb="12">
      <t>テン</t>
    </rPh>
    <phoneticPr fontId="6"/>
  </si>
  <si>
    <t>担当者連絡先
（電話番号）</t>
    <rPh sb="0" eb="3">
      <t>タントウシャ</t>
    </rPh>
    <rPh sb="3" eb="6">
      <t>レンラクサキ</t>
    </rPh>
    <rPh sb="8" eb="10">
      <t>デンワ</t>
    </rPh>
    <rPh sb="10" eb="12">
      <t>バンゴウ</t>
    </rPh>
    <phoneticPr fontId="1"/>
  </si>
  <si>
    <t>担当者連絡先
（E-Mail）</t>
    <rPh sb="0" eb="3">
      <t>タントウシャ</t>
    </rPh>
    <rPh sb="3" eb="6">
      <t>レンラクサキ</t>
    </rPh>
    <phoneticPr fontId="1"/>
  </si>
  <si>
    <t>２　通所介護事業所</t>
    <rPh sb="2" eb="4">
      <t>ツウショ</t>
    </rPh>
    <rPh sb="4" eb="6">
      <t>カイゴ</t>
    </rPh>
    <rPh sb="6" eb="9">
      <t>ジギョウショ</t>
    </rPh>
    <phoneticPr fontId="1"/>
  </si>
  <si>
    <t>３　その他の施設</t>
    <rPh sb="4" eb="5">
      <t>タ</t>
    </rPh>
    <rPh sb="6" eb="8">
      <t>シセツ</t>
    </rPh>
    <phoneticPr fontId="14"/>
  </si>
  <si>
    <t>専有面積</t>
    <rPh sb="0" eb="2">
      <t>センユウ</t>
    </rPh>
    <rPh sb="2" eb="4">
      <t>メンセキ</t>
    </rPh>
    <phoneticPr fontId="14"/>
  </si>
  <si>
    <t>㎡</t>
    <phoneticPr fontId="14"/>
  </si>
  <si>
    <t>１と２</t>
    <phoneticPr fontId="14"/>
  </si>
  <si>
    <t>㎡</t>
    <phoneticPr fontId="14"/>
  </si>
  <si>
    <t>１と３</t>
    <phoneticPr fontId="14"/>
  </si>
  <si>
    <t>２と３</t>
    <phoneticPr fontId="14"/>
  </si>
  <si>
    <t>１２３</t>
    <phoneticPr fontId="14"/>
  </si>
  <si>
    <t>１と２の共用部の按分</t>
    <rPh sb="4" eb="6">
      <t>キョウヨウ</t>
    </rPh>
    <rPh sb="6" eb="7">
      <t>ブ</t>
    </rPh>
    <rPh sb="8" eb="10">
      <t>アンブン</t>
    </rPh>
    <phoneticPr fontId="14"/>
  </si>
  <si>
    <t>１の分</t>
    <rPh sb="2" eb="3">
      <t>ブン</t>
    </rPh>
    <phoneticPr fontId="1"/>
  </si>
  <si>
    <t>㎡</t>
    <phoneticPr fontId="14"/>
  </si>
  <si>
    <t>×</t>
    <phoneticPr fontId="14"/>
  </si>
  <si>
    <t>㎡</t>
    <phoneticPr fontId="1"/>
  </si>
  <si>
    <t>＝</t>
    <phoneticPr fontId="14"/>
  </si>
  <si>
    <t>＋</t>
    <phoneticPr fontId="1"/>
  </si>
  <si>
    <t>２の分</t>
    <rPh sb="2" eb="3">
      <t>ブン</t>
    </rPh>
    <phoneticPr fontId="14"/>
  </si>
  <si>
    <t>１と３の共用部の按分</t>
    <rPh sb="4" eb="6">
      <t>キョウヨウ</t>
    </rPh>
    <rPh sb="6" eb="7">
      <t>ブ</t>
    </rPh>
    <rPh sb="8" eb="10">
      <t>アンブン</t>
    </rPh>
    <phoneticPr fontId="14"/>
  </si>
  <si>
    <t>３の分</t>
    <rPh sb="2" eb="3">
      <t>ブン</t>
    </rPh>
    <phoneticPr fontId="14"/>
  </si>
  <si>
    <t>２と３の共用部の按分</t>
    <rPh sb="4" eb="6">
      <t>キョウヨウ</t>
    </rPh>
    <rPh sb="6" eb="7">
      <t>ブ</t>
    </rPh>
    <rPh sb="8" eb="10">
      <t>アンブン</t>
    </rPh>
    <phoneticPr fontId="14"/>
  </si>
  <si>
    <t>２の分</t>
    <rPh sb="2" eb="3">
      <t>ブン</t>
    </rPh>
    <phoneticPr fontId="1"/>
  </si>
  <si>
    <t>＋</t>
    <phoneticPr fontId="14"/>
  </si>
  <si>
    <t>１２３の共用部の按分</t>
    <rPh sb="4" eb="6">
      <t>キョウヨウ</t>
    </rPh>
    <rPh sb="6" eb="7">
      <t>ブ</t>
    </rPh>
    <rPh sb="8" eb="10">
      <t>アンブン</t>
    </rPh>
    <phoneticPr fontId="14"/>
  </si>
  <si>
    <t>㎡</t>
  </si>
  <si>
    <t>㎡ ＋</t>
    <phoneticPr fontId="1"/>
  </si>
  <si>
    <t>担当者</t>
    <rPh sb="0" eb="3">
      <t>タントウシャ</t>
    </rPh>
    <phoneticPr fontId="1"/>
  </si>
  <si>
    <t>按　分　後　の　面　積　（　記　入　例　）</t>
    <rPh sb="0" eb="1">
      <t>アン</t>
    </rPh>
    <rPh sb="2" eb="3">
      <t>ブン</t>
    </rPh>
    <rPh sb="4" eb="5">
      <t>ゴ</t>
    </rPh>
    <rPh sb="8" eb="9">
      <t>メン</t>
    </rPh>
    <rPh sb="10" eb="11">
      <t>セキ</t>
    </rPh>
    <rPh sb="14" eb="15">
      <t>キ</t>
    </rPh>
    <rPh sb="16" eb="17">
      <t>イ</t>
    </rPh>
    <rPh sb="18" eb="19">
      <t>レイ</t>
    </rPh>
    <phoneticPr fontId="14"/>
  </si>
  <si>
    <t>施設の種類</t>
    <rPh sb="0" eb="2">
      <t>シセツ</t>
    </rPh>
    <rPh sb="3" eb="5">
      <t>シュルイ</t>
    </rPh>
    <phoneticPr fontId="1"/>
  </si>
  <si>
    <t>・　※１･･･当該施設における事業を開始した年月日を記載すること。</t>
    <rPh sb="7" eb="9">
      <t>トウガイ</t>
    </rPh>
    <rPh sb="9" eb="11">
      <t>シセツ</t>
    </rPh>
    <rPh sb="15" eb="17">
      <t>ジギョウ</t>
    </rPh>
    <rPh sb="18" eb="20">
      <t>カイシ</t>
    </rPh>
    <rPh sb="22" eb="25">
      <t>ネンガッピ</t>
    </rPh>
    <rPh sb="26" eb="28">
      <t>キサイ</t>
    </rPh>
    <phoneticPr fontId="1"/>
  </si>
  <si>
    <t>・　※２、※３ともに、宿泊を伴うデイサービスの場合において、1泊2日は1人でカウント　（例）　1/10に同じ人が通所と宿泊を両方利用された場合　→　総数「2」、うち宿泊利用者「1」で計上すること。</t>
    <rPh sb="14" eb="15">
      <t>トモナ</t>
    </rPh>
    <rPh sb="44" eb="45">
      <t>レイ</t>
    </rPh>
    <rPh sb="59" eb="61">
      <t>シュクハク</t>
    </rPh>
    <rPh sb="82" eb="84">
      <t>シュクハク</t>
    </rPh>
    <rPh sb="91" eb="93">
      <t>ケイジョウ</t>
    </rPh>
    <phoneticPr fontId="1"/>
  </si>
  <si>
    <t>①災害危険区域</t>
    <rPh sb="1" eb="3">
      <t>サイガイ</t>
    </rPh>
    <rPh sb="3" eb="5">
      <t>キケン</t>
    </rPh>
    <rPh sb="5" eb="7">
      <t>クイキ</t>
    </rPh>
    <phoneticPr fontId="1"/>
  </si>
  <si>
    <t>想定される災害</t>
    <rPh sb="0" eb="2">
      <t>ソウテイ</t>
    </rPh>
    <rPh sb="5" eb="7">
      <t>サイガイ</t>
    </rPh>
    <phoneticPr fontId="1"/>
  </si>
  <si>
    <t>根拠となる地方公共団体の条例の名称</t>
    <rPh sb="0" eb="2">
      <t>コンキョ</t>
    </rPh>
    <rPh sb="5" eb="7">
      <t>チホウ</t>
    </rPh>
    <rPh sb="7" eb="9">
      <t>コウキョウ</t>
    </rPh>
    <rPh sb="9" eb="11">
      <t>ダンタイ</t>
    </rPh>
    <rPh sb="12" eb="14">
      <t>ジョウレイ</t>
    </rPh>
    <rPh sb="15" eb="17">
      <t>メイショウ</t>
    </rPh>
    <phoneticPr fontId="1"/>
  </si>
  <si>
    <t>想定される最大浸水深（m）</t>
    <rPh sb="0" eb="2">
      <t>ソウテイ</t>
    </rPh>
    <rPh sb="5" eb="7">
      <t>サイダイ</t>
    </rPh>
    <rPh sb="7" eb="9">
      <t>シンスイ</t>
    </rPh>
    <rPh sb="9" eb="10">
      <t>フカ</t>
    </rPh>
    <phoneticPr fontId="1"/>
  </si>
  <si>
    <t>地域防災計画による施設の指定の有無</t>
    <rPh sb="0" eb="2">
      <t>チイキ</t>
    </rPh>
    <rPh sb="2" eb="4">
      <t>ボウサイ</t>
    </rPh>
    <rPh sb="4" eb="6">
      <t>ケイカク</t>
    </rPh>
    <rPh sb="9" eb="11">
      <t>シセツ</t>
    </rPh>
    <rPh sb="12" eb="14">
      <t>シテイ</t>
    </rPh>
    <rPh sb="15" eb="17">
      <t>ウム</t>
    </rPh>
    <phoneticPr fontId="1"/>
  </si>
  <si>
    <t>避難確保計画作成の有無</t>
    <rPh sb="0" eb="2">
      <t>ヒナン</t>
    </rPh>
    <rPh sb="2" eb="4">
      <t>カクホ</t>
    </rPh>
    <rPh sb="4" eb="6">
      <t>ケイカク</t>
    </rPh>
    <rPh sb="6" eb="8">
      <t>サクセイ</t>
    </rPh>
    <rPh sb="9" eb="11">
      <t>ウム</t>
    </rPh>
    <phoneticPr fontId="1"/>
  </si>
  <si>
    <t>リストから選択</t>
  </si>
  <si>
    <t>リストから選択</t>
    <rPh sb="5" eb="7">
      <t>センタク</t>
    </rPh>
    <phoneticPr fontId="1"/>
  </si>
  <si>
    <t>⑥その他</t>
    <rPh sb="3" eb="4">
      <t>タ</t>
    </rPh>
    <phoneticPr fontId="1"/>
  </si>
  <si>
    <t>施設の名称</t>
    <rPh sb="0" eb="2">
      <t>シセツ</t>
    </rPh>
    <rPh sb="3" eb="5">
      <t>メイショウ</t>
    </rPh>
    <phoneticPr fontId="1"/>
  </si>
  <si>
    <t>利用率
（年）</t>
    <phoneticPr fontId="1"/>
  </si>
  <si>
    <t>宿泊を伴うデイサービスセンターにおける
直近一年間の利用人数実績
（年間）　※2</t>
    <rPh sb="20" eb="22">
      <t>チョッキン</t>
    </rPh>
    <rPh sb="21" eb="22">
      <t>ガンネン</t>
    </rPh>
    <rPh sb="22" eb="25">
      <t>イチネンカン</t>
    </rPh>
    <rPh sb="26" eb="28">
      <t>リヨウ</t>
    </rPh>
    <rPh sb="28" eb="30">
      <t>ニンズウ</t>
    </rPh>
    <rPh sb="30" eb="32">
      <t>ジッセキ</t>
    </rPh>
    <rPh sb="34" eb="36">
      <t>ネンカン</t>
    </rPh>
    <phoneticPr fontId="1"/>
  </si>
  <si>
    <t>利用率
（月）</t>
    <phoneticPr fontId="1"/>
  </si>
  <si>
    <t>宿泊を伴うデイサービスセンターにおける
直近2ヶ月の利用人数実績
（月平均）　※3</t>
    <rPh sb="20" eb="22">
      <t>チョッキン</t>
    </rPh>
    <rPh sb="24" eb="25">
      <t>ゲツ</t>
    </rPh>
    <rPh sb="26" eb="28">
      <t>リヨウ</t>
    </rPh>
    <rPh sb="27" eb="28">
      <t>ガンネン</t>
    </rPh>
    <rPh sb="28" eb="30">
      <t>ニンズウ</t>
    </rPh>
    <rPh sb="30" eb="32">
      <t>ジッセキ</t>
    </rPh>
    <rPh sb="34" eb="37">
      <t>ツキヘイキン</t>
    </rPh>
    <phoneticPr fontId="1"/>
  </si>
  <si>
    <t>・オレンジセルはプルダウンより選択してください。（文字・数字の入力はしないでください）</t>
    <rPh sb="15" eb="17">
      <t>センタク</t>
    </rPh>
    <rPh sb="25" eb="27">
      <t>モジ</t>
    </rPh>
    <rPh sb="28" eb="30">
      <t>スウジ</t>
    </rPh>
    <rPh sb="31" eb="33">
      <t>ニュウリョク</t>
    </rPh>
    <phoneticPr fontId="1"/>
  </si>
  <si>
    <t>軽費老人ホーム</t>
    <rPh sb="0" eb="4">
      <t>ケイヒロウジン</t>
    </rPh>
    <phoneticPr fontId="1"/>
  </si>
  <si>
    <t>宿泊を伴うデイサービス</t>
    <rPh sb="0" eb="2">
      <t>シュクハク</t>
    </rPh>
    <rPh sb="3" eb="4">
      <t>トモナ</t>
    </rPh>
    <phoneticPr fontId="1"/>
  </si>
  <si>
    <t>事業内容①
リストから選択</t>
    <rPh sb="0" eb="2">
      <t>ジギョウ</t>
    </rPh>
    <rPh sb="2" eb="4">
      <t>ナイヨウ</t>
    </rPh>
    <rPh sb="11" eb="13">
      <t>センタク</t>
    </rPh>
    <phoneticPr fontId="1"/>
  </si>
  <si>
    <t>交付基準単価
（千円）</t>
    <rPh sb="0" eb="2">
      <t>コウフ</t>
    </rPh>
    <rPh sb="2" eb="4">
      <t>キジュン</t>
    </rPh>
    <rPh sb="4" eb="6">
      <t>タンカ</t>
    </rPh>
    <rPh sb="8" eb="10">
      <t>センエン</t>
    </rPh>
    <phoneticPr fontId="1"/>
  </si>
  <si>
    <t>施設が所在するすべての該当エリアに○を付けてください。
また、該当区域によっては、最大浸水深、地域防災計画による施設の指定の有無、避難確保計画の作成の有無等を記入してください。</t>
    <rPh sb="0" eb="2">
      <t>シセツ</t>
    </rPh>
    <rPh sb="3" eb="5">
      <t>ショザイ</t>
    </rPh>
    <rPh sb="11" eb="13">
      <t>ガイトウ</t>
    </rPh>
    <rPh sb="19" eb="20">
      <t>ツ</t>
    </rPh>
    <rPh sb="31" eb="33">
      <t>ガイトウ</t>
    </rPh>
    <rPh sb="33" eb="35">
      <t>クイキ</t>
    </rPh>
    <rPh sb="41" eb="43">
      <t>サイダイ</t>
    </rPh>
    <rPh sb="43" eb="45">
      <t>シンスイ</t>
    </rPh>
    <rPh sb="45" eb="46">
      <t>フカ</t>
    </rPh>
    <rPh sb="65" eb="67">
      <t>ヒナン</t>
    </rPh>
    <rPh sb="67" eb="69">
      <t>カクホ</t>
    </rPh>
    <rPh sb="69" eb="71">
      <t>ケイカク</t>
    </rPh>
    <rPh sb="72" eb="74">
      <t>サクセイ</t>
    </rPh>
    <rPh sb="75" eb="77">
      <t>ウム</t>
    </rPh>
    <rPh sb="77" eb="78">
      <t>トウ</t>
    </rPh>
    <rPh sb="79" eb="81">
      <t>キニュウ</t>
    </rPh>
    <phoneticPr fontId="1"/>
  </si>
  <si>
    <t>①エレベーターの設置工事（既存のものを更新するのは対象外とする。）　</t>
  </si>
  <si>
    <t>②車椅子での迅速な避難を促進するためのスロープ設置工事</t>
  </si>
  <si>
    <t>③施設で利用者や職員が避難できるようなスペース確保のための改修工事　　　　　　</t>
  </si>
  <si>
    <t>④非常用自家発電設備装置等の電気設備を水害から守るために、設備を屋上等に移設するための工事</t>
  </si>
  <si>
    <t>⑤施設の出入り口からの浸水や土砂流入を防ぐための止水板等の設置工事</t>
  </si>
  <si>
    <t>特別養護老人ホーム</t>
    <rPh sb="0" eb="2">
      <t>トクベツ</t>
    </rPh>
    <rPh sb="2" eb="4">
      <t>ヨウゴ</t>
    </rPh>
    <rPh sb="4" eb="6">
      <t>ロウジン</t>
    </rPh>
    <phoneticPr fontId="1"/>
  </si>
  <si>
    <t>介護老人保健施設</t>
    <rPh sb="0" eb="2">
      <t>カイゴ</t>
    </rPh>
    <rPh sb="2" eb="4">
      <t>ロウジン</t>
    </rPh>
    <rPh sb="4" eb="6">
      <t>ホケン</t>
    </rPh>
    <rPh sb="6" eb="8">
      <t>シセツ</t>
    </rPh>
    <phoneticPr fontId="1"/>
  </si>
  <si>
    <t>介護医療院</t>
    <rPh sb="0" eb="2">
      <t>カイゴ</t>
    </rPh>
    <rPh sb="2" eb="4">
      <t>イリョウ</t>
    </rPh>
    <rPh sb="4" eb="5">
      <t>イン</t>
    </rPh>
    <phoneticPr fontId="1"/>
  </si>
  <si>
    <t>養護老人ホーム</t>
    <rPh sb="0" eb="2">
      <t>ヨウゴ</t>
    </rPh>
    <rPh sb="2" eb="4">
      <t>ロウジン</t>
    </rPh>
    <phoneticPr fontId="1"/>
  </si>
  <si>
    <t>事業内容
（どのような危険性を改善するためのどのような事業内容か、具体的に明記）</t>
    <rPh sb="0" eb="1">
      <t>コト</t>
    </rPh>
    <rPh sb="1" eb="2">
      <t>ギョウ</t>
    </rPh>
    <rPh sb="2" eb="3">
      <t>ウチ</t>
    </rPh>
    <rPh sb="3" eb="4">
      <t>カタチ</t>
    </rPh>
    <phoneticPr fontId="1"/>
  </si>
  <si>
    <r>
      <rPr>
        <u/>
        <sz val="12"/>
        <color theme="1"/>
        <rFont val="游ゴシック"/>
        <family val="3"/>
        <charset val="128"/>
      </rPr>
      <t>交付予定額</t>
    </r>
    <r>
      <rPr>
        <sz val="12"/>
        <color theme="1"/>
        <rFont val="游ゴシック"/>
        <family val="3"/>
        <charset val="128"/>
      </rPr>
      <t xml:space="preserve">
（千円）
(fとgのいずれ
か低い額)</t>
    </r>
    <rPh sb="0" eb="2">
      <t>コウフ</t>
    </rPh>
    <rPh sb="2" eb="4">
      <t>ヨテイ</t>
    </rPh>
    <rPh sb="4" eb="5">
      <t>ガク</t>
    </rPh>
    <rPh sb="7" eb="9">
      <t>センエン</t>
    </rPh>
    <rPh sb="23" eb="24">
      <t>ガク</t>
    </rPh>
    <phoneticPr fontId="1"/>
  </si>
  <si>
    <t>水害対策強化事業</t>
    <rPh sb="0" eb="2">
      <t>スイガイ</t>
    </rPh>
    <rPh sb="2" eb="4">
      <t>タイサク</t>
    </rPh>
    <rPh sb="4" eb="6">
      <t>キョウカ</t>
    </rPh>
    <phoneticPr fontId="1"/>
  </si>
  <si>
    <t>高齢者施設等の非常用自家発電設備整備事業・給水設備整備事業</t>
    <phoneticPr fontId="1"/>
  </si>
  <si>
    <t>非常用自家発電・給水設備の別</t>
    <rPh sb="0" eb="7">
      <t>ヒジョウヨウジカハツデン</t>
    </rPh>
    <rPh sb="8" eb="10">
      <t>キュウスイ</t>
    </rPh>
    <rPh sb="10" eb="12">
      <t>セツビ</t>
    </rPh>
    <rPh sb="13" eb="14">
      <t>ベツ</t>
    </rPh>
    <phoneticPr fontId="1"/>
  </si>
  <si>
    <t>非常用自家発電</t>
    <rPh sb="0" eb="7">
      <t>ヒジョウヨウジカハツデン</t>
    </rPh>
    <phoneticPr fontId="1"/>
  </si>
  <si>
    <t>給水設備</t>
    <rPh sb="0" eb="2">
      <t>キュウスイ</t>
    </rPh>
    <rPh sb="2" eb="4">
      <t>セツビ</t>
    </rPh>
    <phoneticPr fontId="1"/>
  </si>
  <si>
    <t>作成済み</t>
    <rPh sb="0" eb="2">
      <t>サクセイ</t>
    </rPh>
    <rPh sb="2" eb="3">
      <t>ズ</t>
    </rPh>
    <phoneticPr fontId="1"/>
  </si>
  <si>
    <t>作成見込み</t>
    <rPh sb="0" eb="2">
      <t>サクセイ</t>
    </rPh>
    <rPh sb="2" eb="4">
      <t>ミコミ</t>
    </rPh>
    <phoneticPr fontId="1"/>
  </si>
  <si>
    <t>未作成</t>
    <rPh sb="0" eb="3">
      <t>ミサクセイ</t>
    </rPh>
    <phoneticPr fontId="1"/>
  </si>
  <si>
    <t>・　※２･･･施設の種類に「宿泊を伴うデイサービスセンター」を入力した場合のみ、直近1年間の利用延べ人数を記入すること。　（例）　一施設に1日15人が365日間利用した場合　　15×365＝5,475　（5,475を記入）</t>
    <rPh sb="7" eb="9">
      <t>シセツ</t>
    </rPh>
    <rPh sb="10" eb="12">
      <t>シュルイ</t>
    </rPh>
    <rPh sb="14" eb="16">
      <t>シュクハク</t>
    </rPh>
    <rPh sb="17" eb="18">
      <t>トモナ</t>
    </rPh>
    <rPh sb="31" eb="33">
      <t>ニュウリョク</t>
    </rPh>
    <rPh sb="35" eb="37">
      <t>バアイ</t>
    </rPh>
    <rPh sb="40" eb="42">
      <t>チョッキン</t>
    </rPh>
    <rPh sb="43" eb="45">
      <t>ネンカン</t>
    </rPh>
    <rPh sb="62" eb="63">
      <t>レイ</t>
    </rPh>
    <rPh sb="65" eb="66">
      <t>イチ</t>
    </rPh>
    <phoneticPr fontId="1"/>
  </si>
  <si>
    <t>・　※３･･･施設の種類に「宿泊を伴うデイサービスセンター」を入力した場合のみ、直近2ヶ月の利用延べ人数を、ひと月平均にした数値を記入すること。　（例）　一施設に1日20人が59日間（2ヶ月）利用した場合　　20×59÷2＝590　（590を記入）</t>
    <rPh sb="40" eb="42">
      <t>チョッキン</t>
    </rPh>
    <rPh sb="44" eb="45">
      <t>ゲツ</t>
    </rPh>
    <rPh sb="74" eb="75">
      <t>レイ</t>
    </rPh>
    <rPh sb="77" eb="78">
      <t>イチ</t>
    </rPh>
    <phoneticPr fontId="1"/>
  </si>
  <si>
    <t>整備済み</t>
    <rPh sb="0" eb="2">
      <t>セイビ</t>
    </rPh>
    <rPh sb="2" eb="3">
      <t>ズ</t>
    </rPh>
    <phoneticPr fontId="1"/>
  </si>
  <si>
    <t>整備見込みあり</t>
    <rPh sb="0" eb="2">
      <t>セイビ</t>
    </rPh>
    <rPh sb="2" eb="4">
      <t>ミコ</t>
    </rPh>
    <phoneticPr fontId="1"/>
  </si>
  <si>
    <t>有</t>
    <rPh sb="0" eb="1">
      <t>アリ</t>
    </rPh>
    <phoneticPr fontId="1"/>
  </si>
  <si>
    <t>無</t>
    <rPh sb="0" eb="1">
      <t>ナシ</t>
    </rPh>
    <phoneticPr fontId="1"/>
  </si>
  <si>
    <t>有</t>
    <rPh sb="0" eb="1">
      <t>ア</t>
    </rPh>
    <phoneticPr fontId="1"/>
  </si>
  <si>
    <t>既存の小規模高齢者施設等のスプリンクラー設備等整備事業</t>
    <rPh sb="0" eb="2">
      <t>キソン</t>
    </rPh>
    <rPh sb="3" eb="6">
      <t>ショウキボ</t>
    </rPh>
    <rPh sb="6" eb="9">
      <t>コウレイシャ</t>
    </rPh>
    <rPh sb="9" eb="11">
      <t>シセツ</t>
    </rPh>
    <rPh sb="11" eb="12">
      <t>トウ</t>
    </rPh>
    <rPh sb="20" eb="22">
      <t>セツビ</t>
    </rPh>
    <rPh sb="22" eb="23">
      <t>トウ</t>
    </rPh>
    <rPh sb="23" eb="25">
      <t>セイビ</t>
    </rPh>
    <rPh sb="25" eb="27">
      <t>ジギョウ</t>
    </rPh>
    <phoneticPr fontId="1"/>
  </si>
  <si>
    <t>有料老人ホーム</t>
    <rPh sb="0" eb="4">
      <t>ユウリョウロウジン</t>
    </rPh>
    <phoneticPr fontId="1"/>
  </si>
  <si>
    <t>＜記載にあたっての留意点＞</t>
    <rPh sb="1" eb="3">
      <t>キサイ</t>
    </rPh>
    <rPh sb="9" eb="12">
      <t>リュウイテン</t>
    </rPh>
    <phoneticPr fontId="6"/>
  </si>
  <si>
    <t>調査用様式２</t>
    <rPh sb="0" eb="3">
      <t>チョウサヨウ</t>
    </rPh>
    <rPh sb="3" eb="5">
      <t>ヨウシキ</t>
    </rPh>
    <phoneticPr fontId="1"/>
  </si>
  <si>
    <t>特別養護老人ホーム及び併設される老人短期入所施設</t>
    <rPh sb="0" eb="2">
      <t>トクベツ</t>
    </rPh>
    <rPh sb="2" eb="4">
      <t>ヨウゴ</t>
    </rPh>
    <rPh sb="4" eb="6">
      <t>ロウジン</t>
    </rPh>
    <rPh sb="9" eb="10">
      <t>オヨ</t>
    </rPh>
    <rPh sb="11" eb="13">
      <t>ヘイセツ</t>
    </rPh>
    <rPh sb="16" eb="18">
      <t>ロウジン</t>
    </rPh>
    <rPh sb="18" eb="20">
      <t>タンキ</t>
    </rPh>
    <rPh sb="20" eb="22">
      <t>ニュウショ</t>
    </rPh>
    <rPh sb="22" eb="24">
      <t>シセツ</t>
    </rPh>
    <phoneticPr fontId="1"/>
  </si>
  <si>
    <t>老人短期入所施設</t>
  </si>
  <si>
    <t>有料老人ホーム</t>
    <rPh sb="0" eb="4">
      <t>ユウリョウロウジン</t>
    </rPh>
    <phoneticPr fontId="1"/>
  </si>
  <si>
    <t>・一整備計画につき一行で入力してください。（セルの結合はしないでください。）行数が足りなくなった場合は、適宜行を追加してください。</t>
    <rPh sb="1" eb="2">
      <t>1</t>
    </rPh>
    <rPh sb="2" eb="4">
      <t>セイビ</t>
    </rPh>
    <rPh sb="4" eb="6">
      <t>ケイカク</t>
    </rPh>
    <rPh sb="9" eb="10">
      <t>1</t>
    </rPh>
    <rPh sb="10" eb="11">
      <t>ギョウ</t>
    </rPh>
    <rPh sb="12" eb="14">
      <t>ニュウリョク</t>
    </rPh>
    <rPh sb="25" eb="27">
      <t>ケツゴウ</t>
    </rPh>
    <phoneticPr fontId="1"/>
  </si>
  <si>
    <t>・　※４･･･スプリンクラー設備及びポンプユニットの整備は1,000㎡未満、自動火災報知設備の整備は300㎡未満、消防機関へ通報する自動火災通報設備の整備は500㎡未満の施設が対象</t>
    <rPh sb="14" eb="16">
      <t>セツビ</t>
    </rPh>
    <rPh sb="16" eb="17">
      <t>オヨ</t>
    </rPh>
    <rPh sb="26" eb="28">
      <t>セイビ</t>
    </rPh>
    <rPh sb="35" eb="37">
      <t>ミマン</t>
    </rPh>
    <rPh sb="38" eb="40">
      <t>ジドウ</t>
    </rPh>
    <rPh sb="40" eb="42">
      <t>カサイ</t>
    </rPh>
    <rPh sb="42" eb="44">
      <t>ホウチ</t>
    </rPh>
    <rPh sb="44" eb="46">
      <t>セツビ</t>
    </rPh>
    <rPh sb="47" eb="49">
      <t>セイビ</t>
    </rPh>
    <rPh sb="54" eb="56">
      <t>ミマン</t>
    </rPh>
    <rPh sb="82" eb="84">
      <t>ミマン</t>
    </rPh>
    <rPh sb="85" eb="87">
      <t>シセツ</t>
    </rPh>
    <rPh sb="88" eb="90">
      <t>タイショウ</t>
    </rPh>
    <phoneticPr fontId="1"/>
  </si>
  <si>
    <t>・　※５･･･補助対象外の施設（併設の短期入所施設、通所介護事業所等）が併設されている場合は、総事業費を対象施設の面積で按分した金額を記載すること（別紙の面積按分表を作成し、添付すること）。</t>
    <rPh sb="7" eb="9">
      <t>ホジョ</t>
    </rPh>
    <rPh sb="9" eb="11">
      <t>タイショウ</t>
    </rPh>
    <rPh sb="11" eb="12">
      <t>ガイ</t>
    </rPh>
    <rPh sb="13" eb="15">
      <t>シセツ</t>
    </rPh>
    <rPh sb="16" eb="18">
      <t>ヘイセツ</t>
    </rPh>
    <rPh sb="19" eb="21">
      <t>タンキ</t>
    </rPh>
    <rPh sb="21" eb="23">
      <t>ニュウショ</t>
    </rPh>
    <rPh sb="23" eb="25">
      <t>シセツ</t>
    </rPh>
    <rPh sb="26" eb="28">
      <t>ツウショ</t>
    </rPh>
    <rPh sb="28" eb="30">
      <t>カイゴ</t>
    </rPh>
    <rPh sb="30" eb="33">
      <t>ジギョウショ</t>
    </rPh>
    <rPh sb="33" eb="34">
      <t>トウ</t>
    </rPh>
    <rPh sb="36" eb="38">
      <t>ヘイセツ</t>
    </rPh>
    <rPh sb="43" eb="45">
      <t>バアイ</t>
    </rPh>
    <rPh sb="47" eb="51">
      <t>ソウジギョウヒ</t>
    </rPh>
    <rPh sb="52" eb="54">
      <t>タイショウ</t>
    </rPh>
    <rPh sb="54" eb="56">
      <t>シセツ</t>
    </rPh>
    <rPh sb="57" eb="59">
      <t>メンセキ</t>
    </rPh>
    <rPh sb="60" eb="62">
      <t>アンブン</t>
    </rPh>
    <rPh sb="64" eb="66">
      <t>キンガク</t>
    </rPh>
    <rPh sb="67" eb="69">
      <t>キサイ</t>
    </rPh>
    <rPh sb="74" eb="76">
      <t>ベッシ</t>
    </rPh>
    <rPh sb="77" eb="79">
      <t>メンセキ</t>
    </rPh>
    <rPh sb="79" eb="81">
      <t>アンブン</t>
    </rPh>
    <rPh sb="81" eb="82">
      <t>ヒョウ</t>
    </rPh>
    <rPh sb="83" eb="85">
      <t>サクセイ</t>
    </rPh>
    <rPh sb="87" eb="89">
      <t>テンプ</t>
    </rPh>
    <phoneticPr fontId="1"/>
  </si>
  <si>
    <t>○</t>
    <phoneticPr fontId="1"/>
  </si>
  <si>
    <t>×</t>
    <phoneticPr fontId="1"/>
  </si>
  <si>
    <r>
      <t xml:space="preserve">補助対象
面積(㎡)
（a）
</t>
    </r>
    <r>
      <rPr>
        <b/>
        <sz val="12"/>
        <color theme="1"/>
        <rFont val="游ゴシック"/>
        <family val="3"/>
        <charset val="128"/>
      </rPr>
      <t>※４</t>
    </r>
    <rPh sb="0" eb="2">
      <t>ホジョ</t>
    </rPh>
    <rPh sb="2" eb="4">
      <t>タイショウ</t>
    </rPh>
    <rPh sb="5" eb="7">
      <t>メンセキ</t>
    </rPh>
    <phoneticPr fontId="1"/>
  </si>
  <si>
    <r>
      <t xml:space="preserve">対象経費の
実支出
（予定）額
（ｇ）
</t>
    </r>
    <r>
      <rPr>
        <b/>
        <sz val="12"/>
        <color theme="1"/>
        <rFont val="游ゴシック"/>
        <family val="3"/>
        <charset val="128"/>
      </rPr>
      <t>※５</t>
    </r>
    <rPh sb="0" eb="2">
      <t>タイショウ</t>
    </rPh>
    <rPh sb="2" eb="4">
      <t>ケイヒ</t>
    </rPh>
    <rPh sb="6" eb="9">
      <t>ジツシシュツ</t>
    </rPh>
    <rPh sb="11" eb="13">
      <t>ヨテイ</t>
    </rPh>
    <rPh sb="14" eb="15">
      <t>ガク</t>
    </rPh>
    <phoneticPr fontId="1"/>
  </si>
  <si>
    <t>・※１･･･補助対象外の施設（併設の通所介護事業所等）が併設されている場合は、総事業費を対象施設の面積で按分した金額を記載すること（別紙の面積按分表を作成し、添付すること）。</t>
    <rPh sb="6" eb="8">
      <t>ホジョ</t>
    </rPh>
    <rPh sb="8" eb="10">
      <t>タイショウ</t>
    </rPh>
    <rPh sb="10" eb="11">
      <t>ガイ</t>
    </rPh>
    <rPh sb="12" eb="14">
      <t>シセツ</t>
    </rPh>
    <rPh sb="15" eb="17">
      <t>ヘイセツ</t>
    </rPh>
    <rPh sb="18" eb="22">
      <t>ツウショカイゴ</t>
    </rPh>
    <rPh sb="22" eb="25">
      <t>ジギョウショ</t>
    </rPh>
    <rPh sb="25" eb="26">
      <t>トウ</t>
    </rPh>
    <rPh sb="28" eb="30">
      <t>ヘイセツ</t>
    </rPh>
    <rPh sb="35" eb="37">
      <t>バアイ</t>
    </rPh>
    <rPh sb="39" eb="43">
      <t>ソウジギョウヒ</t>
    </rPh>
    <rPh sb="44" eb="46">
      <t>タイショウ</t>
    </rPh>
    <rPh sb="46" eb="48">
      <t>シセツ</t>
    </rPh>
    <rPh sb="49" eb="51">
      <t>メンセキ</t>
    </rPh>
    <rPh sb="52" eb="54">
      <t>アンブン</t>
    </rPh>
    <rPh sb="56" eb="58">
      <t>キンガク</t>
    </rPh>
    <rPh sb="59" eb="61">
      <t>キサイ</t>
    </rPh>
    <rPh sb="66" eb="68">
      <t>ベッシ</t>
    </rPh>
    <rPh sb="69" eb="71">
      <t>メンセキ</t>
    </rPh>
    <rPh sb="71" eb="73">
      <t>アンブン</t>
    </rPh>
    <rPh sb="73" eb="74">
      <t>ヒョウ</t>
    </rPh>
    <rPh sb="75" eb="77">
      <t>サクセイ</t>
    </rPh>
    <rPh sb="79" eb="81">
      <t>テンプ</t>
    </rPh>
    <phoneticPr fontId="1"/>
  </si>
  <si>
    <t>総事業費
（千円）
(a)</t>
    <rPh sb="0" eb="1">
      <t>ソウ</t>
    </rPh>
    <rPh sb="1" eb="4">
      <t>ジギョウヒ</t>
    </rPh>
    <rPh sb="6" eb="8">
      <t>センエン</t>
    </rPh>
    <phoneticPr fontId="1"/>
  </si>
  <si>
    <t>交付基準単価
（千円）
(C=(a)か(b)の低い額)</t>
    <rPh sb="0" eb="2">
      <t>コウフ</t>
    </rPh>
    <rPh sb="2" eb="4">
      <t>キジュン</t>
    </rPh>
    <rPh sb="4" eb="6">
      <t>タンカ</t>
    </rPh>
    <rPh sb="8" eb="10">
      <t>センエン</t>
    </rPh>
    <phoneticPr fontId="1"/>
  </si>
  <si>
    <t>交付予定額
（千円）
(D=(C)*3/4)</t>
    <rPh sb="0" eb="2">
      <t>コウフ</t>
    </rPh>
    <rPh sb="2" eb="4">
      <t>ヨテイ</t>
    </rPh>
    <rPh sb="4" eb="5">
      <t>ガク</t>
    </rPh>
    <rPh sb="7" eb="9">
      <t>センエン</t>
    </rPh>
    <phoneticPr fontId="1"/>
  </si>
  <si>
    <t>軽費老人ホーム（ケアハウス･A型）</t>
    <rPh sb="0" eb="4">
      <t>ケイヒロウジン</t>
    </rPh>
    <rPh sb="15" eb="16">
      <t>ガタ</t>
    </rPh>
    <phoneticPr fontId="1"/>
  </si>
  <si>
    <t>左のうち、医療的配慮（人工呼吸器・酸素療法・喀痰吸引等）が必要な者
（延べ人数）（R７.４月～R８.３月）</t>
    <rPh sb="0" eb="1">
      <t>ヒダリ</t>
    </rPh>
    <rPh sb="5" eb="8">
      <t>イリョウテキ</t>
    </rPh>
    <rPh sb="8" eb="10">
      <t>ハイリョ</t>
    </rPh>
    <rPh sb="11" eb="13">
      <t>ジンコウ</t>
    </rPh>
    <rPh sb="13" eb="16">
      <t>コキュウキ</t>
    </rPh>
    <rPh sb="17" eb="21">
      <t>サンソリョウホウ</t>
    </rPh>
    <rPh sb="22" eb="24">
      <t>カクタン</t>
    </rPh>
    <rPh sb="24" eb="26">
      <t>キュウイン</t>
    </rPh>
    <rPh sb="26" eb="27">
      <t>ナド</t>
    </rPh>
    <rPh sb="29" eb="31">
      <t>ヒツヨウ</t>
    </rPh>
    <rPh sb="32" eb="33">
      <t>モノ</t>
    </rPh>
    <rPh sb="35" eb="36">
      <t>ノ</t>
    </rPh>
    <rPh sb="37" eb="39">
      <t>ニンズウ</t>
    </rPh>
    <phoneticPr fontId="1"/>
  </si>
  <si>
    <t>入所（居）者、利用者に医療的配慮が必要の者の割合</t>
    <rPh sb="0" eb="2">
      <t>ニュウショ</t>
    </rPh>
    <rPh sb="3" eb="4">
      <t>キョ</t>
    </rPh>
    <rPh sb="5" eb="6">
      <t>シャ</t>
    </rPh>
    <rPh sb="7" eb="10">
      <t>リヨウシャ</t>
    </rPh>
    <rPh sb="11" eb="14">
      <t>イリョウテキ</t>
    </rPh>
    <rPh sb="14" eb="16">
      <t>ハイリョ</t>
    </rPh>
    <rPh sb="17" eb="19">
      <t>ヒツヨウ</t>
    </rPh>
    <rPh sb="20" eb="21">
      <t>モノ</t>
    </rPh>
    <rPh sb="22" eb="24">
      <t>ワリアイ</t>
    </rPh>
    <phoneticPr fontId="1"/>
  </si>
  <si>
    <t>国土強靭化地域計画への明記</t>
    <rPh sb="11" eb="13">
      <t>メイキ</t>
    </rPh>
    <phoneticPr fontId="1"/>
  </si>
  <si>
    <t>福祉避難所
指定（協定）状況</t>
    <rPh sb="9" eb="11">
      <t>キョウテイ</t>
    </rPh>
    <phoneticPr fontId="1"/>
  </si>
  <si>
    <t>補助金交付予定の財産（施設）に対して、既に抵当権設定がなされていないか（「有」または「無」を記載）</t>
    <phoneticPr fontId="1"/>
  </si>
  <si>
    <t>備考</t>
    <rPh sb="0" eb="2">
      <t>ビコウ</t>
    </rPh>
    <phoneticPr fontId="1"/>
  </si>
  <si>
    <t>直近１年間の利用者数（延べ人数）
（R７.４月～R８.３月）※２</t>
    <rPh sb="0" eb="2">
      <t>チョッキン</t>
    </rPh>
    <rPh sb="3" eb="5">
      <t>ネンカン</t>
    </rPh>
    <phoneticPr fontId="1"/>
  </si>
  <si>
    <t>国土強靱化と一体的に実施する大規模修繕等の協議を行う場合の協議番号
※３</t>
    <rPh sb="0" eb="2">
      <t>コクド</t>
    </rPh>
    <rPh sb="2" eb="4">
      <t>キョウジン</t>
    </rPh>
    <rPh sb="4" eb="5">
      <t>バ</t>
    </rPh>
    <rPh sb="6" eb="9">
      <t>イッタイテキ</t>
    </rPh>
    <rPh sb="10" eb="12">
      <t>ジッシ</t>
    </rPh>
    <rPh sb="14" eb="20">
      <t>ダイキボシュウゼントウ</t>
    </rPh>
    <rPh sb="21" eb="23">
      <t>キョウギ</t>
    </rPh>
    <rPh sb="24" eb="25">
      <t>オコナ</t>
    </rPh>
    <rPh sb="26" eb="28">
      <t>バアイ</t>
    </rPh>
    <rPh sb="29" eb="31">
      <t>キョウギ</t>
    </rPh>
    <rPh sb="31" eb="33">
      <t>バンゴウ</t>
    </rPh>
    <phoneticPr fontId="1"/>
  </si>
  <si>
    <t>対象経費の実支出（予定）額
（千円）
(b)※１</t>
    <rPh sb="0" eb="2">
      <t>タイショウ</t>
    </rPh>
    <rPh sb="2" eb="4">
      <t>ケイヒ</t>
    </rPh>
    <rPh sb="5" eb="8">
      <t>ジツシシュツ</t>
    </rPh>
    <rPh sb="9" eb="11">
      <t>ヨテイ</t>
    </rPh>
    <rPh sb="12" eb="13">
      <t>ガク</t>
    </rPh>
    <rPh sb="15" eb="17">
      <t>センエン</t>
    </rPh>
    <phoneticPr fontId="1"/>
  </si>
  <si>
    <t>※２　 「直近１年間の利用者数（延べ人数）」は、例えば、1日15人が365日間利用した場合は、15人×365日＝5,475人と算出し、5,475と記入。</t>
    <phoneticPr fontId="1"/>
  </si>
  <si>
    <t>※３　国土強靱化対策の協議と併せて、一体的に実施する大規模修繕等の協議を行う場合は、協議番号（通し番号）を記載してください。</t>
    <rPh sb="3" eb="5">
      <t>コクド</t>
    </rPh>
    <rPh sb="5" eb="7">
      <t>キョウジン</t>
    </rPh>
    <rPh sb="7" eb="8">
      <t>カ</t>
    </rPh>
    <rPh sb="8" eb="10">
      <t>タイサク</t>
    </rPh>
    <rPh sb="11" eb="13">
      <t>キョウギ</t>
    </rPh>
    <rPh sb="14" eb="15">
      <t>アワ</t>
    </rPh>
    <rPh sb="18" eb="21">
      <t>イッタイテキ</t>
    </rPh>
    <rPh sb="22" eb="24">
      <t>ジッシ</t>
    </rPh>
    <rPh sb="26" eb="29">
      <t>ダイキボ</t>
    </rPh>
    <rPh sb="29" eb="31">
      <t>シュウゼン</t>
    </rPh>
    <rPh sb="31" eb="32">
      <t>トウ</t>
    </rPh>
    <rPh sb="33" eb="35">
      <t>キョウギ</t>
    </rPh>
    <rPh sb="36" eb="37">
      <t>オコナ</t>
    </rPh>
    <rPh sb="38" eb="40">
      <t>バアイ</t>
    </rPh>
    <rPh sb="42" eb="44">
      <t>キョウギ</t>
    </rPh>
    <rPh sb="44" eb="46">
      <t>バンゴウ</t>
    </rPh>
    <rPh sb="47" eb="48">
      <t>トオ</t>
    </rPh>
    <rPh sb="49" eb="51">
      <t>バンゴウ</t>
    </rPh>
    <rPh sb="53" eb="55">
      <t>キサイ</t>
    </rPh>
    <phoneticPr fontId="1"/>
  </si>
  <si>
    <t>※１　補助対象外の施設（併設の短期入所施設、通所介護事業所等）が併設されている場合は、総事業費を対象施設の面積で按分した金額を記載すること（別紙の面積按分表を作成し、添付すること）。</t>
    <rPh sb="3" eb="5">
      <t>ホジョ</t>
    </rPh>
    <rPh sb="5" eb="7">
      <t>タイショウ</t>
    </rPh>
    <rPh sb="7" eb="8">
      <t>ガイ</t>
    </rPh>
    <rPh sb="9" eb="11">
      <t>シセツ</t>
    </rPh>
    <rPh sb="12" eb="14">
      <t>ヘイセツ</t>
    </rPh>
    <rPh sb="15" eb="17">
      <t>タンキ</t>
    </rPh>
    <rPh sb="17" eb="19">
      <t>ニュウショ</t>
    </rPh>
    <rPh sb="19" eb="21">
      <t>シセツ</t>
    </rPh>
    <rPh sb="22" eb="26">
      <t>ツウショカイゴ</t>
    </rPh>
    <rPh sb="26" eb="29">
      <t>ジギョウショ</t>
    </rPh>
    <rPh sb="29" eb="30">
      <t>トウ</t>
    </rPh>
    <rPh sb="32" eb="34">
      <t>ヘイセツ</t>
    </rPh>
    <rPh sb="39" eb="41">
      <t>バアイ</t>
    </rPh>
    <rPh sb="43" eb="47">
      <t>ソウジギョウヒ</t>
    </rPh>
    <rPh sb="48" eb="50">
      <t>タイショウ</t>
    </rPh>
    <rPh sb="50" eb="52">
      <t>シセツ</t>
    </rPh>
    <rPh sb="53" eb="55">
      <t>メンセキ</t>
    </rPh>
    <rPh sb="56" eb="58">
      <t>アンブン</t>
    </rPh>
    <rPh sb="60" eb="62">
      <t>キンガク</t>
    </rPh>
    <rPh sb="63" eb="65">
      <t>キサイ</t>
    </rPh>
    <rPh sb="70" eb="72">
      <t>ベッシ</t>
    </rPh>
    <rPh sb="73" eb="75">
      <t>メンセキ</t>
    </rPh>
    <rPh sb="75" eb="77">
      <t>アンブン</t>
    </rPh>
    <rPh sb="77" eb="78">
      <t>ヒョウ</t>
    </rPh>
    <rPh sb="79" eb="81">
      <t>サクセイ</t>
    </rPh>
    <rPh sb="83" eb="85">
      <t>テンプ</t>
    </rPh>
    <phoneticPr fontId="1"/>
  </si>
  <si>
    <r>
      <t>事業内容②
（どのような危険性を改善するためのどのような事業内容か、</t>
    </r>
    <r>
      <rPr>
        <b/>
        <sz val="20"/>
        <color theme="1"/>
        <rFont val="游ゴシック"/>
        <family val="3"/>
        <charset val="128"/>
      </rPr>
      <t>具体的</t>
    </r>
    <r>
      <rPr>
        <sz val="20"/>
        <color theme="1"/>
        <rFont val="游ゴシック"/>
        <family val="3"/>
        <charset val="128"/>
      </rPr>
      <t>に記載）</t>
    </r>
    <rPh sb="0" eb="1">
      <t>コト</t>
    </rPh>
    <rPh sb="1" eb="2">
      <t>ギョウ</t>
    </rPh>
    <rPh sb="2" eb="3">
      <t>ウチ</t>
    </rPh>
    <rPh sb="3" eb="4">
      <t>カタチ</t>
    </rPh>
    <rPh sb="38" eb="40">
      <t>キサイ</t>
    </rPh>
    <phoneticPr fontId="1"/>
  </si>
  <si>
    <t>・補助対象施設の種別ごとに行を分けて記載すること（行が足りない場合は、適宜追加してください。セルの結合はしないでください。）</t>
    <rPh sb="1" eb="3">
      <t>ホジョ</t>
    </rPh>
    <rPh sb="3" eb="5">
      <t>タイショウ</t>
    </rPh>
    <rPh sb="5" eb="7">
      <t>シセツ</t>
    </rPh>
    <rPh sb="8" eb="10">
      <t>シュベツ</t>
    </rPh>
    <rPh sb="15" eb="16">
      <t>ワ</t>
    </rPh>
    <rPh sb="18" eb="20">
      <t>キサイ</t>
    </rPh>
    <rPh sb="49" eb="51">
      <t>ケツゴウ</t>
    </rPh>
    <phoneticPr fontId="1"/>
  </si>
  <si>
    <t>※３　今回の国土強靱化対策の協議と併せて、一体的に実施する大規模修繕等の協議を行う場合は、協議番号（通し番号）を記載してください。</t>
    <phoneticPr fontId="1"/>
  </si>
  <si>
    <t>※２　 「直近１年間の利用者数（延べ人数）」は、例えば、1日15人が365日間利用した場合は、15人×365日＝5,475人と算出し、5,475と記入。</t>
    <phoneticPr fontId="6"/>
  </si>
  <si>
    <t>②土砂災害
警戒区域</t>
    <rPh sb="1" eb="3">
      <t>ドシャ</t>
    </rPh>
    <rPh sb="3" eb="5">
      <t>サイガイ</t>
    </rPh>
    <rPh sb="6" eb="8">
      <t>ケイカイ</t>
    </rPh>
    <rPh sb="8" eb="10">
      <t>クイキ</t>
    </rPh>
    <phoneticPr fontId="1"/>
  </si>
  <si>
    <t>③土砂災害
特別警戒区域</t>
    <rPh sb="1" eb="3">
      <t>ドシャ</t>
    </rPh>
    <rPh sb="3" eb="5">
      <t>サイガイ</t>
    </rPh>
    <rPh sb="6" eb="8">
      <t>トクベツ</t>
    </rPh>
    <rPh sb="8" eb="10">
      <t>ケイカイ</t>
    </rPh>
    <rPh sb="10" eb="12">
      <t>クイキ</t>
    </rPh>
    <phoneticPr fontId="1"/>
  </si>
  <si>
    <t>④地すべり防止区域</t>
    <rPh sb="1" eb="2">
      <t>ジ</t>
    </rPh>
    <rPh sb="5" eb="7">
      <t>ボウシ</t>
    </rPh>
    <rPh sb="7" eb="9">
      <t>クイキ</t>
    </rPh>
    <phoneticPr fontId="1"/>
  </si>
  <si>
    <t>⑤急傾斜地崩壊危険区域</t>
    <rPh sb="1" eb="5">
      <t>キュウケイシャチ</t>
    </rPh>
    <rPh sb="5" eb="7">
      <t>ホウカイ</t>
    </rPh>
    <rPh sb="7" eb="9">
      <t>キケン</t>
    </rPh>
    <rPh sb="9" eb="11">
      <t>クイキ</t>
    </rPh>
    <phoneticPr fontId="1"/>
  </si>
  <si>
    <t>⑧浸水被害防止区域</t>
    <rPh sb="1" eb="3">
      <t>シンスイ</t>
    </rPh>
    <rPh sb="3" eb="7">
      <t>ヒガイボウシ</t>
    </rPh>
    <rPh sb="7" eb="9">
      <t>クイキ</t>
    </rPh>
    <phoneticPr fontId="1"/>
  </si>
  <si>
    <t>⑥津波災害警戒区域</t>
    <rPh sb="1" eb="3">
      <t>ツナミ</t>
    </rPh>
    <rPh sb="3" eb="5">
      <t>サイガイ</t>
    </rPh>
    <rPh sb="5" eb="7">
      <t>ケイカイ</t>
    </rPh>
    <rPh sb="7" eb="9">
      <t>クイキ</t>
    </rPh>
    <phoneticPr fontId="1"/>
  </si>
  <si>
    <t>⑦津波災害特別警戒区域</t>
    <rPh sb="1" eb="3">
      <t>ツナミ</t>
    </rPh>
    <rPh sb="3" eb="5">
      <t>サイガイ</t>
    </rPh>
    <rPh sb="5" eb="7">
      <t>トクベツ</t>
    </rPh>
    <rPh sb="7" eb="9">
      <t>ケイカイ</t>
    </rPh>
    <rPh sb="9" eb="11">
      <t>クイキ</t>
    </rPh>
    <phoneticPr fontId="1"/>
  </si>
  <si>
    <t>⑨都市洪水想定
区域</t>
    <rPh sb="1" eb="3">
      <t>トシ</t>
    </rPh>
    <rPh sb="3" eb="5">
      <t>コウズイ</t>
    </rPh>
    <rPh sb="5" eb="7">
      <t>ソウテイ</t>
    </rPh>
    <rPh sb="8" eb="10">
      <t>クイキ</t>
    </rPh>
    <phoneticPr fontId="1"/>
  </si>
  <si>
    <t>⑩都市浸水想定
区域</t>
    <rPh sb="1" eb="3">
      <t>トシ</t>
    </rPh>
    <rPh sb="3" eb="5">
      <t>シンスイ</t>
    </rPh>
    <rPh sb="5" eb="7">
      <t>ソウテイ</t>
    </rPh>
    <rPh sb="8" eb="10">
      <t>クイキ</t>
    </rPh>
    <phoneticPr fontId="1"/>
  </si>
  <si>
    <t>リストから選択</t>
    <phoneticPr fontId="1"/>
  </si>
  <si>
    <t>特に危険な地域として市町村条例により定められた地域内</t>
    <rPh sb="0" eb="1">
      <t>トク</t>
    </rPh>
    <rPh sb="2" eb="4">
      <t>キケン</t>
    </rPh>
    <rPh sb="5" eb="7">
      <t>チイキ</t>
    </rPh>
    <rPh sb="10" eb="15">
      <t>シチョウソンジョウレイ</t>
    </rPh>
    <rPh sb="18" eb="19">
      <t>サダ</t>
    </rPh>
    <rPh sb="23" eb="26">
      <t>チイキナイ</t>
    </rPh>
    <phoneticPr fontId="1"/>
  </si>
  <si>
    <t>⑫その他（水害における被害の発生の危険性が認められると地域防災計画等で定める区域）</t>
    <phoneticPr fontId="1"/>
  </si>
  <si>
    <t>建物の竣工年月日</t>
    <rPh sb="0" eb="2">
      <t>タテモノ</t>
    </rPh>
    <rPh sb="3" eb="5">
      <t>シュンコウ</t>
    </rPh>
    <rPh sb="5" eb="8">
      <t>ネンガッピ</t>
    </rPh>
    <phoneticPr fontId="1"/>
  </si>
  <si>
    <t>⑪浸水想定
区域</t>
    <rPh sb="1" eb="3">
      <t>シンスイ</t>
    </rPh>
    <rPh sb="3" eb="5">
      <t>ソウテイ</t>
    </rPh>
    <rPh sb="6" eb="8">
      <t>クイキ</t>
    </rPh>
    <phoneticPr fontId="1"/>
  </si>
  <si>
    <t>利用定員
（令和８年９月1日時点）</t>
    <rPh sb="0" eb="2">
      <t>リヨウ</t>
    </rPh>
    <rPh sb="2" eb="4">
      <t>テイイン</t>
    </rPh>
    <rPh sb="6" eb="8">
      <t>レイワ</t>
    </rPh>
    <rPh sb="9" eb="10">
      <t>ネン</t>
    </rPh>
    <rPh sb="11" eb="12">
      <t>ガツ</t>
    </rPh>
    <rPh sb="13" eb="14">
      <t>ニチ</t>
    </rPh>
    <rPh sb="14" eb="16">
      <t>ジテン</t>
    </rPh>
    <phoneticPr fontId="1"/>
  </si>
  <si>
    <t>交付基準単価
（千円／㎡）
（b）</t>
    <rPh sb="0" eb="2">
      <t>コウフ</t>
    </rPh>
    <rPh sb="2" eb="4">
      <t>キジュン</t>
    </rPh>
    <rPh sb="4" eb="6">
      <t>タンカ</t>
    </rPh>
    <rPh sb="8" eb="9">
      <t>セン</t>
    </rPh>
    <rPh sb="9" eb="10">
      <t>エン</t>
    </rPh>
    <phoneticPr fontId="1"/>
  </si>
  <si>
    <t>交付基準単価
（自動火災報知設備を整備する場合）
（千円）
（c）</t>
    <rPh sb="0" eb="2">
      <t>コウフ</t>
    </rPh>
    <rPh sb="2" eb="4">
      <t>キジュン</t>
    </rPh>
    <rPh sb="4" eb="6">
      <t>タンカ</t>
    </rPh>
    <rPh sb="17" eb="19">
      <t>セイビ</t>
    </rPh>
    <rPh sb="21" eb="23">
      <t>バアイ</t>
    </rPh>
    <rPh sb="26" eb="28">
      <t>センエン</t>
    </rPh>
    <phoneticPr fontId="1"/>
  </si>
  <si>
    <t>交付基準単価
（消防機関へ通報する自動火災通報設備を整備する場合）
（千円）
（d）</t>
    <rPh sb="0" eb="2">
      <t>コウフ</t>
    </rPh>
    <rPh sb="2" eb="4">
      <t>キジュン</t>
    </rPh>
    <rPh sb="4" eb="6">
      <t>タンカ</t>
    </rPh>
    <rPh sb="17" eb="19">
      <t>ジドウ</t>
    </rPh>
    <rPh sb="26" eb="28">
      <t>セイビ</t>
    </rPh>
    <rPh sb="30" eb="32">
      <t>バアイ</t>
    </rPh>
    <rPh sb="35" eb="37">
      <t>センエン</t>
    </rPh>
    <phoneticPr fontId="1"/>
  </si>
  <si>
    <t>交付基準単価
（消火ポンプユニット等の設置が必要な場合）（千円）
（e）</t>
    <rPh sb="0" eb="2">
      <t>コウフ</t>
    </rPh>
    <rPh sb="2" eb="4">
      <t>キジュン</t>
    </rPh>
    <rPh sb="4" eb="6">
      <t>タンカ</t>
    </rPh>
    <rPh sb="8" eb="10">
      <t>ショウカ</t>
    </rPh>
    <rPh sb="17" eb="18">
      <t>トウ</t>
    </rPh>
    <rPh sb="19" eb="21">
      <t>セッチ</t>
    </rPh>
    <rPh sb="22" eb="24">
      <t>ヒツヨウ</t>
    </rPh>
    <rPh sb="25" eb="27">
      <t>バアイ</t>
    </rPh>
    <rPh sb="29" eb="31">
      <t>センエン</t>
    </rPh>
    <phoneticPr fontId="1"/>
  </si>
  <si>
    <t>算定基準に
よる算定額
（千円）
((a×b)+c+d+e)
（ｆ）</t>
    <rPh sb="0" eb="2">
      <t>サンテイ</t>
    </rPh>
    <rPh sb="2" eb="4">
      <t>キジュン</t>
    </rPh>
    <rPh sb="8" eb="10">
      <t>サンテイ</t>
    </rPh>
    <rPh sb="10" eb="11">
      <t>ガク</t>
    </rPh>
    <rPh sb="13" eb="15">
      <t>センエン</t>
    </rPh>
    <phoneticPr fontId="1"/>
  </si>
  <si>
    <t>過去３ヶ月間（令和８年１月～令和８年３月分）の全入所（居）者、宿泊者の数（延べ人数）</t>
    <rPh sb="0" eb="2">
      <t>カコ</t>
    </rPh>
    <rPh sb="4" eb="5">
      <t>ゲツ</t>
    </rPh>
    <rPh sb="5" eb="6">
      <t>アイダ</t>
    </rPh>
    <rPh sb="7" eb="9">
      <t>レイワ</t>
    </rPh>
    <rPh sb="10" eb="11">
      <t>ネン</t>
    </rPh>
    <rPh sb="23" eb="24">
      <t>ゼン</t>
    </rPh>
    <rPh sb="24" eb="26">
      <t>ニュウショ</t>
    </rPh>
    <rPh sb="27" eb="28">
      <t>キョ</t>
    </rPh>
    <rPh sb="29" eb="30">
      <t>シャ</t>
    </rPh>
    <rPh sb="31" eb="34">
      <t>シュクハクシャ</t>
    </rPh>
    <rPh sb="35" eb="36">
      <t>カズ</t>
    </rPh>
    <rPh sb="37" eb="38">
      <t>ノ</t>
    </rPh>
    <rPh sb="39" eb="41">
      <t>ニンズウ</t>
    </rPh>
    <phoneticPr fontId="1"/>
  </si>
  <si>
    <t>過去３ヶ月間（令和８年１月～令和８年３月分）の入所（居）者、宿泊者に占める要介護３～５の者の割合</t>
    <rPh sb="0" eb="2">
      <t>カコ</t>
    </rPh>
    <rPh sb="4" eb="5">
      <t>ゲツ</t>
    </rPh>
    <rPh sb="5" eb="6">
      <t>アイダ</t>
    </rPh>
    <rPh sb="7" eb="9">
      <t>レイワ</t>
    </rPh>
    <rPh sb="10" eb="11">
      <t>ネン</t>
    </rPh>
    <rPh sb="12" eb="13">
      <t>ガツ</t>
    </rPh>
    <rPh sb="14" eb="16">
      <t>レイワ</t>
    </rPh>
    <rPh sb="17" eb="18">
      <t>ネン</t>
    </rPh>
    <rPh sb="19" eb="21">
      <t>ガツブン</t>
    </rPh>
    <rPh sb="23" eb="25">
      <t>ニュウショ</t>
    </rPh>
    <rPh sb="26" eb="27">
      <t>キョ</t>
    </rPh>
    <rPh sb="28" eb="29">
      <t>シャ</t>
    </rPh>
    <rPh sb="30" eb="32">
      <t>シュクハク</t>
    </rPh>
    <rPh sb="32" eb="33">
      <t>シャ</t>
    </rPh>
    <rPh sb="34" eb="35">
      <t>シ</t>
    </rPh>
    <rPh sb="37" eb="40">
      <t>ヨウカイゴ</t>
    </rPh>
    <rPh sb="44" eb="45">
      <t>モノ</t>
    </rPh>
    <rPh sb="46" eb="48">
      <t>ワリアイ</t>
    </rPh>
    <phoneticPr fontId="1"/>
  </si>
  <si>
    <t>補助対象面積（㎡）</t>
    <rPh sb="0" eb="2">
      <t>ホジョ</t>
    </rPh>
    <rPh sb="2" eb="4">
      <t>タイショウ</t>
    </rPh>
    <rPh sb="4" eb="6">
      <t>メンセキ</t>
    </rPh>
    <phoneticPr fontId="1"/>
  </si>
  <si>
    <t>算定基準による算定額
（千円）
（補助対象面積×交付基準単価）</t>
    <rPh sb="0" eb="2">
      <t>サンテイ</t>
    </rPh>
    <rPh sb="2" eb="4">
      <t>キジュン</t>
    </rPh>
    <rPh sb="7" eb="9">
      <t>サンテイ</t>
    </rPh>
    <rPh sb="9" eb="10">
      <t>ガク</t>
    </rPh>
    <rPh sb="12" eb="14">
      <t>センエン</t>
    </rPh>
    <rPh sb="17" eb="19">
      <t>ホジョ</t>
    </rPh>
    <rPh sb="19" eb="21">
      <t>タイショウ</t>
    </rPh>
    <rPh sb="21" eb="23">
      <t>メンセキ</t>
    </rPh>
    <rPh sb="24" eb="26">
      <t>コウフ</t>
    </rPh>
    <rPh sb="26" eb="28">
      <t>キジュン</t>
    </rPh>
    <rPh sb="28" eb="30">
      <t>タンカ</t>
    </rPh>
    <phoneticPr fontId="1"/>
  </si>
  <si>
    <t>・緑色及び黄色セルは数式が入っておりますので、入力は不要です。</t>
    <rPh sb="1" eb="2">
      <t>ミドリ</t>
    </rPh>
    <rPh sb="2" eb="3">
      <t>イロ</t>
    </rPh>
    <rPh sb="3" eb="4">
      <t>オヨ</t>
    </rPh>
    <rPh sb="5" eb="7">
      <t>キイロ</t>
    </rPh>
    <rPh sb="10" eb="12">
      <t>スウシキ</t>
    </rPh>
    <rPh sb="13" eb="14">
      <t>ハイ</t>
    </rPh>
    <rPh sb="23" eb="25">
      <t>ニュウリョク</t>
    </rPh>
    <rPh sb="26" eb="28">
      <t>フヨウ</t>
    </rPh>
    <phoneticPr fontId="1"/>
  </si>
  <si>
    <t>対象経費の実支出（予定）額
（千円）※１</t>
    <rPh sb="0" eb="2">
      <t>タイショウ</t>
    </rPh>
    <rPh sb="2" eb="4">
      <t>ケイヒ</t>
    </rPh>
    <rPh sb="5" eb="8">
      <t>ジツシシュツ</t>
    </rPh>
    <rPh sb="9" eb="11">
      <t>ヨテイ</t>
    </rPh>
    <rPh sb="12" eb="13">
      <t>ガク</t>
    </rPh>
    <rPh sb="15" eb="17">
      <t>センエン</t>
    </rPh>
    <phoneticPr fontId="1"/>
  </si>
  <si>
    <t>平成30年2月1日以降に実施した国土強靱化対策の事業完了（予定）日
※3</t>
    <rPh sb="0" eb="2">
      <t>ヘイセイ</t>
    </rPh>
    <rPh sb="4" eb="5">
      <t>ネン</t>
    </rPh>
    <rPh sb="6" eb="7">
      <t>ガツ</t>
    </rPh>
    <rPh sb="8" eb="11">
      <t>ニチイコウ</t>
    </rPh>
    <rPh sb="12" eb="14">
      <t>ジッシ</t>
    </rPh>
    <rPh sb="16" eb="18">
      <t>コクド</t>
    </rPh>
    <rPh sb="18" eb="20">
      <t>キョウジン</t>
    </rPh>
    <rPh sb="20" eb="21">
      <t>バ</t>
    </rPh>
    <rPh sb="21" eb="23">
      <t>タイサク</t>
    </rPh>
    <rPh sb="24" eb="26">
      <t>ジギョウ</t>
    </rPh>
    <rPh sb="26" eb="28">
      <t>カンリョウ</t>
    </rPh>
    <rPh sb="29" eb="31">
      <t>ヨテイ</t>
    </rPh>
    <rPh sb="32" eb="33">
      <t>ヒ</t>
    </rPh>
    <phoneticPr fontId="1"/>
  </si>
  <si>
    <r>
      <t>事業内容
（どのような危険性を改善するためのどのような事業内容か、</t>
    </r>
    <r>
      <rPr>
        <b/>
        <sz val="16"/>
        <color theme="1"/>
        <rFont val="游ゴシック"/>
        <family val="3"/>
        <charset val="128"/>
      </rPr>
      <t>具体的</t>
    </r>
    <r>
      <rPr>
        <sz val="16"/>
        <color theme="1"/>
        <rFont val="游ゴシック"/>
        <family val="3"/>
        <charset val="128"/>
      </rPr>
      <t>に明記）</t>
    </r>
    <rPh sb="0" eb="1">
      <t>コト</t>
    </rPh>
    <rPh sb="1" eb="2">
      <t>ギョウ</t>
    </rPh>
    <rPh sb="2" eb="3">
      <t>ウチ</t>
    </rPh>
    <rPh sb="3" eb="4">
      <t>カタチ</t>
    </rPh>
    <phoneticPr fontId="1"/>
  </si>
  <si>
    <t>高齢者施設等の非常用自家発電設備整備事業</t>
    <phoneticPr fontId="1"/>
  </si>
  <si>
    <t>高齢者施設等の水害対策強化事業</t>
    <phoneticPr fontId="1"/>
  </si>
  <si>
    <t>高齢者施設等のブロック塀等改修整備事業</t>
    <phoneticPr fontId="1"/>
  </si>
  <si>
    <t>H30.2.1以降に実施済み（非常用自家発電整備）</t>
    <rPh sb="7" eb="9">
      <t>イコウ</t>
    </rPh>
    <rPh sb="12" eb="13">
      <t>ズ</t>
    </rPh>
    <rPh sb="15" eb="24">
      <t>ヒジョウヨウジカハツデンセイビ</t>
    </rPh>
    <phoneticPr fontId="1"/>
  </si>
  <si>
    <t>H30.2.1以降に実施済み（水害対策強化）</t>
    <rPh sb="7" eb="9">
      <t>イコウ</t>
    </rPh>
    <rPh sb="12" eb="13">
      <t>ズ</t>
    </rPh>
    <rPh sb="15" eb="21">
      <t>スイガイタイサクキョウカ</t>
    </rPh>
    <phoneticPr fontId="1"/>
  </si>
  <si>
    <t>H30.2.1以降に実施済み（ブロック塀等改修）</t>
    <rPh sb="7" eb="9">
      <t>イコウ</t>
    </rPh>
    <rPh sb="12" eb="13">
      <t>ズ</t>
    </rPh>
    <rPh sb="19" eb="21">
      <t>ベイナド</t>
    </rPh>
    <rPh sb="21" eb="23">
      <t>カイシュウ</t>
    </rPh>
    <phoneticPr fontId="1"/>
  </si>
  <si>
    <t>一体的に実施する国土強靱化対策　※2</t>
    <rPh sb="0" eb="3">
      <t>イッタイテキ</t>
    </rPh>
    <rPh sb="4" eb="6">
      <t>ジッシ</t>
    </rPh>
    <rPh sb="8" eb="10">
      <t>コクド</t>
    </rPh>
    <rPh sb="10" eb="12">
      <t>キョウジン</t>
    </rPh>
    <rPh sb="12" eb="13">
      <t>バ</t>
    </rPh>
    <rPh sb="13" eb="15">
      <t>タイサク</t>
    </rPh>
    <phoneticPr fontId="1"/>
  </si>
  <si>
    <t>※3　平成30年2月1日以降に国土強靱化対策を実施した場合は、事業完了（予定）日を記載してください。令和7年度の一次協議分で内示を受けた事業のほか、協議実施時点ですでに事業を実施しており、令和８年３月31日までに事業完了が見込まれるものはその予定日を記載してください。</t>
    <rPh sb="3" eb="5">
      <t>ヘイセイ</t>
    </rPh>
    <rPh sb="7" eb="8">
      <t>ネン</t>
    </rPh>
    <rPh sb="9" eb="10">
      <t>ガツ</t>
    </rPh>
    <rPh sb="11" eb="12">
      <t>ニチ</t>
    </rPh>
    <rPh sb="12" eb="14">
      <t>イコウ</t>
    </rPh>
    <rPh sb="15" eb="17">
      <t>コクド</t>
    </rPh>
    <rPh sb="17" eb="19">
      <t>キョウジン</t>
    </rPh>
    <rPh sb="19" eb="20">
      <t>バ</t>
    </rPh>
    <rPh sb="20" eb="22">
      <t>タイサク</t>
    </rPh>
    <rPh sb="23" eb="25">
      <t>ジッシ</t>
    </rPh>
    <rPh sb="27" eb="29">
      <t>バアイ</t>
    </rPh>
    <rPh sb="31" eb="33">
      <t>ジギョウ</t>
    </rPh>
    <rPh sb="33" eb="35">
      <t>カンリョウ</t>
    </rPh>
    <rPh sb="36" eb="38">
      <t>ヨテイ</t>
    </rPh>
    <rPh sb="39" eb="40">
      <t>ヒ</t>
    </rPh>
    <rPh sb="41" eb="43">
      <t>キサイ</t>
    </rPh>
    <rPh sb="50" eb="52">
      <t>レイワ</t>
    </rPh>
    <rPh sb="53" eb="55">
      <t>ネンド</t>
    </rPh>
    <rPh sb="56" eb="58">
      <t>イチジ</t>
    </rPh>
    <rPh sb="58" eb="60">
      <t>キョウギ</t>
    </rPh>
    <rPh sb="60" eb="61">
      <t>ブン</t>
    </rPh>
    <rPh sb="62" eb="64">
      <t>ナイジ</t>
    </rPh>
    <rPh sb="65" eb="66">
      <t>ウ</t>
    </rPh>
    <rPh sb="68" eb="70">
      <t>ジギョウ</t>
    </rPh>
    <rPh sb="78" eb="80">
      <t>ジテン</t>
    </rPh>
    <rPh sb="84" eb="86">
      <t>ジギョウ</t>
    </rPh>
    <rPh sb="87" eb="89">
      <t>ジッシ</t>
    </rPh>
    <rPh sb="121" eb="124">
      <t>ヨテイビ</t>
    </rPh>
    <rPh sb="125" eb="127">
      <t>キサイ</t>
    </rPh>
    <phoneticPr fontId="1"/>
  </si>
  <si>
    <t>※1　補助対象外の施設（併設の短期入所施設、通所介護事業所等）が併設されている場合は、総事業費を対象施設の面積で按分した金額を記載すること（別紙の面積按分表を作成し、添付すること）。</t>
    <rPh sb="3" eb="5">
      <t>ホジョ</t>
    </rPh>
    <rPh sb="5" eb="7">
      <t>タイショウ</t>
    </rPh>
    <rPh sb="7" eb="8">
      <t>ガイ</t>
    </rPh>
    <rPh sb="9" eb="11">
      <t>シセツ</t>
    </rPh>
    <rPh sb="12" eb="14">
      <t>ヘイセツ</t>
    </rPh>
    <rPh sb="15" eb="17">
      <t>タンキ</t>
    </rPh>
    <rPh sb="17" eb="19">
      <t>ニュウショ</t>
    </rPh>
    <rPh sb="19" eb="21">
      <t>シセツ</t>
    </rPh>
    <rPh sb="22" eb="26">
      <t>ツウショカイゴ</t>
    </rPh>
    <rPh sb="26" eb="29">
      <t>ジギョウショ</t>
    </rPh>
    <rPh sb="29" eb="30">
      <t>トウ</t>
    </rPh>
    <rPh sb="32" eb="34">
      <t>ヘイセツ</t>
    </rPh>
    <rPh sb="39" eb="41">
      <t>バアイ</t>
    </rPh>
    <rPh sb="43" eb="47">
      <t>ソウジギョウヒ</t>
    </rPh>
    <rPh sb="48" eb="50">
      <t>タイショウ</t>
    </rPh>
    <rPh sb="50" eb="52">
      <t>シセツ</t>
    </rPh>
    <rPh sb="53" eb="55">
      <t>メンセキ</t>
    </rPh>
    <rPh sb="56" eb="58">
      <t>アンブン</t>
    </rPh>
    <rPh sb="60" eb="62">
      <t>キンガク</t>
    </rPh>
    <rPh sb="63" eb="65">
      <t>キサイ</t>
    </rPh>
    <rPh sb="70" eb="72">
      <t>ベッシ</t>
    </rPh>
    <rPh sb="73" eb="75">
      <t>メンセキ</t>
    </rPh>
    <rPh sb="75" eb="77">
      <t>アンブン</t>
    </rPh>
    <rPh sb="77" eb="78">
      <t>ヒョウ</t>
    </rPh>
    <rPh sb="79" eb="81">
      <t>サクセイ</t>
    </rPh>
    <rPh sb="83" eb="85">
      <t>テンプ</t>
    </rPh>
    <phoneticPr fontId="1"/>
  </si>
  <si>
    <t>※2　今回の協議に併せて一体的に実施する国土強靱化対策の内容を選択してください。平成30年2月1日以降に実施済みの場合は、その関係事業（自費も含む。）を選択してください。</t>
    <rPh sb="3" eb="5">
      <t>コンカイ</t>
    </rPh>
    <rPh sb="6" eb="8">
      <t>キョウギ</t>
    </rPh>
    <rPh sb="9" eb="10">
      <t>アワ</t>
    </rPh>
    <rPh sb="12" eb="15">
      <t>イッタイテキ</t>
    </rPh>
    <rPh sb="16" eb="18">
      <t>ジッシ</t>
    </rPh>
    <rPh sb="20" eb="22">
      <t>コクド</t>
    </rPh>
    <rPh sb="22" eb="24">
      <t>キョウジン</t>
    </rPh>
    <rPh sb="24" eb="25">
      <t>バ</t>
    </rPh>
    <rPh sb="25" eb="27">
      <t>タイサク</t>
    </rPh>
    <rPh sb="28" eb="30">
      <t>ナイヨウ</t>
    </rPh>
    <rPh sb="31" eb="33">
      <t>センタク</t>
    </rPh>
    <rPh sb="40" eb="42">
      <t>ヘイセイ</t>
    </rPh>
    <rPh sb="44" eb="45">
      <t>ネン</t>
    </rPh>
    <rPh sb="46" eb="47">
      <t>ガツ</t>
    </rPh>
    <rPh sb="48" eb="49">
      <t>ニチ</t>
    </rPh>
    <rPh sb="49" eb="51">
      <t>イコウ</t>
    </rPh>
    <rPh sb="52" eb="54">
      <t>ジッシ</t>
    </rPh>
    <rPh sb="54" eb="55">
      <t>ズ</t>
    </rPh>
    <rPh sb="57" eb="59">
      <t>バアイ</t>
    </rPh>
    <rPh sb="63" eb="65">
      <t>カンケイ</t>
    </rPh>
    <rPh sb="65" eb="67">
      <t>ジギョウ</t>
    </rPh>
    <rPh sb="76" eb="78">
      <t>センタク</t>
    </rPh>
    <phoneticPr fontId="1"/>
  </si>
  <si>
    <t>・黄色セルは数式が入っておりますので、入力は不要です。</t>
    <rPh sb="1" eb="3">
      <t>キイロ</t>
    </rPh>
    <rPh sb="6" eb="8">
      <t>スウシキ</t>
    </rPh>
    <rPh sb="9" eb="10">
      <t>ハイ</t>
    </rPh>
    <rPh sb="19" eb="21">
      <t>ニュウリョク</t>
    </rPh>
    <rPh sb="22" eb="24">
      <t>フヨウ</t>
    </rPh>
    <phoneticPr fontId="1"/>
  </si>
  <si>
    <t>・水色及び黄色セルは数式が入っておりますので、入力は不要です。</t>
    <rPh sb="1" eb="3">
      <t>ミズイロ</t>
    </rPh>
    <rPh sb="3" eb="4">
      <t>オヨ</t>
    </rPh>
    <rPh sb="5" eb="7">
      <t>キイロ</t>
    </rPh>
    <rPh sb="10" eb="12">
      <t>スウシキ</t>
    </rPh>
    <rPh sb="13" eb="14">
      <t>ハイ</t>
    </rPh>
    <rPh sb="23" eb="25">
      <t>ニュウリョク</t>
    </rPh>
    <rPh sb="26" eb="28">
      <t>フヨウ</t>
    </rPh>
    <phoneticPr fontId="1"/>
  </si>
  <si>
    <t>直近１年間の利用者数（延べ人数）
（R７.9月～R８.8月）※２</t>
    <rPh sb="0" eb="2">
      <t>チョッキン</t>
    </rPh>
    <rPh sb="3" eb="5">
      <t>ネンカン</t>
    </rPh>
    <phoneticPr fontId="1"/>
  </si>
  <si>
    <t>国土強靭化対策と一体的に行う大規模修繕等支援事業</t>
    <rPh sb="0" eb="7">
      <t>コクドキョウジンカタイサク</t>
    </rPh>
    <rPh sb="8" eb="11">
      <t>イッタイテキ</t>
    </rPh>
    <rPh sb="12" eb="13">
      <t>オコナ</t>
    </rPh>
    <rPh sb="14" eb="24">
      <t>ダイキボシュウゼントウシエンジギョウ</t>
    </rPh>
    <phoneticPr fontId="1"/>
  </si>
  <si>
    <t>高齢者施設等における換気設備設整備事業</t>
    <rPh sb="0" eb="3">
      <t>コウレイシャ</t>
    </rPh>
    <rPh sb="3" eb="5">
      <t>シセツ</t>
    </rPh>
    <rPh sb="5" eb="6">
      <t>トウ</t>
    </rPh>
    <rPh sb="10" eb="12">
      <t>カンキ</t>
    </rPh>
    <rPh sb="12" eb="14">
      <t>セツビ</t>
    </rPh>
    <rPh sb="14" eb="15">
      <t>セツ</t>
    </rPh>
    <rPh sb="15" eb="17">
      <t>セイビ</t>
    </rPh>
    <rPh sb="17" eb="19">
      <t>ジギョウ</t>
    </rPh>
    <phoneticPr fontId="1"/>
  </si>
  <si>
    <t>高齢者施設等のブロック塀等改修整備事業</t>
    <rPh sb="11" eb="19">
      <t>ベイトウカイシュウセイビジギョウ</t>
    </rPh>
    <phoneticPr fontId="1"/>
  </si>
  <si>
    <t>国土強靱化と一体的に実施する大規模修繕等の協議を行う場合の協議番号
※２</t>
    <rPh sb="0" eb="2">
      <t>コクド</t>
    </rPh>
    <rPh sb="2" eb="4">
      <t>キョウジン</t>
    </rPh>
    <rPh sb="4" eb="5">
      <t>バ</t>
    </rPh>
    <rPh sb="6" eb="9">
      <t>イッタイテキ</t>
    </rPh>
    <rPh sb="10" eb="12">
      <t>ジッシ</t>
    </rPh>
    <rPh sb="14" eb="20">
      <t>ダイキボシュウゼントウ</t>
    </rPh>
    <rPh sb="21" eb="23">
      <t>キョウギ</t>
    </rPh>
    <rPh sb="24" eb="25">
      <t>オコナ</t>
    </rPh>
    <rPh sb="26" eb="28">
      <t>バアイ</t>
    </rPh>
    <rPh sb="29" eb="31">
      <t>キョウギ</t>
    </rPh>
    <rPh sb="31" eb="33">
      <t>バンゴウ</t>
    </rPh>
    <phoneticPr fontId="1"/>
  </si>
  <si>
    <t>※２　国土強靱化対策の協議と併せて、一体的に実施する大規模修繕等の協議を行う場合は、協議番号（通し番号）を記載してください。</t>
    <rPh sb="3" eb="5">
      <t>コクド</t>
    </rPh>
    <rPh sb="5" eb="7">
      <t>キョウジン</t>
    </rPh>
    <rPh sb="7" eb="8">
      <t>カ</t>
    </rPh>
    <rPh sb="8" eb="10">
      <t>タイサク</t>
    </rPh>
    <rPh sb="11" eb="13">
      <t>キョウギ</t>
    </rPh>
    <rPh sb="14" eb="15">
      <t>アワ</t>
    </rPh>
    <rPh sb="18" eb="21">
      <t>イッタイテキ</t>
    </rPh>
    <rPh sb="22" eb="24">
      <t>ジッシ</t>
    </rPh>
    <rPh sb="26" eb="29">
      <t>ダイキボ</t>
    </rPh>
    <rPh sb="29" eb="31">
      <t>シュウゼン</t>
    </rPh>
    <rPh sb="31" eb="32">
      <t>トウ</t>
    </rPh>
    <rPh sb="33" eb="35">
      <t>キョウギ</t>
    </rPh>
    <rPh sb="36" eb="37">
      <t>オコナ</t>
    </rPh>
    <rPh sb="38" eb="40">
      <t>バアイ</t>
    </rPh>
    <rPh sb="42" eb="44">
      <t>キョウギ</t>
    </rPh>
    <rPh sb="44" eb="46">
      <t>バンゴウ</t>
    </rPh>
    <rPh sb="47" eb="48">
      <t>トオ</t>
    </rPh>
    <rPh sb="49" eb="51">
      <t>バンゴウ</t>
    </rPh>
    <rPh sb="53" eb="55">
      <t>キサイ</t>
    </rPh>
    <phoneticPr fontId="1"/>
  </si>
  <si>
    <t>通所介護事業所</t>
    <rPh sb="0" eb="7">
      <t>ツウショカイゴジギョウショ</t>
    </rPh>
    <phoneticPr fontId="1"/>
  </si>
  <si>
    <t>老人福祉センター（特A型・A型・B型）</t>
    <rPh sb="0" eb="4">
      <t>ロウジンフクシ</t>
    </rPh>
    <rPh sb="9" eb="10">
      <t>トク</t>
    </rPh>
    <rPh sb="11" eb="12">
      <t>ガタ</t>
    </rPh>
    <rPh sb="14" eb="15">
      <t>ガタ</t>
    </rPh>
    <rPh sb="17" eb="18">
      <t>ガタ</t>
    </rPh>
    <phoneticPr fontId="1"/>
  </si>
  <si>
    <t>老人福祉施設付設作業所</t>
    <rPh sb="0" eb="6">
      <t>ロウジンフクシシセツ</t>
    </rPh>
    <rPh sb="6" eb="8">
      <t>フセツ</t>
    </rPh>
    <rPh sb="8" eb="11">
      <t>サギョウショ</t>
    </rPh>
    <phoneticPr fontId="1"/>
  </si>
  <si>
    <t>老人介護支援センター（在宅介護支援センター）</t>
    <rPh sb="0" eb="6">
      <t>ロウジンカイゴシエン</t>
    </rPh>
    <rPh sb="11" eb="17">
      <t>ザイタクカイゴシエン</t>
    </rPh>
    <phoneticPr fontId="1"/>
  </si>
  <si>
    <t>在宅複合型施設</t>
    <rPh sb="0" eb="5">
      <t>ザイタクフクゴウガタ</t>
    </rPh>
    <rPh sb="5" eb="7">
      <t>シセツ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</si>
</sst>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Red]\(0.0\)"/>
    <numFmt numFmtId="177" formatCode="[$-411]ggge&quot;年&quot;m&quot;月&quot;d&quot;日&quot;;@"/>
    <numFmt numFmtId="178" formatCode="#,##0_ "/>
    <numFmt numFmtId="179" formatCode="#,##0.00_ "/>
    <numFmt numFmtId="180" formatCode="#,##0_);[Red]\(#,##0\)"/>
    <numFmt numFmtId="181" formatCode="0_);[Red]\(0\)"/>
    <numFmt numFmtId="182" formatCode="0.0%"/>
  </numFmts>
  <fonts count="57">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ゴシック"/>
      <family val="3"/>
      <charset val="128"/>
      <scheme val="minor"/>
    </font>
    <font>
      <sz val="11"/>
      <color theme="1"/>
      <name val="ＭＳ Ｐゴシック"/>
      <family val="3"/>
      <charset val="128"/>
    </font>
    <font>
      <sz val="9"/>
      <color theme="1"/>
      <name val="ＭＳ Ｐゴシック"/>
      <family val="3"/>
      <charset val="128"/>
      <scheme val="minor"/>
    </font>
    <font>
      <sz val="6"/>
      <name val="ＭＳ Ｐゴシック"/>
      <family val="3"/>
      <charset val="128"/>
      <scheme val="minor"/>
    </font>
    <font>
      <sz val="11"/>
      <name val="ＭＳ Ｐゴシック"/>
      <family val="3"/>
      <charset val="128"/>
      <scheme val="minor"/>
    </font>
    <font>
      <sz val="9"/>
      <name val="ＭＳ Ｐゴシック"/>
      <family val="3"/>
      <charset val="128"/>
    </font>
    <font>
      <sz val="10"/>
      <color theme="1"/>
      <name val="ＭＳ Ｐゴシック"/>
      <family val="3"/>
      <charset val="128"/>
      <scheme val="minor"/>
    </font>
    <font>
      <sz val="11"/>
      <color theme="1"/>
      <name val="ＭＳ Ｐゴシック"/>
      <family val="2"/>
      <charset val="128"/>
      <scheme val="minor"/>
    </font>
    <font>
      <sz val="11"/>
      <name val="ＭＳ Ｐゴシック"/>
      <family val="2"/>
      <charset val="128"/>
      <scheme val="minor"/>
    </font>
    <font>
      <sz val="12"/>
      <color theme="1"/>
      <name val="ＭＳ Ｐゴシック"/>
      <family val="2"/>
      <charset val="128"/>
      <scheme val="minor"/>
    </font>
    <font>
      <sz val="14"/>
      <name val="ＭＳ ゴシック"/>
      <family val="3"/>
      <charset val="128"/>
    </font>
    <font>
      <sz val="6"/>
      <name val="ＭＳ Ｐゴシック"/>
      <family val="3"/>
      <charset val="128"/>
    </font>
    <font>
      <b/>
      <sz val="9"/>
      <color indexed="81"/>
      <name val="ＭＳ Ｐゴシック"/>
      <family val="3"/>
      <charset val="128"/>
    </font>
    <font>
      <sz val="12"/>
      <color theme="1"/>
      <name val="ＭＳ Ｐゴシック"/>
      <family val="3"/>
      <charset val="128"/>
      <scheme val="minor"/>
    </font>
    <font>
      <sz val="14"/>
      <color rgb="FFFF0000"/>
      <name val="ＭＳ ゴシック"/>
      <family val="3"/>
      <charset val="128"/>
    </font>
    <font>
      <sz val="14"/>
      <color theme="1"/>
      <name val="ＭＳ Ｐゴシック"/>
      <family val="2"/>
      <charset val="128"/>
      <scheme val="minor"/>
    </font>
    <font>
      <sz val="14"/>
      <color theme="1"/>
      <name val="ＭＳ Ｐゴシック"/>
      <family val="3"/>
      <charset val="128"/>
      <scheme val="minor"/>
    </font>
    <font>
      <sz val="16"/>
      <color theme="1"/>
      <name val="ＭＳ Ｐゴシック"/>
      <family val="3"/>
      <charset val="128"/>
      <scheme val="minor"/>
    </font>
    <font>
      <sz val="14"/>
      <color theme="1"/>
      <name val="ＭＳ Ｐゴシック"/>
      <family val="3"/>
      <charset val="128"/>
    </font>
    <font>
      <sz val="12"/>
      <color theme="1"/>
      <name val="ＭＳ Ｐゴシック"/>
      <family val="3"/>
      <charset val="128"/>
    </font>
    <font>
      <sz val="11"/>
      <color theme="1"/>
      <name val="游ゴシック"/>
      <family val="3"/>
      <charset val="128"/>
    </font>
    <font>
      <sz val="14"/>
      <color theme="1"/>
      <name val="游ゴシック"/>
      <family val="3"/>
      <charset val="128"/>
    </font>
    <font>
      <sz val="12"/>
      <color theme="1"/>
      <name val="游ゴシック"/>
      <family val="3"/>
      <charset val="128"/>
    </font>
    <font>
      <sz val="12"/>
      <name val="游ゴシック"/>
      <family val="3"/>
      <charset val="128"/>
    </font>
    <font>
      <sz val="10"/>
      <name val="游ゴシック"/>
      <family val="3"/>
      <charset val="128"/>
    </font>
    <font>
      <sz val="10"/>
      <color theme="1"/>
      <name val="游ゴシック"/>
      <family val="3"/>
      <charset val="128"/>
    </font>
    <font>
      <sz val="14"/>
      <name val="游ゴシック"/>
      <family val="3"/>
      <charset val="128"/>
    </font>
    <font>
      <b/>
      <sz val="18"/>
      <color theme="1"/>
      <name val="游ゴシック"/>
      <family val="3"/>
      <charset val="128"/>
    </font>
    <font>
      <sz val="20"/>
      <color theme="1"/>
      <name val="游ゴシック"/>
      <family val="3"/>
      <charset val="128"/>
    </font>
    <font>
      <sz val="18"/>
      <color theme="1"/>
      <name val="游ゴシック"/>
      <family val="3"/>
      <charset val="128"/>
    </font>
    <font>
      <sz val="26"/>
      <color theme="1"/>
      <name val="游ゴシック"/>
      <family val="3"/>
      <charset val="128"/>
    </font>
    <font>
      <sz val="16"/>
      <color theme="1"/>
      <name val="游ゴシック"/>
      <family val="3"/>
      <charset val="128"/>
    </font>
    <font>
      <sz val="10"/>
      <color rgb="FF000000"/>
      <name val="游ゴシック"/>
      <family val="3"/>
      <charset val="128"/>
    </font>
    <font>
      <sz val="9"/>
      <color indexed="81"/>
      <name val="MS P ゴシック"/>
      <family val="3"/>
      <charset val="128"/>
    </font>
    <font>
      <sz val="10"/>
      <color theme="1"/>
      <name val="ＭＳ Ｐゴシック"/>
      <family val="3"/>
      <charset val="128"/>
    </font>
    <font>
      <b/>
      <sz val="14"/>
      <color theme="1"/>
      <name val="ＭＳ Ｐゴシック"/>
      <family val="3"/>
      <charset val="128"/>
    </font>
    <font>
      <sz val="10"/>
      <name val="ＭＳ Ｐゴシック"/>
      <family val="3"/>
      <charset val="128"/>
    </font>
    <font>
      <u/>
      <sz val="12"/>
      <color theme="1"/>
      <name val="游ゴシック"/>
      <family val="3"/>
      <charset val="128"/>
    </font>
    <font>
      <b/>
      <sz val="14"/>
      <name val="游ゴシック"/>
      <family val="3"/>
      <charset val="128"/>
    </font>
    <font>
      <b/>
      <sz val="11"/>
      <color theme="1"/>
      <name val="ＭＳ Ｐゴシック"/>
      <family val="3"/>
      <charset val="128"/>
      <scheme val="minor"/>
    </font>
    <font>
      <b/>
      <sz val="16"/>
      <color theme="1"/>
      <name val="ＭＳ Ｐゴシック"/>
      <family val="3"/>
      <charset val="128"/>
      <scheme val="minor"/>
    </font>
    <font>
      <b/>
      <sz val="12"/>
      <color theme="1"/>
      <name val="ＭＳ Ｐゴシック"/>
      <family val="3"/>
      <charset val="128"/>
      <scheme val="minor"/>
    </font>
    <font>
      <sz val="18"/>
      <color theme="1"/>
      <name val="ＭＳ Ｐゴシック"/>
      <family val="2"/>
      <charset val="128"/>
      <scheme val="minor"/>
    </font>
    <font>
      <b/>
      <sz val="12"/>
      <color theme="1"/>
      <name val="游ゴシック"/>
      <family val="3"/>
      <charset val="128"/>
    </font>
    <font>
      <sz val="11"/>
      <name val="游ゴシック"/>
      <family val="3"/>
      <charset val="128"/>
    </font>
    <font>
      <b/>
      <sz val="20"/>
      <color theme="1"/>
      <name val="游ゴシック"/>
      <family val="3"/>
      <charset val="128"/>
    </font>
    <font>
      <b/>
      <sz val="16"/>
      <color theme="1"/>
      <name val="游ゴシック"/>
      <family val="3"/>
      <charset val="128"/>
    </font>
    <font>
      <b/>
      <sz val="14"/>
      <color theme="1"/>
      <name val="游ゴシック"/>
      <family val="3"/>
      <charset val="128"/>
    </font>
    <font>
      <sz val="16"/>
      <name val="游ゴシック"/>
      <family val="3"/>
      <charset val="128"/>
    </font>
    <font>
      <sz val="18"/>
      <name val="游ゴシック"/>
      <family val="3"/>
      <charset val="128"/>
    </font>
    <font>
      <sz val="16"/>
      <color theme="1"/>
      <name val="ＭＳ Ｐゴシック"/>
      <family val="3"/>
      <charset val="128"/>
    </font>
    <font>
      <sz val="20"/>
      <name val="游ゴシック"/>
      <family val="3"/>
      <charset val="128"/>
    </font>
    <font>
      <sz val="18"/>
      <color theme="1"/>
      <name val="ＭＳ Ｐゴシック"/>
      <family val="3"/>
      <charset val="128"/>
    </font>
    <font>
      <sz val="22"/>
      <color theme="1"/>
      <name val="ＭＳ Ｐゴシック"/>
      <family val="3"/>
      <charset val="128"/>
      <scheme val="minor"/>
    </font>
  </fonts>
  <fills count="11">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7C80"/>
        <bgColor indexed="64"/>
      </patternFill>
    </fill>
    <fill>
      <patternFill patternType="solid">
        <fgColor rgb="FFFFFF66"/>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theme="8" tint="0.7999816888943144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medium">
        <color indexed="64"/>
      </right>
      <top/>
      <bottom style="double">
        <color indexed="64"/>
      </bottom>
      <diagonal/>
    </border>
    <border>
      <left style="thin">
        <color indexed="64"/>
      </left>
      <right style="thick">
        <color indexed="64"/>
      </right>
      <top style="double">
        <color indexed="64"/>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medium">
        <color indexed="64"/>
      </bottom>
      <diagonal/>
    </border>
    <border>
      <left style="thick">
        <color indexed="64"/>
      </left>
      <right style="thin">
        <color indexed="64"/>
      </right>
      <top/>
      <bottom style="double">
        <color indexed="64"/>
      </bottom>
      <diagonal/>
    </border>
    <border>
      <left/>
      <right style="thick">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ck">
        <color indexed="64"/>
      </right>
      <top style="thin">
        <color indexed="64"/>
      </top>
      <bottom style="thin">
        <color indexed="64"/>
      </bottom>
      <diagonal/>
    </border>
    <border>
      <left/>
      <right style="thick">
        <color indexed="64"/>
      </right>
      <top/>
      <bottom/>
      <diagonal/>
    </border>
    <border>
      <left style="thin">
        <color indexed="64"/>
      </left>
      <right style="thick">
        <color indexed="64"/>
      </right>
      <top style="thin">
        <color indexed="64"/>
      </top>
      <bottom style="medium">
        <color indexed="64"/>
      </bottom>
      <diagonal/>
    </border>
    <border>
      <left style="thin">
        <color indexed="64"/>
      </left>
      <right style="thin">
        <color indexed="64"/>
      </right>
      <top style="double">
        <color indexed="64"/>
      </top>
      <bottom/>
      <diagonal/>
    </border>
  </borders>
  <cellStyleXfs count="10">
    <xf numFmtId="0" fontId="0"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xf numFmtId="38" fontId="2" fillId="0" borderId="0" applyFont="0" applyFill="0" applyBorder="0" applyAlignment="0" applyProtection="0">
      <alignment vertical="center"/>
    </xf>
    <xf numFmtId="38" fontId="3" fillId="0" borderId="0" applyFont="0" applyFill="0" applyBorder="0" applyAlignment="0" applyProtection="0">
      <alignment vertical="center"/>
    </xf>
    <xf numFmtId="0" fontId="2" fillId="0" borderId="0"/>
    <xf numFmtId="0" fontId="3" fillId="0" borderId="0">
      <alignment vertical="center"/>
    </xf>
    <xf numFmtId="38" fontId="10" fillId="0" borderId="0" applyFont="0" applyFill="0" applyBorder="0" applyAlignment="0" applyProtection="0">
      <alignment vertical="center"/>
    </xf>
    <xf numFmtId="0" fontId="2" fillId="0" borderId="0"/>
    <xf numFmtId="9" fontId="10" fillId="0" borderId="0" applyFont="0" applyFill="0" applyBorder="0" applyAlignment="0" applyProtection="0">
      <alignment vertical="center"/>
    </xf>
  </cellStyleXfs>
  <cellXfs count="462">
    <xf numFmtId="0" fontId="0" fillId="0" borderId="0" xfId="0">
      <alignment vertical="center"/>
    </xf>
    <xf numFmtId="0" fontId="0" fillId="0" borderId="1" xfId="0" applyBorder="1">
      <alignment vertical="center"/>
    </xf>
    <xf numFmtId="0" fontId="0" fillId="0" borderId="4" xfId="0" applyBorder="1">
      <alignment vertical="center"/>
    </xf>
    <xf numFmtId="0" fontId="3" fillId="0" borderId="0" xfId="0" applyFont="1">
      <alignment vertical="center"/>
    </xf>
    <xf numFmtId="0" fontId="0" fillId="0" borderId="0" xfId="0" applyAlignment="1">
      <alignment horizontal="left" vertical="center"/>
    </xf>
    <xf numFmtId="0" fontId="7" fillId="0" borderId="0" xfId="0" applyFont="1">
      <alignment vertical="center"/>
    </xf>
    <xf numFmtId="0" fontId="8" fillId="0" borderId="3" xfId="0" applyFont="1" applyBorder="1" applyAlignment="1">
      <alignment horizontal="center" vertical="center"/>
    </xf>
    <xf numFmtId="0" fontId="0" fillId="0" borderId="14" xfId="0" applyBorder="1">
      <alignment vertical="center"/>
    </xf>
    <xf numFmtId="0" fontId="8" fillId="0" borderId="13" xfId="0" applyFont="1" applyBorder="1" applyAlignment="1">
      <alignment horizontal="center" vertical="center"/>
    </xf>
    <xf numFmtId="0" fontId="8" fillId="0" borderId="1" xfId="0" applyFont="1" applyBorder="1" applyAlignment="1">
      <alignment horizontal="center" vertical="center"/>
    </xf>
    <xf numFmtId="0" fontId="8" fillId="0" borderId="14" xfId="0" applyFont="1" applyBorder="1" applyAlignment="1">
      <alignment horizontal="center" vertical="center"/>
    </xf>
    <xf numFmtId="0" fontId="0" fillId="0" borderId="0" xfId="0" applyAlignment="1">
      <alignment horizontal="right" vertical="center"/>
    </xf>
    <xf numFmtId="176" fontId="0" fillId="0" borderId="1" xfId="0" applyNumberFormat="1" applyBorder="1">
      <alignment vertical="center"/>
    </xf>
    <xf numFmtId="176" fontId="0" fillId="2" borderId="1" xfId="0" applyNumberFormat="1" applyFill="1" applyBorder="1">
      <alignment vertical="center"/>
    </xf>
    <xf numFmtId="0" fontId="0" fillId="0" borderId="1" xfId="0" applyBorder="1" applyAlignment="1">
      <alignment horizontal="left" vertical="center"/>
    </xf>
    <xf numFmtId="176" fontId="0" fillId="0" borderId="4" xfId="0" applyNumberFormat="1" applyBorder="1">
      <alignment vertical="center"/>
    </xf>
    <xf numFmtId="176" fontId="0" fillId="2" borderId="4" xfId="0" applyNumberFormat="1" applyFill="1" applyBorder="1">
      <alignment vertical="center"/>
    </xf>
    <xf numFmtId="0" fontId="0" fillId="0" borderId="4" xfId="0" applyBorder="1" applyAlignment="1">
      <alignment horizontal="left" vertical="center"/>
    </xf>
    <xf numFmtId="0" fontId="11" fillId="0" borderId="0" xfId="0" applyFont="1">
      <alignment vertical="center"/>
    </xf>
    <xf numFmtId="0" fontId="12" fillId="0" borderId="0" xfId="0" applyFont="1">
      <alignment vertical="center"/>
    </xf>
    <xf numFmtId="0" fontId="16" fillId="0" borderId="0" xfId="0" applyFont="1">
      <alignment vertical="center"/>
    </xf>
    <xf numFmtId="0" fontId="13" fillId="0" borderId="0" xfId="5" applyFont="1" applyAlignment="1">
      <alignment horizontal="center" vertical="center"/>
    </xf>
    <xf numFmtId="0" fontId="13" fillId="0" borderId="0" xfId="5" applyFont="1" applyAlignment="1">
      <alignment vertical="center"/>
    </xf>
    <xf numFmtId="0" fontId="13" fillId="0" borderId="7" xfId="5" applyFont="1" applyBorder="1" applyAlignment="1">
      <alignment horizontal="right" vertical="center"/>
    </xf>
    <xf numFmtId="0" fontId="13" fillId="0" borderId="7" xfId="5" applyFont="1" applyBorder="1" applyAlignment="1">
      <alignment horizontal="center" vertical="center"/>
    </xf>
    <xf numFmtId="0" fontId="13" fillId="0" borderId="1" xfId="5" applyFont="1" applyBorder="1" applyAlignment="1">
      <alignment horizontal="center" vertical="center"/>
    </xf>
    <xf numFmtId="49" fontId="13" fillId="0" borderId="1" xfId="5" applyNumberFormat="1" applyFont="1" applyBorder="1" applyAlignment="1">
      <alignment horizontal="center" vertical="center"/>
    </xf>
    <xf numFmtId="0" fontId="13" fillId="3" borderId="19" xfId="5" applyFont="1" applyFill="1" applyBorder="1" applyAlignment="1">
      <alignment horizontal="center" vertical="center"/>
    </xf>
    <xf numFmtId="0" fontId="13" fillId="0" borderId="15" xfId="5" applyFont="1" applyBorder="1" applyAlignment="1">
      <alignment horizontal="right" vertical="center"/>
    </xf>
    <xf numFmtId="179" fontId="13" fillId="0" borderId="19" xfId="5" applyNumberFormat="1" applyFont="1" applyBorder="1" applyAlignment="1">
      <alignment vertical="center"/>
    </xf>
    <xf numFmtId="179" fontId="13" fillId="0" borderId="18" xfId="5" applyNumberFormat="1" applyFont="1" applyBorder="1" applyAlignment="1">
      <alignment horizontal="right" vertical="center"/>
    </xf>
    <xf numFmtId="0" fontId="13" fillId="0" borderId="18" xfId="5" applyFont="1" applyBorder="1" applyAlignment="1">
      <alignment horizontal="center" vertical="center"/>
    </xf>
    <xf numFmtId="0" fontId="13" fillId="0" borderId="18" xfId="5" applyFont="1" applyBorder="1" applyAlignment="1">
      <alignment vertical="center"/>
    </xf>
    <xf numFmtId="179" fontId="13" fillId="0" borderId="18" xfId="5" applyNumberFormat="1" applyFont="1" applyBorder="1" applyAlignment="1">
      <alignment horizontal="center" vertical="center"/>
    </xf>
    <xf numFmtId="179" fontId="13" fillId="0" borderId="18" xfId="5" applyNumberFormat="1" applyFont="1" applyBorder="1" applyAlignment="1">
      <alignment vertical="center"/>
    </xf>
    <xf numFmtId="0" fontId="13" fillId="0" borderId="18" xfId="5" applyFont="1" applyBorder="1" applyAlignment="1">
      <alignment horizontal="center" vertical="center" shrinkToFit="1"/>
    </xf>
    <xf numFmtId="0" fontId="13" fillId="0" borderId="7" xfId="5" applyFont="1" applyBorder="1" applyAlignment="1">
      <alignment horizontal="right" vertical="center" shrinkToFit="1"/>
    </xf>
    <xf numFmtId="0" fontId="13" fillId="0" borderId="7" xfId="5" applyFont="1" applyBorder="1" applyAlignment="1">
      <alignment horizontal="center" vertical="center" shrinkToFit="1"/>
    </xf>
    <xf numFmtId="0" fontId="13" fillId="0" borderId="1" xfId="5" applyFont="1" applyBorder="1" applyAlignment="1">
      <alignment horizontal="center" vertical="center" shrinkToFit="1"/>
    </xf>
    <xf numFmtId="49" fontId="13" fillId="0" borderId="1" xfId="5" applyNumberFormat="1" applyFont="1" applyBorder="1" applyAlignment="1">
      <alignment horizontal="center" vertical="center" shrinkToFit="1"/>
    </xf>
    <xf numFmtId="0" fontId="13" fillId="3" borderId="19" xfId="5" applyFont="1" applyFill="1" applyBorder="1" applyAlignment="1">
      <alignment horizontal="center" vertical="center" shrinkToFit="1"/>
    </xf>
    <xf numFmtId="0" fontId="13" fillId="0" borderId="15" xfId="5" applyFont="1" applyBorder="1" applyAlignment="1">
      <alignment horizontal="right" vertical="center" shrinkToFit="1"/>
    </xf>
    <xf numFmtId="179" fontId="13" fillId="0" borderId="19" xfId="5" applyNumberFormat="1" applyFont="1" applyBorder="1" applyAlignment="1">
      <alignment vertical="center" shrinkToFit="1"/>
    </xf>
    <xf numFmtId="179" fontId="13" fillId="0" borderId="18" xfId="5" applyNumberFormat="1" applyFont="1" applyBorder="1" applyAlignment="1">
      <alignment horizontal="right" vertical="center" shrinkToFit="1"/>
    </xf>
    <xf numFmtId="0" fontId="13" fillId="0" borderId="18" xfId="5" applyFont="1" applyBorder="1" applyAlignment="1">
      <alignment vertical="center" shrinkToFit="1"/>
    </xf>
    <xf numFmtId="179" fontId="13" fillId="0" borderId="18" xfId="5" applyNumberFormat="1" applyFont="1" applyBorder="1" applyAlignment="1">
      <alignment horizontal="center" vertical="center" shrinkToFit="1"/>
    </xf>
    <xf numFmtId="179" fontId="13" fillId="0" borderId="18" xfId="5" applyNumberFormat="1" applyFont="1" applyBorder="1" applyAlignment="1">
      <alignment vertical="center" shrinkToFit="1"/>
    </xf>
    <xf numFmtId="0" fontId="20" fillId="0" borderId="0" xfId="0" applyFont="1">
      <alignment vertical="center"/>
    </xf>
    <xf numFmtId="0" fontId="18" fillId="0" borderId="0" xfId="0" applyFont="1">
      <alignment vertical="center"/>
    </xf>
    <xf numFmtId="0" fontId="19" fillId="0" borderId="0" xfId="0" applyFont="1">
      <alignment vertical="center"/>
    </xf>
    <xf numFmtId="0" fontId="23" fillId="0" borderId="0" xfId="0" applyFont="1">
      <alignment vertical="center"/>
    </xf>
    <xf numFmtId="0" fontId="23" fillId="0" borderId="0" xfId="0" applyFont="1" applyAlignment="1">
      <alignment horizontal="right" vertical="center"/>
    </xf>
    <xf numFmtId="0" fontId="24" fillId="0" borderId="0" xfId="0" applyFont="1">
      <alignment vertical="center"/>
    </xf>
    <xf numFmtId="0" fontId="25" fillId="0" borderId="0" xfId="0" applyFont="1">
      <alignment vertical="center"/>
    </xf>
    <xf numFmtId="0" fontId="26" fillId="0" borderId="37" xfId="0" applyFont="1" applyBorder="1" applyAlignment="1">
      <alignment horizontal="center" vertical="center"/>
    </xf>
    <xf numFmtId="0" fontId="27" fillId="0" borderId="37" xfId="0" applyFont="1" applyBorder="1" applyAlignment="1">
      <alignment horizontal="center" vertical="center"/>
    </xf>
    <xf numFmtId="0" fontId="28" fillId="0" borderId="33" xfId="0" applyFont="1" applyBorder="1">
      <alignment vertical="center"/>
    </xf>
    <xf numFmtId="0" fontId="28" fillId="0" borderId="34" xfId="0" applyFont="1" applyBorder="1">
      <alignment vertical="center"/>
    </xf>
    <xf numFmtId="0" fontId="28" fillId="0" borderId="35" xfId="0" applyFont="1" applyBorder="1" applyAlignment="1">
      <alignment vertical="center" wrapText="1"/>
    </xf>
    <xf numFmtId="0" fontId="28" fillId="7" borderId="34" xfId="0" applyFont="1" applyFill="1" applyBorder="1">
      <alignment vertical="center"/>
    </xf>
    <xf numFmtId="177" fontId="28" fillId="0" borderId="34" xfId="0" applyNumberFormat="1" applyFont="1" applyBorder="1" applyAlignment="1">
      <alignment vertical="center" wrapText="1"/>
    </xf>
    <xf numFmtId="0" fontId="27" fillId="0" borderId="34" xfId="0" applyFont="1" applyBorder="1" applyAlignment="1">
      <alignment horizontal="right" vertical="center"/>
    </xf>
    <xf numFmtId="0" fontId="28" fillId="0" borderId="34" xfId="0" applyFont="1" applyBorder="1" applyAlignment="1">
      <alignment horizontal="right" vertical="center"/>
    </xf>
    <xf numFmtId="0" fontId="28" fillId="0" borderId="0" xfId="0" applyFont="1">
      <alignment vertical="center"/>
    </xf>
    <xf numFmtId="0" fontId="28" fillId="0" borderId="41" xfId="0" applyFont="1" applyBorder="1">
      <alignment vertical="center"/>
    </xf>
    <xf numFmtId="0" fontId="23" fillId="0" borderId="1" xfId="0" applyFont="1" applyBorder="1" applyAlignment="1">
      <alignment vertical="center" wrapText="1"/>
    </xf>
    <xf numFmtId="0" fontId="28" fillId="0" borderId="1" xfId="0" applyFont="1" applyBorder="1" applyAlignment="1">
      <alignment vertical="center" wrapText="1"/>
    </xf>
    <xf numFmtId="178" fontId="28" fillId="0" borderId="1" xfId="0" applyNumberFormat="1" applyFont="1" applyBorder="1" applyAlignment="1">
      <alignment vertical="center" wrapText="1"/>
    </xf>
    <xf numFmtId="0" fontId="28" fillId="0" borderId="36" xfId="0" applyFont="1" applyBorder="1">
      <alignment vertical="center"/>
    </xf>
    <xf numFmtId="0" fontId="28" fillId="0" borderId="37" xfId="0" applyFont="1" applyBorder="1">
      <alignment vertical="center"/>
    </xf>
    <xf numFmtId="0" fontId="23" fillId="0" borderId="37" xfId="0" applyFont="1" applyBorder="1" applyAlignment="1">
      <alignment vertical="center" wrapText="1"/>
    </xf>
    <xf numFmtId="0" fontId="28" fillId="0" borderId="37" xfId="0" applyFont="1" applyBorder="1" applyAlignment="1">
      <alignment vertical="center" wrapText="1"/>
    </xf>
    <xf numFmtId="0" fontId="28" fillId="7" borderId="37" xfId="0" applyFont="1" applyFill="1" applyBorder="1">
      <alignment vertical="center"/>
    </xf>
    <xf numFmtId="177" fontId="28" fillId="0" borderId="37" xfId="0" applyNumberFormat="1" applyFont="1" applyBorder="1" applyAlignment="1">
      <alignment vertical="center" wrapText="1"/>
    </xf>
    <xf numFmtId="0" fontId="27" fillId="0" borderId="37" xfId="0" applyFont="1" applyBorder="1" applyAlignment="1">
      <alignment horizontal="right" vertical="center"/>
    </xf>
    <xf numFmtId="0" fontId="28" fillId="0" borderId="37" xfId="0" applyFont="1" applyBorder="1" applyAlignment="1">
      <alignment horizontal="right" vertical="center"/>
    </xf>
    <xf numFmtId="178" fontId="28" fillId="0" borderId="37" xfId="0" applyNumberFormat="1" applyFont="1" applyBorder="1" applyAlignment="1">
      <alignment vertical="center" wrapText="1"/>
    </xf>
    <xf numFmtId="0" fontId="29" fillId="0" borderId="0" xfId="0" applyFont="1">
      <alignment vertical="center"/>
    </xf>
    <xf numFmtId="0" fontId="30" fillId="0" borderId="0" xfId="0" applyFont="1">
      <alignment vertical="center"/>
    </xf>
    <xf numFmtId="0" fontId="31" fillId="0" borderId="0" xfId="0" applyFont="1">
      <alignment vertical="center"/>
    </xf>
    <xf numFmtId="0" fontId="31" fillId="5" borderId="26" xfId="0" applyFont="1" applyFill="1" applyBorder="1" applyAlignment="1">
      <alignment vertical="center" wrapText="1"/>
    </xf>
    <xf numFmtId="0" fontId="24" fillId="0" borderId="3" xfId="0" applyFont="1" applyBorder="1" applyAlignment="1">
      <alignment horizontal="center" vertical="center" wrapText="1"/>
    </xf>
    <xf numFmtId="0" fontId="24" fillId="0" borderId="27" xfId="0" applyFont="1" applyBorder="1" applyAlignment="1">
      <alignment horizontal="center" vertical="center" wrapText="1"/>
    </xf>
    <xf numFmtId="0" fontId="34" fillId="5" borderId="28" xfId="0" applyFont="1" applyFill="1" applyBorder="1" applyAlignment="1">
      <alignment horizontal="center" vertical="center" wrapText="1"/>
    </xf>
    <xf numFmtId="0" fontId="34" fillId="6" borderId="28" xfId="0" applyFont="1" applyFill="1" applyBorder="1" applyAlignment="1">
      <alignment horizontal="center" vertical="center" wrapText="1"/>
    </xf>
    <xf numFmtId="0" fontId="29" fillId="0" borderId="3" xfId="0" applyFont="1" applyBorder="1" applyAlignment="1">
      <alignment horizontal="center" vertical="center" wrapText="1"/>
    </xf>
    <xf numFmtId="0" fontId="24" fillId="0" borderId="13" xfId="0" applyFont="1" applyBorder="1" applyAlignment="1">
      <alignment horizontal="center" vertical="center" wrapText="1"/>
    </xf>
    <xf numFmtId="0" fontId="28" fillId="0" borderId="30" xfId="0" applyFont="1" applyBorder="1">
      <alignment vertical="center"/>
    </xf>
    <xf numFmtId="0" fontId="28" fillId="0" borderId="8" xfId="0" applyFont="1" applyBorder="1" applyAlignment="1">
      <alignment vertical="center" wrapText="1"/>
    </xf>
    <xf numFmtId="0" fontId="23" fillId="0" borderId="4" xfId="0" applyFont="1" applyBorder="1" applyAlignment="1">
      <alignment vertical="center" wrapText="1"/>
    </xf>
    <xf numFmtId="0" fontId="23" fillId="0" borderId="8" xfId="0" applyFont="1" applyBorder="1" applyAlignment="1">
      <alignment vertical="center" wrapText="1"/>
    </xf>
    <xf numFmtId="0" fontId="28" fillId="0" borderId="4" xfId="0" applyFont="1" applyBorder="1" applyAlignment="1">
      <alignment vertical="center" wrapText="1"/>
    </xf>
    <xf numFmtId="0" fontId="23" fillId="0" borderId="19" xfId="0" applyFont="1" applyBorder="1" applyAlignment="1">
      <alignment horizontal="left" vertical="center" wrapText="1"/>
    </xf>
    <xf numFmtId="178" fontId="28" fillId="0" borderId="4" xfId="0" applyNumberFormat="1" applyFont="1" applyBorder="1" applyAlignment="1">
      <alignment vertical="center" wrapText="1"/>
    </xf>
    <xf numFmtId="178" fontId="28" fillId="2" borderId="4" xfId="0" applyNumberFormat="1" applyFont="1" applyFill="1" applyBorder="1" applyAlignment="1">
      <alignment vertical="center" wrapText="1"/>
    </xf>
    <xf numFmtId="0" fontId="23" fillId="0" borderId="30"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2" xfId="0" applyFont="1" applyBorder="1" applyAlignment="1">
      <alignment horizontal="center" vertical="center" wrapText="1"/>
    </xf>
    <xf numFmtId="0" fontId="23" fillId="0" borderId="9" xfId="0" applyFont="1" applyBorder="1" applyAlignment="1">
      <alignment horizontal="center" vertical="center" wrapText="1"/>
    </xf>
    <xf numFmtId="180" fontId="28" fillId="0" borderId="31" xfId="0" applyNumberFormat="1" applyFont="1" applyBorder="1" applyAlignment="1">
      <alignment vertical="center" wrapText="1"/>
    </xf>
    <xf numFmtId="0" fontId="28" fillId="0" borderId="17" xfId="0" applyFont="1" applyBorder="1" applyAlignment="1">
      <alignment horizontal="center" vertical="center" wrapText="1"/>
    </xf>
    <xf numFmtId="178" fontId="28" fillId="2" borderId="1" xfId="0" applyNumberFormat="1" applyFont="1" applyFill="1" applyBorder="1" applyAlignment="1">
      <alignment vertical="center" wrapText="1"/>
    </xf>
    <xf numFmtId="180" fontId="28" fillId="0" borderId="42" xfId="0" applyNumberFormat="1" applyFont="1" applyBorder="1" applyAlignment="1">
      <alignment vertical="center" wrapText="1"/>
    </xf>
    <xf numFmtId="0" fontId="28" fillId="0" borderId="47" xfId="0" applyFont="1" applyBorder="1" applyAlignment="1">
      <alignment horizontal="center" vertical="center" wrapText="1"/>
    </xf>
    <xf numFmtId="178" fontId="28" fillId="2" borderId="37" xfId="0" applyNumberFormat="1" applyFont="1" applyFill="1" applyBorder="1" applyAlignment="1">
      <alignment vertical="center" wrapText="1"/>
    </xf>
    <xf numFmtId="0" fontId="23" fillId="0" borderId="45"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48" xfId="0" applyFont="1" applyBorder="1" applyAlignment="1">
      <alignment horizontal="center" vertical="center" wrapText="1"/>
    </xf>
    <xf numFmtId="0" fontId="23" fillId="0" borderId="49" xfId="0" applyFont="1" applyBorder="1" applyAlignment="1">
      <alignment horizontal="center" vertical="center" wrapText="1"/>
    </xf>
    <xf numFmtId="180" fontId="28" fillId="0" borderId="40" xfId="0" applyNumberFormat="1" applyFont="1" applyBorder="1" applyAlignment="1">
      <alignment vertical="center" wrapText="1"/>
    </xf>
    <xf numFmtId="0" fontId="27" fillId="0" borderId="0" xfId="0" applyFont="1">
      <alignment vertical="center"/>
    </xf>
    <xf numFmtId="0" fontId="35" fillId="0" borderId="0" xfId="0" applyFont="1" applyAlignment="1">
      <alignment horizontal="left" vertical="center" readingOrder="1"/>
    </xf>
    <xf numFmtId="0" fontId="35" fillId="0" borderId="0" xfId="0" applyFont="1">
      <alignment vertical="center"/>
    </xf>
    <xf numFmtId="0" fontId="37" fillId="0" borderId="0" xfId="0" applyFont="1">
      <alignment vertical="center"/>
    </xf>
    <xf numFmtId="0" fontId="38" fillId="0" borderId="0" xfId="0" applyFont="1" applyAlignment="1">
      <alignment horizontal="right" vertical="center"/>
    </xf>
    <xf numFmtId="0" fontId="22" fillId="0" borderId="0" xfId="0" applyFont="1">
      <alignment vertical="center"/>
    </xf>
    <xf numFmtId="0" fontId="28" fillId="0" borderId="4" xfId="0" applyFont="1" applyBorder="1" applyAlignment="1">
      <alignment horizontal="center" vertical="center" wrapText="1"/>
    </xf>
    <xf numFmtId="180" fontId="28" fillId="0" borderId="10" xfId="0" applyNumberFormat="1" applyFont="1" applyBorder="1" applyAlignment="1">
      <alignment vertical="center" wrapText="1"/>
    </xf>
    <xf numFmtId="180" fontId="28" fillId="0" borderId="16" xfId="0" applyNumberFormat="1" applyFont="1" applyBorder="1" applyAlignment="1">
      <alignment vertical="center" wrapText="1"/>
    </xf>
    <xf numFmtId="3" fontId="37" fillId="0" borderId="0" xfId="0" applyNumberFormat="1" applyFont="1">
      <alignment vertical="center"/>
    </xf>
    <xf numFmtId="0" fontId="39" fillId="0" borderId="0" xfId="0" applyFont="1">
      <alignment vertical="center"/>
    </xf>
    <xf numFmtId="178" fontId="4" fillId="0" borderId="37" xfId="0" applyNumberFormat="1" applyFont="1" applyBorder="1" applyAlignment="1">
      <alignment vertical="center" wrapText="1"/>
    </xf>
    <xf numFmtId="180" fontId="28" fillId="0" borderId="53" xfId="0" applyNumberFormat="1" applyFont="1" applyBorder="1" applyAlignment="1">
      <alignment vertical="center" wrapText="1"/>
    </xf>
    <xf numFmtId="0" fontId="19" fillId="0" borderId="1" xfId="0" applyFont="1" applyBorder="1" applyAlignment="1">
      <alignment vertical="center" wrapText="1" shrinkToFit="1"/>
    </xf>
    <xf numFmtId="0" fontId="18" fillId="0" borderId="1" xfId="0" applyFont="1" applyBorder="1" applyAlignment="1">
      <alignment vertical="center" shrinkToFit="1"/>
    </xf>
    <xf numFmtId="0" fontId="19" fillId="0" borderId="1" xfId="0" applyFont="1" applyBorder="1" applyAlignment="1">
      <alignment vertical="center" shrinkToFit="1"/>
    </xf>
    <xf numFmtId="0" fontId="28" fillId="0" borderId="10" xfId="0" applyFont="1" applyBorder="1">
      <alignment vertical="center"/>
    </xf>
    <xf numFmtId="0" fontId="28" fillId="0" borderId="15" xfId="0" applyFont="1" applyBorder="1">
      <alignment vertical="center"/>
    </xf>
    <xf numFmtId="0" fontId="28" fillId="0" borderId="54" xfId="0" applyFont="1" applyBorder="1">
      <alignment vertical="center"/>
    </xf>
    <xf numFmtId="0" fontId="19" fillId="0" borderId="0" xfId="0" applyFont="1" applyAlignment="1">
      <alignment vertical="center" wrapText="1" shrinkToFit="1"/>
    </xf>
    <xf numFmtId="0" fontId="18" fillId="0" borderId="0" xfId="0" applyFont="1" applyAlignment="1">
      <alignment vertical="center" shrinkToFit="1"/>
    </xf>
    <xf numFmtId="0" fontId="19" fillId="0" borderId="0" xfId="0" applyFont="1" applyAlignment="1">
      <alignment vertical="center" shrinkToFit="1"/>
    </xf>
    <xf numFmtId="0" fontId="28" fillId="0" borderId="9" xfId="0" applyFont="1" applyBorder="1" applyAlignment="1">
      <alignment horizontal="center" vertical="center" wrapText="1"/>
    </xf>
    <xf numFmtId="0" fontId="18" fillId="0" borderId="2" xfId="0" applyFont="1" applyBorder="1" applyAlignment="1">
      <alignment vertical="center" shrinkToFit="1"/>
    </xf>
    <xf numFmtId="38" fontId="24" fillId="0" borderId="0" xfId="7" applyFont="1" applyAlignment="1">
      <alignment vertical="center"/>
    </xf>
    <xf numFmtId="38" fontId="24" fillId="0" borderId="0" xfId="7" applyFont="1">
      <alignment vertical="center"/>
    </xf>
    <xf numFmtId="38" fontId="24" fillId="0" borderId="0" xfId="7" applyFont="1" applyBorder="1">
      <alignment vertical="center"/>
    </xf>
    <xf numFmtId="38" fontId="21" fillId="0" borderId="0" xfId="7" applyFont="1">
      <alignment vertical="center"/>
    </xf>
    <xf numFmtId="0" fontId="23" fillId="0" borderId="10" xfId="0" applyFont="1" applyBorder="1" applyAlignment="1">
      <alignment horizontal="center" vertical="center" wrapText="1"/>
    </xf>
    <xf numFmtId="0" fontId="23" fillId="0" borderId="57" xfId="0" applyFont="1" applyBorder="1" applyAlignment="1">
      <alignment horizontal="center" vertical="center" wrapText="1"/>
    </xf>
    <xf numFmtId="0" fontId="28" fillId="0" borderId="46" xfId="0" applyFont="1" applyBorder="1">
      <alignment vertical="center"/>
    </xf>
    <xf numFmtId="0" fontId="23" fillId="0" borderId="1" xfId="0" applyFont="1" applyBorder="1" applyAlignment="1">
      <alignment horizontal="left" vertical="center" wrapText="1"/>
    </xf>
    <xf numFmtId="0" fontId="23" fillId="0" borderId="38" xfId="0" applyFont="1" applyBorder="1" applyAlignment="1">
      <alignment horizontal="left" vertical="center" wrapText="1"/>
    </xf>
    <xf numFmtId="9" fontId="28" fillId="8" borderId="34" xfId="0" applyNumberFormat="1" applyFont="1" applyFill="1" applyBorder="1" applyAlignment="1">
      <alignment vertical="center" wrapText="1"/>
    </xf>
    <xf numFmtId="9" fontId="28" fillId="8" borderId="37" xfId="0" applyNumberFormat="1" applyFont="1" applyFill="1" applyBorder="1" applyAlignment="1">
      <alignment vertical="center" wrapText="1"/>
    </xf>
    <xf numFmtId="0" fontId="28" fillId="8" borderId="34" xfId="0" applyFont="1" applyFill="1" applyBorder="1">
      <alignment vertical="center"/>
    </xf>
    <xf numFmtId="0" fontId="28" fillId="8" borderId="38" xfId="0" applyFont="1" applyFill="1" applyBorder="1">
      <alignment vertical="center"/>
    </xf>
    <xf numFmtId="0" fontId="23" fillId="0" borderId="0" xfId="0" applyFont="1" applyAlignment="1">
      <alignment vertical="center" wrapText="1"/>
    </xf>
    <xf numFmtId="0" fontId="28" fillId="0" borderId="0" xfId="0" applyFont="1" applyAlignment="1">
      <alignment vertical="center" wrapText="1"/>
    </xf>
    <xf numFmtId="0" fontId="28" fillId="0" borderId="0" xfId="0" applyFont="1" applyAlignment="1">
      <alignment horizontal="center" vertical="center" wrapText="1"/>
    </xf>
    <xf numFmtId="178" fontId="28" fillId="0" borderId="0" xfId="0" applyNumberFormat="1" applyFont="1" applyAlignment="1">
      <alignment vertical="center" wrapText="1"/>
    </xf>
    <xf numFmtId="178" fontId="4" fillId="0" borderId="0" xfId="0" applyNumberFormat="1" applyFont="1" applyAlignment="1">
      <alignment vertical="center" wrapText="1"/>
    </xf>
    <xf numFmtId="180" fontId="28" fillId="0" borderId="0" xfId="0" applyNumberFormat="1" applyFont="1" applyAlignment="1">
      <alignment vertical="center" wrapText="1"/>
    </xf>
    <xf numFmtId="0" fontId="42" fillId="0" borderId="0" xfId="0" applyFont="1">
      <alignment vertical="center"/>
    </xf>
    <xf numFmtId="0" fontId="43" fillId="0" borderId="0" xfId="0" applyFont="1">
      <alignment vertical="center"/>
    </xf>
    <xf numFmtId="0" fontId="44" fillId="0" borderId="0" xfId="0" applyFont="1">
      <alignment vertical="center"/>
    </xf>
    <xf numFmtId="0" fontId="45" fillId="0" borderId="0" xfId="0" applyFont="1">
      <alignment vertical="center"/>
    </xf>
    <xf numFmtId="0" fontId="41" fillId="0" borderId="0" xfId="0" applyFont="1">
      <alignment vertical="center"/>
    </xf>
    <xf numFmtId="0" fontId="19" fillId="0" borderId="0" xfId="0" applyFont="1" applyAlignment="1">
      <alignment horizontal="center" vertical="center"/>
    </xf>
    <xf numFmtId="180" fontId="28" fillId="0" borderId="1" xfId="0" applyNumberFormat="1" applyFont="1" applyBorder="1" applyAlignment="1">
      <alignment vertical="center" wrapText="1"/>
    </xf>
    <xf numFmtId="180" fontId="28" fillId="0" borderId="37" xfId="0" applyNumberFormat="1" applyFont="1" applyBorder="1" applyAlignment="1">
      <alignment vertical="center" wrapText="1"/>
    </xf>
    <xf numFmtId="0" fontId="0" fillId="0" borderId="17" xfId="0" applyBorder="1" applyAlignment="1">
      <alignment horizontal="center" vertical="center"/>
    </xf>
    <xf numFmtId="0" fontId="0" fillId="0" borderId="15" xfId="0" applyBorder="1" applyAlignment="1">
      <alignment horizontal="center" vertical="center"/>
    </xf>
    <xf numFmtId="0" fontId="19" fillId="0" borderId="0" xfId="0" applyFont="1" applyAlignment="1">
      <alignment horizontal="center" vertical="center" wrapText="1" shrinkToFit="1"/>
    </xf>
    <xf numFmtId="0" fontId="18" fillId="0" borderId="0" xfId="0" applyFont="1" applyAlignment="1">
      <alignment horizontal="center" vertical="center" shrinkToFit="1"/>
    </xf>
    <xf numFmtId="0" fontId="19" fillId="0" borderId="0" xfId="0" applyFont="1" applyAlignment="1">
      <alignment horizontal="center" vertical="center" shrinkToFit="1"/>
    </xf>
    <xf numFmtId="0" fontId="23" fillId="0" borderId="37" xfId="0" applyFont="1" applyBorder="1" applyAlignment="1">
      <alignment horizontal="center" vertical="center" wrapText="1"/>
    </xf>
    <xf numFmtId="0" fontId="25" fillId="0" borderId="46" xfId="0" applyFont="1" applyBorder="1">
      <alignment vertical="center"/>
    </xf>
    <xf numFmtId="0" fontId="37" fillId="0" borderId="46" xfId="0" applyFont="1" applyBorder="1">
      <alignment vertical="center"/>
    </xf>
    <xf numFmtId="0" fontId="49" fillId="0" borderId="0" xfId="0" applyFont="1">
      <alignment vertical="center"/>
    </xf>
    <xf numFmtId="0" fontId="50" fillId="0" borderId="0" xfId="0" applyFont="1">
      <alignment vertical="center"/>
    </xf>
    <xf numFmtId="0" fontId="34" fillId="0" borderId="0" xfId="0" applyFont="1">
      <alignment vertical="center"/>
    </xf>
    <xf numFmtId="0" fontId="32" fillId="0" borderId="0" xfId="0" applyFont="1">
      <alignment vertical="center"/>
    </xf>
    <xf numFmtId="0" fontId="23" fillId="0" borderId="60" xfId="0" applyFont="1" applyBorder="1" applyAlignment="1">
      <alignment horizontal="center" vertical="center" wrapText="1"/>
    </xf>
    <xf numFmtId="0" fontId="23" fillId="0" borderId="61" xfId="0" applyFont="1" applyBorder="1" applyAlignment="1">
      <alignment horizontal="center" vertical="center" wrapText="1"/>
    </xf>
    <xf numFmtId="0" fontId="23" fillId="0" borderId="62" xfId="0" applyFont="1" applyBorder="1" applyAlignment="1">
      <alignment horizontal="center" vertical="center" wrapText="1"/>
    </xf>
    <xf numFmtId="0" fontId="34" fillId="5" borderId="63" xfId="0" applyFont="1" applyFill="1" applyBorder="1" applyAlignment="1">
      <alignment horizontal="center" vertical="center" wrapText="1"/>
    </xf>
    <xf numFmtId="0" fontId="31" fillId="0" borderId="46" xfId="0" applyFont="1" applyBorder="1" applyAlignment="1">
      <alignment vertical="center" wrapText="1"/>
    </xf>
    <xf numFmtId="0" fontId="23" fillId="0" borderId="46" xfId="0" applyFont="1" applyBorder="1" applyAlignment="1">
      <alignment horizontal="center" vertical="center" wrapText="1"/>
    </xf>
    <xf numFmtId="38" fontId="23" fillId="0" borderId="46" xfId="7" applyFont="1" applyFill="1" applyBorder="1" applyAlignment="1">
      <alignment horizontal="center" vertical="center" wrapText="1"/>
    </xf>
    <xf numFmtId="0" fontId="47" fillId="0" borderId="46" xfId="0" applyFont="1" applyBorder="1" applyAlignment="1">
      <alignment horizontal="center" vertical="center" wrapText="1"/>
    </xf>
    <xf numFmtId="0" fontId="28" fillId="0" borderId="37" xfId="0" applyFont="1" applyBorder="1" applyAlignment="1">
      <alignment horizontal="center" vertical="center" wrapText="1"/>
    </xf>
    <xf numFmtId="177" fontId="28" fillId="0" borderId="1" xfId="0" applyNumberFormat="1" applyFont="1" applyBorder="1" applyAlignment="1">
      <alignment vertical="center" wrapText="1"/>
    </xf>
    <xf numFmtId="0" fontId="23" fillId="0" borderId="1" xfId="0" applyFont="1" applyBorder="1" applyAlignment="1">
      <alignment horizontal="center" vertical="center" wrapText="1"/>
    </xf>
    <xf numFmtId="176" fontId="28" fillId="0" borderId="1" xfId="0" applyNumberFormat="1" applyFont="1" applyBorder="1" applyAlignment="1">
      <alignment horizontal="center" vertical="center"/>
    </xf>
    <xf numFmtId="0" fontId="28" fillId="0" borderId="68" xfId="0" applyFont="1" applyBorder="1">
      <alignment vertical="center"/>
    </xf>
    <xf numFmtId="0" fontId="28" fillId="0" borderId="69" xfId="0" applyFont="1" applyBorder="1">
      <alignment vertical="center"/>
    </xf>
    <xf numFmtId="0" fontId="28" fillId="0" borderId="70" xfId="0" applyFont="1" applyBorder="1">
      <alignment vertical="center"/>
    </xf>
    <xf numFmtId="0" fontId="28" fillId="0" borderId="1" xfId="0" applyFont="1" applyBorder="1" applyAlignment="1">
      <alignment horizontal="center" vertical="center" wrapText="1"/>
    </xf>
    <xf numFmtId="0" fontId="23" fillId="0" borderId="46" xfId="0" applyFont="1" applyBorder="1">
      <alignment vertical="center"/>
    </xf>
    <xf numFmtId="40" fontId="28" fillId="0" borderId="1" xfId="7" applyNumberFormat="1" applyFont="1" applyBorder="1" applyAlignment="1">
      <alignment horizontal="right" vertical="center"/>
    </xf>
    <xf numFmtId="38" fontId="28" fillId="0" borderId="1" xfId="7" applyFont="1" applyBorder="1" applyAlignment="1">
      <alignment horizontal="right" vertical="center"/>
    </xf>
    <xf numFmtId="40" fontId="28" fillId="0" borderId="37" xfId="7" applyNumberFormat="1" applyFont="1" applyBorder="1" applyAlignment="1">
      <alignment horizontal="right" vertical="center"/>
    </xf>
    <xf numFmtId="38" fontId="28" fillId="0" borderId="37" xfId="7" applyFont="1" applyBorder="1" applyAlignment="1">
      <alignment horizontal="right" vertical="center"/>
    </xf>
    <xf numFmtId="0" fontId="23" fillId="0" borderId="53" xfId="0" applyFont="1" applyBorder="1">
      <alignment vertical="center"/>
    </xf>
    <xf numFmtId="38" fontId="28" fillId="10" borderId="1" xfId="7" applyFont="1" applyFill="1" applyBorder="1" applyAlignment="1">
      <alignment horizontal="right" vertical="center"/>
    </xf>
    <xf numFmtId="38" fontId="28" fillId="10" borderId="37" xfId="7" applyFont="1" applyFill="1" applyBorder="1" applyAlignment="1">
      <alignment horizontal="right" vertical="center"/>
    </xf>
    <xf numFmtId="0" fontId="28" fillId="0" borderId="4" xfId="0" applyFont="1" applyBorder="1">
      <alignment vertical="center"/>
    </xf>
    <xf numFmtId="178" fontId="28" fillId="10" borderId="1" xfId="0" applyNumberFormat="1" applyFont="1" applyFill="1" applyBorder="1" applyAlignment="1">
      <alignment vertical="center" wrapText="1"/>
    </xf>
    <xf numFmtId="178" fontId="4" fillId="0" borderId="4" xfId="0" applyNumberFormat="1" applyFont="1" applyBorder="1" applyAlignment="1">
      <alignment vertical="center" wrapText="1"/>
    </xf>
    <xf numFmtId="38" fontId="27" fillId="0" borderId="1" xfId="7" applyFont="1" applyBorder="1" applyAlignment="1">
      <alignment horizontal="right" vertical="center"/>
    </xf>
    <xf numFmtId="178" fontId="28" fillId="10" borderId="37" xfId="0" applyNumberFormat="1" applyFont="1" applyFill="1" applyBorder="1" applyAlignment="1">
      <alignment vertical="center" wrapText="1"/>
    </xf>
    <xf numFmtId="182" fontId="28" fillId="0" borderId="4" xfId="9" applyNumberFormat="1" applyFont="1" applyFill="1" applyBorder="1" applyAlignment="1">
      <alignment horizontal="right" vertical="center"/>
    </xf>
    <xf numFmtId="182" fontId="28" fillId="0" borderId="37" xfId="9" applyNumberFormat="1" applyFont="1" applyFill="1" applyBorder="1" applyAlignment="1">
      <alignment horizontal="right" vertical="center"/>
    </xf>
    <xf numFmtId="176" fontId="28" fillId="0" borderId="37" xfId="0" applyNumberFormat="1" applyFont="1" applyBorder="1" applyAlignment="1">
      <alignment horizontal="center" vertical="center"/>
    </xf>
    <xf numFmtId="0" fontId="28" fillId="0" borderId="71" xfId="0" applyFont="1" applyBorder="1" applyAlignment="1">
      <alignment horizontal="center" vertical="center" wrapText="1"/>
    </xf>
    <xf numFmtId="0" fontId="28" fillId="0" borderId="38" xfId="0" applyFont="1" applyBorder="1" applyAlignment="1">
      <alignment horizontal="center" vertical="center" wrapText="1"/>
    </xf>
    <xf numFmtId="38" fontId="27" fillId="0" borderId="37" xfId="7" applyFont="1" applyBorder="1" applyAlignment="1">
      <alignment horizontal="right" vertical="center"/>
    </xf>
    <xf numFmtId="0" fontId="28" fillId="0" borderId="53" xfId="0" applyFont="1" applyBorder="1">
      <alignment vertical="center"/>
    </xf>
    <xf numFmtId="0" fontId="37" fillId="0" borderId="1" xfId="0" applyFont="1" applyBorder="1">
      <alignment vertical="center"/>
    </xf>
    <xf numFmtId="0" fontId="37" fillId="0" borderId="37" xfId="0" applyFont="1" applyBorder="1">
      <alignment vertical="center"/>
    </xf>
    <xf numFmtId="0" fontId="37" fillId="0" borderId="4" xfId="0" applyFont="1" applyBorder="1">
      <alignment vertical="center"/>
    </xf>
    <xf numFmtId="0" fontId="34" fillId="0" borderId="50" xfId="0" applyFont="1" applyBorder="1" applyAlignment="1">
      <alignment horizontal="center" vertical="center"/>
    </xf>
    <xf numFmtId="0" fontId="34" fillId="0" borderId="51" xfId="0" applyFont="1" applyBorder="1" applyAlignment="1">
      <alignment horizontal="center" vertical="center" wrapText="1"/>
    </xf>
    <xf numFmtId="0" fontId="51" fillId="0" borderId="51" xfId="0" applyFont="1" applyBorder="1" applyAlignment="1">
      <alignment horizontal="center" vertical="center" wrapText="1"/>
    </xf>
    <xf numFmtId="0" fontId="34" fillId="2" borderId="51" xfId="0" applyFont="1" applyFill="1" applyBorder="1" applyAlignment="1">
      <alignment horizontal="center" vertical="center" wrapText="1"/>
    </xf>
    <xf numFmtId="0" fontId="53" fillId="0" borderId="0" xfId="0" applyFont="1">
      <alignment vertical="center"/>
    </xf>
    <xf numFmtId="0" fontId="34" fillId="0" borderId="38" xfId="0" applyFont="1" applyBorder="1" applyAlignment="1">
      <alignment horizontal="center" vertical="center" wrapText="1"/>
    </xf>
    <xf numFmtId="0" fontId="34" fillId="0" borderId="52" xfId="0" applyFont="1" applyBorder="1" applyAlignment="1">
      <alignment horizontal="center" vertical="center" wrapText="1"/>
    </xf>
    <xf numFmtId="0" fontId="34" fillId="0" borderId="58" xfId="0" applyFont="1" applyBorder="1" applyAlignment="1">
      <alignment horizontal="center" vertical="center" wrapText="1"/>
    </xf>
    <xf numFmtId="0" fontId="34" fillId="9" borderId="51" xfId="0" applyFont="1" applyFill="1" applyBorder="1" applyAlignment="1">
      <alignment horizontal="center" vertical="center" wrapText="1"/>
    </xf>
    <xf numFmtId="38" fontId="34" fillId="0" borderId="51" xfId="7" applyFont="1" applyFill="1" applyBorder="1" applyAlignment="1">
      <alignment horizontal="center" vertical="center" wrapText="1"/>
    </xf>
    <xf numFmtId="0" fontId="53" fillId="0" borderId="51" xfId="0" applyFont="1" applyBorder="1" applyAlignment="1">
      <alignment horizontal="center" vertical="center"/>
    </xf>
    <xf numFmtId="38" fontId="0" fillId="0" borderId="0" xfId="7" applyFont="1" applyAlignment="1">
      <alignment vertical="center" shrinkToFit="1"/>
    </xf>
    <xf numFmtId="0" fontId="0" fillId="0" borderId="0" xfId="0" applyAlignment="1">
      <alignment vertical="center" shrinkToFit="1"/>
    </xf>
    <xf numFmtId="0" fontId="34" fillId="7" borderId="51" xfId="0" applyFont="1" applyFill="1" applyBorder="1" applyAlignment="1">
      <alignment horizontal="center" vertical="center" wrapText="1"/>
    </xf>
    <xf numFmtId="0" fontId="28" fillId="7" borderId="4" xfId="0" applyFont="1" applyFill="1" applyBorder="1" applyAlignment="1">
      <alignment vertical="center" wrapText="1"/>
    </xf>
    <xf numFmtId="0" fontId="28" fillId="7" borderId="1" xfId="0" applyFont="1" applyFill="1" applyBorder="1" applyAlignment="1">
      <alignment vertical="center" wrapText="1"/>
    </xf>
    <xf numFmtId="0" fontId="28" fillId="7" borderId="37" xfId="0" applyFont="1" applyFill="1" applyBorder="1" applyAlignment="1">
      <alignment vertical="center" wrapText="1"/>
    </xf>
    <xf numFmtId="0" fontId="34" fillId="7" borderId="38" xfId="0" applyFont="1" applyFill="1" applyBorder="1" applyAlignment="1">
      <alignment horizontal="center" vertical="center" wrapText="1"/>
    </xf>
    <xf numFmtId="0" fontId="51" fillId="0" borderId="0" xfId="0" applyFont="1">
      <alignment vertical="center"/>
    </xf>
    <xf numFmtId="0" fontId="52" fillId="0" borderId="0" xfId="0" applyFont="1">
      <alignment vertical="center"/>
    </xf>
    <xf numFmtId="0" fontId="19" fillId="0" borderId="15" xfId="0" applyFont="1" applyBorder="1">
      <alignment vertical="center"/>
    </xf>
    <xf numFmtId="0" fontId="54" fillId="0" borderId="0" xfId="0" applyFont="1">
      <alignment vertical="center"/>
    </xf>
    <xf numFmtId="0" fontId="55" fillId="0" borderId="0" xfId="0" applyFont="1">
      <alignment vertical="center"/>
    </xf>
    <xf numFmtId="0" fontId="0" fillId="0" borderId="0" xfId="0" applyAlignment="1">
      <alignment horizontal="center" vertical="center"/>
    </xf>
    <xf numFmtId="0" fontId="0" fillId="0" borderId="19" xfId="0" applyBorder="1">
      <alignment vertical="center"/>
    </xf>
    <xf numFmtId="0" fontId="0" fillId="0" borderId="16" xfId="0" applyBorder="1">
      <alignment vertical="center"/>
    </xf>
    <xf numFmtId="0" fontId="0" fillId="0" borderId="15" xfId="0" applyBorder="1">
      <alignment vertical="center"/>
    </xf>
    <xf numFmtId="0" fontId="0" fillId="0" borderId="17" xfId="0" applyBorder="1">
      <alignment vertical="center"/>
    </xf>
    <xf numFmtId="0" fontId="18" fillId="0" borderId="6" xfId="0" applyFont="1" applyBorder="1" applyAlignment="1">
      <alignment vertical="center" shrinkToFit="1"/>
    </xf>
    <xf numFmtId="0" fontId="19" fillId="0" borderId="17" xfId="0" applyFont="1" applyBorder="1" applyAlignment="1">
      <alignment vertical="center" shrinkToFit="1"/>
    </xf>
    <xf numFmtId="0" fontId="19" fillId="0" borderId="17" xfId="0" applyFont="1" applyBorder="1" applyAlignment="1">
      <alignment vertical="center" wrapText="1" shrinkToFit="1"/>
    </xf>
    <xf numFmtId="0" fontId="0" fillId="0" borderId="10" xfId="0" applyBorder="1" applyAlignment="1">
      <alignment horizontal="center" vertical="center"/>
    </xf>
    <xf numFmtId="0" fontId="34" fillId="2" borderId="38" xfId="0" applyFont="1" applyFill="1" applyBorder="1" applyAlignment="1">
      <alignment horizontal="center" vertical="center" wrapText="1"/>
    </xf>
    <xf numFmtId="178" fontId="4" fillId="2" borderId="1" xfId="0" applyNumberFormat="1" applyFont="1" applyFill="1" applyBorder="1" applyAlignment="1">
      <alignment vertical="center" wrapText="1"/>
    </xf>
    <xf numFmtId="178" fontId="4" fillId="2" borderId="37" xfId="0" applyNumberFormat="1" applyFont="1" applyFill="1" applyBorder="1" applyAlignment="1">
      <alignment vertical="center" wrapText="1"/>
    </xf>
    <xf numFmtId="0" fontId="18" fillId="0" borderId="18" xfId="0" applyFont="1" applyBorder="1" applyAlignment="1">
      <alignment vertical="center" shrinkToFit="1"/>
    </xf>
    <xf numFmtId="0" fontId="19" fillId="0" borderId="18" xfId="0" applyFont="1" applyBorder="1" applyAlignment="1">
      <alignment vertical="center" shrinkToFit="1"/>
    </xf>
    <xf numFmtId="0" fontId="19" fillId="0" borderId="18" xfId="0" applyFont="1" applyBorder="1" applyAlignment="1">
      <alignment vertical="center" wrapText="1" shrinkToFit="1"/>
    </xf>
    <xf numFmtId="0" fontId="19" fillId="0" borderId="16" xfId="0" applyFont="1" applyBorder="1" applyAlignment="1">
      <alignment vertical="center" wrapText="1" shrinkToFit="1"/>
    </xf>
    <xf numFmtId="0" fontId="0" fillId="0" borderId="18"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0" fillId="0" borderId="2" xfId="0" applyBorder="1" applyAlignment="1">
      <alignment horizontal="center" vertical="center" wrapText="1"/>
    </xf>
    <xf numFmtId="0" fontId="3" fillId="0" borderId="8" xfId="0" applyFont="1" applyBorder="1" applyAlignment="1">
      <alignment horizontal="center" vertical="center" wrapText="1"/>
    </xf>
    <xf numFmtId="0" fontId="3" fillId="0" borderId="5" xfId="0" applyFont="1" applyBorder="1" applyAlignment="1">
      <alignment horizontal="center" vertical="center" wrapText="1"/>
    </xf>
    <xf numFmtId="38" fontId="3" fillId="0" borderId="1" xfId="7" applyFont="1" applyFill="1" applyBorder="1" applyAlignment="1">
      <alignment horizontal="center" vertical="center" wrapText="1"/>
    </xf>
    <xf numFmtId="38" fontId="3" fillId="0" borderId="3" xfId="7" applyFont="1" applyFill="1" applyBorder="1" applyAlignment="1">
      <alignment horizontal="center" vertical="center" wrapText="1"/>
    </xf>
    <xf numFmtId="38" fontId="3" fillId="2" borderId="1" xfId="7" applyFont="1" applyFill="1" applyBorder="1" applyAlignment="1">
      <alignment horizontal="center" vertical="center" wrapText="1"/>
    </xf>
    <xf numFmtId="38" fontId="3" fillId="2" borderId="3" xfId="7" applyFont="1" applyFill="1" applyBorder="1" applyAlignment="1">
      <alignment horizontal="center" vertical="center" wrapText="1"/>
    </xf>
    <xf numFmtId="38" fontId="3" fillId="0" borderId="1" xfId="7" applyFont="1" applyBorder="1" applyAlignment="1">
      <alignment horizontal="center" vertical="center" wrapText="1"/>
    </xf>
    <xf numFmtId="38" fontId="3" fillId="0" borderId="3" xfId="7"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0" fillId="0" borderId="6" xfId="0" applyBorder="1" applyAlignment="1">
      <alignment horizontal="center" vertical="center"/>
    </xf>
    <xf numFmtId="0" fontId="19" fillId="0" borderId="0" xfId="0" applyFont="1" applyAlignment="1">
      <alignment horizontal="center" vertical="center" wrapText="1" shrinkToFit="1"/>
    </xf>
    <xf numFmtId="0" fontId="18" fillId="0" borderId="0" xfId="0" applyFont="1" applyAlignment="1">
      <alignment horizontal="center" vertical="center" shrinkToFit="1"/>
    </xf>
    <xf numFmtId="0" fontId="19" fillId="0" borderId="0" xfId="0" applyFont="1" applyAlignment="1">
      <alignment horizontal="center" vertical="center" shrinkToFit="1"/>
    </xf>
    <xf numFmtId="0" fontId="0" fillId="0" borderId="1" xfId="0" applyBorder="1" applyAlignment="1">
      <alignment horizontal="center" vertical="center"/>
    </xf>
    <xf numFmtId="0" fontId="19" fillId="0" borderId="17" xfId="0" applyFont="1" applyBorder="1" applyAlignment="1">
      <alignment horizontal="center" vertical="center" wrapText="1" shrinkToFit="1"/>
    </xf>
    <xf numFmtId="0" fontId="19" fillId="0" borderId="15" xfId="0" applyFont="1" applyBorder="1" applyAlignment="1">
      <alignment horizontal="center" vertical="center" wrapText="1" shrinkToFit="1"/>
    </xf>
    <xf numFmtId="38" fontId="23" fillId="0" borderId="4" xfId="7" applyFont="1" applyFill="1" applyBorder="1" applyAlignment="1">
      <alignment horizontal="center" vertical="center" wrapText="1"/>
    </xf>
    <xf numFmtId="38" fontId="23" fillId="0" borderId="37" xfId="7" applyFont="1" applyFill="1" applyBorder="1" applyAlignment="1">
      <alignment horizontal="center" vertical="center" wrapText="1"/>
    </xf>
    <xf numFmtId="0" fontId="19" fillId="0" borderId="17" xfId="0" applyFont="1" applyBorder="1" applyAlignment="1">
      <alignment horizontal="center" vertical="center"/>
    </xf>
    <xf numFmtId="0" fontId="19" fillId="0" borderId="16" xfId="0" applyFont="1" applyBorder="1" applyAlignment="1">
      <alignment horizontal="center" vertical="center"/>
    </xf>
    <xf numFmtId="0" fontId="19" fillId="0" borderId="15" xfId="0" applyFont="1" applyBorder="1" applyAlignment="1">
      <alignment horizontal="center" vertical="center"/>
    </xf>
    <xf numFmtId="0" fontId="19" fillId="0" borderId="1" xfId="0" applyFont="1" applyBorder="1" applyAlignment="1">
      <alignment horizontal="center" vertical="center" wrapText="1" shrinkToFit="1"/>
    </xf>
    <xf numFmtId="0" fontId="23" fillId="0" borderId="34" xfId="0" applyFont="1" applyBorder="1" applyAlignment="1">
      <alignment horizontal="center" vertical="center" wrapText="1"/>
    </xf>
    <xf numFmtId="0" fontId="23" fillId="0" borderId="37" xfId="0" applyFont="1" applyBorder="1" applyAlignment="1">
      <alignment horizontal="center" vertical="center" wrapText="1"/>
    </xf>
    <xf numFmtId="0" fontId="18" fillId="0" borderId="17" xfId="0" applyFont="1" applyBorder="1" applyAlignment="1">
      <alignment horizontal="center" vertical="center" shrinkToFit="1"/>
    </xf>
    <xf numFmtId="0" fontId="18" fillId="0" borderId="15" xfId="0" applyFont="1" applyBorder="1" applyAlignment="1">
      <alignment horizontal="center" vertical="center" shrinkToFit="1"/>
    </xf>
    <xf numFmtId="0" fontId="19" fillId="0" borderId="17" xfId="0" applyFont="1" applyBorder="1" applyAlignment="1">
      <alignment horizontal="center" vertical="center" shrinkToFit="1"/>
    </xf>
    <xf numFmtId="0" fontId="19" fillId="0" borderId="15" xfId="0" applyFont="1" applyBorder="1" applyAlignment="1">
      <alignment horizontal="center" vertical="center" shrinkToFit="1"/>
    </xf>
    <xf numFmtId="0" fontId="25" fillId="0" borderId="33" xfId="0" applyFont="1" applyBorder="1" applyAlignment="1">
      <alignment horizontal="center" vertical="center"/>
    </xf>
    <xf numFmtId="0" fontId="25" fillId="0" borderId="36" xfId="0" applyFont="1" applyBorder="1" applyAlignment="1">
      <alignment horizontal="center" vertical="center"/>
    </xf>
    <xf numFmtId="0" fontId="25" fillId="0" borderId="34" xfId="0" applyFont="1" applyBorder="1" applyAlignment="1">
      <alignment horizontal="center" vertical="center"/>
    </xf>
    <xf numFmtId="0" fontId="25" fillId="0" borderId="37" xfId="0" applyFont="1" applyBorder="1" applyAlignment="1">
      <alignment horizontal="center" vertical="center"/>
    </xf>
    <xf numFmtId="0" fontId="26" fillId="8" borderId="35" xfId="0" applyFont="1" applyFill="1" applyBorder="1" applyAlignment="1">
      <alignment horizontal="center" vertical="center" wrapText="1"/>
    </xf>
    <xf numFmtId="0" fontId="26" fillId="8" borderId="38" xfId="0" applyFont="1" applyFill="1" applyBorder="1" applyAlignment="1">
      <alignment horizontal="center" vertical="center" wrapText="1"/>
    </xf>
    <xf numFmtId="0" fontId="27" fillId="0" borderId="34" xfId="0" applyFont="1" applyBorder="1" applyAlignment="1">
      <alignment horizontal="center" vertical="center" wrapText="1"/>
    </xf>
    <xf numFmtId="181" fontId="47" fillId="0" borderId="8" xfId="0" applyNumberFormat="1" applyFont="1" applyBorder="1" applyAlignment="1">
      <alignment horizontal="center" vertical="center" wrapText="1"/>
    </xf>
    <xf numFmtId="181" fontId="47" fillId="0" borderId="38" xfId="0" applyNumberFormat="1" applyFont="1" applyBorder="1" applyAlignment="1">
      <alignment horizontal="center" vertical="center" wrapText="1"/>
    </xf>
    <xf numFmtId="38" fontId="23" fillId="0" borderId="4" xfId="7" applyFont="1" applyBorder="1" applyAlignment="1">
      <alignment horizontal="center" vertical="center" wrapText="1"/>
    </xf>
    <xf numFmtId="38" fontId="23" fillId="0" borderId="37" xfId="7" applyFont="1" applyBorder="1" applyAlignment="1">
      <alignment horizontal="center" vertical="center" wrapText="1"/>
    </xf>
    <xf numFmtId="38" fontId="47" fillId="0" borderId="8" xfId="7" applyFont="1" applyFill="1" applyBorder="1" applyAlignment="1">
      <alignment horizontal="center" vertical="center" wrapText="1"/>
    </xf>
    <xf numFmtId="38" fontId="47" fillId="0" borderId="38" xfId="7" applyFont="1" applyFill="1" applyBorder="1" applyAlignment="1">
      <alignment horizontal="center" vertical="center" wrapText="1"/>
    </xf>
    <xf numFmtId="0" fontId="23" fillId="0" borderId="4" xfId="0" applyFont="1" applyBorder="1" applyAlignment="1">
      <alignment horizontal="center" vertical="center" wrapText="1"/>
    </xf>
    <xf numFmtId="0" fontId="25" fillId="7" borderId="34" xfId="0" applyFont="1" applyFill="1" applyBorder="1" applyAlignment="1">
      <alignment horizontal="center" vertical="center" wrapText="1"/>
    </xf>
    <xf numFmtId="0" fontId="25" fillId="7" borderId="37" xfId="0" applyFont="1" applyFill="1" applyBorder="1" applyAlignment="1">
      <alignment horizontal="center" vertical="center" wrapText="1"/>
    </xf>
    <xf numFmtId="0" fontId="26" fillId="0" borderId="34" xfId="0" applyFont="1" applyBorder="1" applyAlignment="1">
      <alignment horizontal="center" vertical="center" wrapText="1"/>
    </xf>
    <xf numFmtId="0" fontId="26" fillId="0" borderId="37" xfId="0" applyFont="1" applyBorder="1" applyAlignment="1">
      <alignment horizontal="center" vertical="center"/>
    </xf>
    <xf numFmtId="0" fontId="25" fillId="0" borderId="34" xfId="0" applyFont="1" applyBorder="1" applyAlignment="1">
      <alignment horizontal="center" vertical="center" wrapText="1"/>
    </xf>
    <xf numFmtId="0" fontId="23" fillId="10" borderId="4" xfId="0" applyFont="1" applyFill="1" applyBorder="1" applyAlignment="1">
      <alignment horizontal="center" vertical="center" wrapText="1"/>
    </xf>
    <xf numFmtId="0" fontId="23" fillId="10" borderId="37" xfId="0" applyFont="1" applyFill="1" applyBorder="1" applyAlignment="1">
      <alignment horizontal="center" vertical="center" wrapText="1"/>
    </xf>
    <xf numFmtId="0" fontId="25" fillId="0" borderId="4" xfId="0" applyFont="1" applyBorder="1" applyAlignment="1">
      <alignment horizontal="center" vertical="center" wrapText="1"/>
    </xf>
    <xf numFmtId="0" fontId="25" fillId="0" borderId="37" xfId="0" applyFont="1" applyBorder="1" applyAlignment="1">
      <alignment horizontal="center" vertical="center" wrapText="1"/>
    </xf>
    <xf numFmtId="0" fontId="25" fillId="2" borderId="34" xfId="0" applyFont="1" applyFill="1" applyBorder="1" applyAlignment="1">
      <alignment horizontal="center" vertical="center" wrapText="1"/>
    </xf>
    <xf numFmtId="0" fontId="25" fillId="2" borderId="37" xfId="0" applyFont="1" applyFill="1" applyBorder="1" applyAlignment="1">
      <alignment horizontal="center" vertical="center" wrapText="1"/>
    </xf>
    <xf numFmtId="0" fontId="31" fillId="0" borderId="35"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5" xfId="0" applyFont="1" applyBorder="1" applyAlignment="1">
      <alignment horizontal="center" vertical="center" wrapText="1"/>
    </xf>
    <xf numFmtId="0" fontId="31" fillId="10" borderId="35" xfId="0" applyFont="1" applyFill="1" applyBorder="1" applyAlignment="1">
      <alignment horizontal="center" vertical="center" wrapText="1"/>
    </xf>
    <xf numFmtId="0" fontId="31" fillId="10" borderId="8"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1" fillId="0" borderId="43" xfId="0" applyFont="1" applyBorder="1" applyAlignment="1">
      <alignment horizontal="center" vertical="center"/>
    </xf>
    <xf numFmtId="0" fontId="31" fillId="0" borderId="44" xfId="0" applyFont="1" applyBorder="1" applyAlignment="1">
      <alignment horizontal="center" vertical="center"/>
    </xf>
    <xf numFmtId="0" fontId="31" fillId="0" borderId="28" xfId="0" applyFont="1" applyBorder="1" applyAlignment="1">
      <alignment horizontal="center" vertical="center"/>
    </xf>
    <xf numFmtId="0" fontId="31" fillId="0" borderId="34"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7" borderId="34" xfId="0" applyFont="1" applyFill="1" applyBorder="1" applyAlignment="1">
      <alignment horizontal="center" vertical="center" wrapText="1"/>
    </xf>
    <xf numFmtId="0" fontId="31" fillId="7" borderId="2" xfId="0" applyFont="1" applyFill="1" applyBorder="1" applyAlignment="1">
      <alignment horizontal="center" vertical="center" wrapText="1"/>
    </xf>
    <xf numFmtId="0" fontId="31" fillId="7" borderId="3" xfId="0" applyFont="1" applyFill="1" applyBorder="1" applyAlignment="1">
      <alignment horizontal="center" vertical="center" wrapText="1"/>
    </xf>
    <xf numFmtId="0" fontId="32" fillId="0" borderId="34"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3" xfId="0" applyFont="1" applyBorder="1" applyAlignment="1">
      <alignment horizontal="center" vertical="center" wrapText="1"/>
    </xf>
    <xf numFmtId="0" fontId="31" fillId="0" borderId="55"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56" xfId="0" applyFont="1" applyBorder="1" applyAlignment="1">
      <alignment horizontal="center" vertical="center" wrapText="1"/>
    </xf>
    <xf numFmtId="0" fontId="32" fillId="6" borderId="22" xfId="0" applyFont="1" applyFill="1" applyBorder="1" applyAlignment="1">
      <alignment horizontal="center" vertical="center" wrapText="1"/>
    </xf>
    <xf numFmtId="0" fontId="32" fillId="6" borderId="24" xfId="0" applyFont="1" applyFill="1" applyBorder="1" applyAlignment="1">
      <alignment horizontal="center" vertical="center" wrapText="1"/>
    </xf>
    <xf numFmtId="0" fontId="31" fillId="2" borderId="35" xfId="0" applyFont="1" applyFill="1" applyBorder="1" applyAlignment="1">
      <alignment horizontal="center" vertical="center" wrapText="1"/>
    </xf>
    <xf numFmtId="0" fontId="31" fillId="2" borderId="8" xfId="0" applyFont="1" applyFill="1" applyBorder="1" applyAlignment="1">
      <alignment horizontal="center" vertical="center" wrapText="1"/>
    </xf>
    <xf numFmtId="0" fontId="31" fillId="2" borderId="5"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5" borderId="29" xfId="0" applyFont="1" applyFill="1" applyBorder="1" applyAlignment="1">
      <alignment horizontal="center" vertical="center" wrapText="1"/>
    </xf>
    <xf numFmtId="0" fontId="33" fillId="4" borderId="65" xfId="0" applyFont="1" applyFill="1" applyBorder="1" applyAlignment="1">
      <alignment horizontal="center" vertical="center" wrapText="1"/>
    </xf>
    <xf numFmtId="0" fontId="33" fillId="4" borderId="66" xfId="0" applyFont="1" applyFill="1" applyBorder="1" applyAlignment="1">
      <alignment horizontal="center" vertical="center" wrapText="1"/>
    </xf>
    <xf numFmtId="0" fontId="33" fillId="4" borderId="67" xfId="0" applyFont="1" applyFill="1" applyBorder="1" applyAlignment="1">
      <alignment horizontal="center" vertical="center" wrapText="1"/>
    </xf>
    <xf numFmtId="0" fontId="32" fillId="5" borderId="22" xfId="0" applyFont="1" applyFill="1" applyBorder="1" applyAlignment="1">
      <alignment horizontal="center" vertical="center" wrapText="1"/>
    </xf>
    <xf numFmtId="0" fontId="32" fillId="5" borderId="23" xfId="0" applyFont="1" applyFill="1" applyBorder="1" applyAlignment="1">
      <alignment horizontal="center" vertical="center" wrapText="1"/>
    </xf>
    <xf numFmtId="0" fontId="32" fillId="5" borderId="24" xfId="0" applyFont="1" applyFill="1" applyBorder="1" applyAlignment="1">
      <alignment horizontal="center" vertical="center" wrapText="1"/>
    </xf>
    <xf numFmtId="0" fontId="56" fillId="0" borderId="17" xfId="0" applyFont="1" applyBorder="1" applyAlignment="1">
      <alignment horizontal="center" vertical="center" shrinkToFit="1"/>
    </xf>
    <xf numFmtId="0" fontId="56" fillId="0" borderId="15" xfId="0" applyFont="1" applyBorder="1" applyAlignment="1">
      <alignment horizontal="center" vertical="center" shrinkToFit="1"/>
    </xf>
    <xf numFmtId="0" fontId="32" fillId="0" borderId="24" xfId="0" applyFont="1" applyBorder="1" applyAlignment="1">
      <alignment horizontal="center" vertical="center" wrapText="1"/>
    </xf>
    <xf numFmtId="0" fontId="32" fillId="0" borderId="59" xfId="0" applyFont="1" applyBorder="1" applyAlignment="1">
      <alignment horizontal="center" vertical="center" wrapText="1"/>
    </xf>
    <xf numFmtId="0" fontId="32" fillId="9" borderId="55" xfId="0" applyFont="1" applyFill="1" applyBorder="1" applyAlignment="1">
      <alignment horizontal="center" vertical="center" wrapText="1"/>
    </xf>
    <xf numFmtId="0" fontId="32" fillId="9" borderId="56" xfId="0" applyFont="1" applyFill="1" applyBorder="1" applyAlignment="1">
      <alignment horizontal="center" vertical="center" wrapText="1"/>
    </xf>
    <xf numFmtId="0" fontId="56" fillId="0" borderId="17" xfId="0" applyFont="1" applyBorder="1" applyAlignment="1">
      <alignment horizontal="center" vertical="center" wrapText="1" shrinkToFit="1"/>
    </xf>
    <xf numFmtId="0" fontId="56" fillId="0" borderId="15" xfId="0" applyFont="1" applyBorder="1" applyAlignment="1">
      <alignment horizontal="center" vertical="center" wrapText="1" shrinkToFit="1"/>
    </xf>
    <xf numFmtId="0" fontId="32" fillId="0" borderId="43" xfId="0" applyFont="1" applyBorder="1" applyAlignment="1">
      <alignment horizontal="center" vertical="center" wrapText="1"/>
    </xf>
    <xf numFmtId="0" fontId="32" fillId="0" borderId="28" xfId="0" applyFont="1" applyBorder="1" applyAlignment="1">
      <alignment horizontal="center" vertical="center" wrapText="1"/>
    </xf>
    <xf numFmtId="0" fontId="52" fillId="0" borderId="35" xfId="0" applyFont="1" applyBorder="1" applyAlignment="1">
      <alignment horizontal="center" vertical="center" wrapText="1"/>
    </xf>
    <xf numFmtId="0" fontId="52" fillId="0" borderId="5" xfId="0" applyFont="1" applyBorder="1" applyAlignment="1">
      <alignment horizontal="center" vertical="center" wrapText="1"/>
    </xf>
    <xf numFmtId="0" fontId="32" fillId="0" borderId="35" xfId="0" applyFont="1" applyBorder="1" applyAlignment="1">
      <alignment horizontal="center" vertical="center" wrapText="1"/>
    </xf>
    <xf numFmtId="0" fontId="32" fillId="0" borderId="5" xfId="0" applyFont="1" applyBorder="1" applyAlignment="1">
      <alignment horizontal="center" vertical="center" wrapText="1"/>
    </xf>
    <xf numFmtId="38" fontId="32" fillId="0" borderId="35" xfId="7" applyFont="1" applyFill="1" applyBorder="1" applyAlignment="1">
      <alignment horizontal="center" vertical="center" wrapText="1"/>
    </xf>
    <xf numFmtId="38" fontId="32" fillId="0" borderId="5" xfId="7" applyFont="1" applyFill="1" applyBorder="1" applyAlignment="1">
      <alignment horizontal="center" vertical="center" wrapText="1"/>
    </xf>
    <xf numFmtId="0" fontId="32" fillId="5" borderId="64" xfId="0" applyFont="1" applyFill="1" applyBorder="1" applyAlignment="1">
      <alignment horizontal="center" vertical="center" wrapText="1"/>
    </xf>
    <xf numFmtId="0" fontId="32" fillId="6" borderId="23" xfId="0" applyFont="1" applyFill="1" applyBorder="1" applyAlignment="1">
      <alignment horizontal="center" vertical="center" wrapText="1"/>
    </xf>
    <xf numFmtId="179" fontId="13" fillId="0" borderId="0" xfId="5" applyNumberFormat="1" applyFont="1" applyAlignment="1">
      <alignment horizontal="center" vertical="center" shrinkToFit="1"/>
    </xf>
    <xf numFmtId="0" fontId="13" fillId="0" borderId="0" xfId="5" applyFont="1" applyAlignment="1">
      <alignment horizontal="center" vertical="center" shrinkToFit="1"/>
    </xf>
    <xf numFmtId="179" fontId="13" fillId="0" borderId="18" xfId="5" applyNumberFormat="1" applyFont="1" applyBorder="1" applyAlignment="1">
      <alignment horizontal="center" vertical="center" shrinkToFit="1"/>
    </xf>
    <xf numFmtId="49" fontId="13" fillId="0" borderId="2" xfId="5" applyNumberFormat="1" applyFont="1" applyBorder="1" applyAlignment="1">
      <alignment horizontal="center" vertical="center" shrinkToFit="1"/>
    </xf>
    <xf numFmtId="49" fontId="13" fillId="0" borderId="4" xfId="5" applyNumberFormat="1" applyFont="1" applyBorder="1" applyAlignment="1">
      <alignment horizontal="center" vertical="center" shrinkToFit="1"/>
    </xf>
    <xf numFmtId="0" fontId="13" fillId="0" borderId="19" xfId="5" applyFont="1" applyBorder="1" applyAlignment="1">
      <alignment horizontal="center" vertical="center" shrinkToFit="1"/>
    </xf>
    <xf numFmtId="179" fontId="13" fillId="0" borderId="19" xfId="5" applyNumberFormat="1" applyFont="1" applyBorder="1" applyAlignment="1">
      <alignment horizontal="center" vertical="center" shrinkToFit="1"/>
    </xf>
    <xf numFmtId="0" fontId="13" fillId="0" borderId="2" xfId="5" applyFont="1" applyBorder="1" applyAlignment="1">
      <alignment horizontal="center" vertical="center" shrinkToFit="1"/>
    </xf>
    <xf numFmtId="0" fontId="13" fillId="0" borderId="4" xfId="5" applyFont="1" applyBorder="1" applyAlignment="1">
      <alignment horizontal="center" vertical="center" shrinkToFit="1"/>
    </xf>
    <xf numFmtId="179" fontId="13" fillId="0" borderId="18" xfId="5" applyNumberFormat="1" applyFont="1" applyBorder="1" applyAlignment="1">
      <alignment horizontal="right" vertical="center" shrinkToFit="1"/>
    </xf>
    <xf numFmtId="0" fontId="13" fillId="0" borderId="17" xfId="5" applyFont="1" applyBorder="1" applyAlignment="1">
      <alignment horizontal="center" vertical="center" shrinkToFit="1"/>
    </xf>
    <xf numFmtId="0" fontId="13" fillId="0" borderId="16" xfId="5" applyFont="1" applyBorder="1" applyAlignment="1">
      <alignment horizontal="center" vertical="center" shrinkToFit="1"/>
    </xf>
    <xf numFmtId="0" fontId="13" fillId="0" borderId="15" xfId="5" applyFont="1" applyBorder="1" applyAlignment="1">
      <alignment horizontal="center" vertical="center" shrinkToFit="1"/>
    </xf>
    <xf numFmtId="0" fontId="13" fillId="0" borderId="11" xfId="5" applyFont="1" applyBorder="1" applyAlignment="1">
      <alignment horizontal="center" vertical="center" shrinkToFit="1"/>
    </xf>
    <xf numFmtId="0" fontId="13" fillId="0" borderId="18" xfId="5" applyFont="1" applyBorder="1" applyAlignment="1">
      <alignment horizontal="center" vertical="center" shrinkToFit="1"/>
    </xf>
    <xf numFmtId="0" fontId="13" fillId="3" borderId="1" xfId="5" applyFont="1" applyFill="1" applyBorder="1" applyAlignment="1">
      <alignment horizontal="center" vertical="center" shrinkToFit="1"/>
    </xf>
    <xf numFmtId="179" fontId="13" fillId="0" borderId="17" xfId="5" applyNumberFormat="1" applyFont="1" applyBorder="1" applyAlignment="1">
      <alignment vertical="center" shrinkToFit="1"/>
    </xf>
    <xf numFmtId="179" fontId="13" fillId="0" borderId="16" xfId="5" applyNumberFormat="1" applyFont="1" applyBorder="1" applyAlignment="1">
      <alignment vertical="center" shrinkToFit="1"/>
    </xf>
    <xf numFmtId="179" fontId="13" fillId="0" borderId="17" xfId="5" applyNumberFormat="1" applyFont="1" applyBorder="1" applyAlignment="1">
      <alignment horizontal="right" vertical="center" shrinkToFit="1"/>
    </xf>
    <xf numFmtId="179" fontId="13" fillId="0" borderId="16" xfId="5" applyNumberFormat="1" applyFont="1" applyBorder="1" applyAlignment="1">
      <alignment horizontal="right" vertical="center" shrinkToFit="1"/>
    </xf>
    <xf numFmtId="0" fontId="13" fillId="0" borderId="6" xfId="5" applyFont="1" applyBorder="1" applyAlignment="1">
      <alignment horizontal="center" vertical="center" shrinkToFit="1"/>
    </xf>
    <xf numFmtId="0" fontId="13" fillId="0" borderId="9" xfId="5" applyFont="1" applyBorder="1" applyAlignment="1">
      <alignment horizontal="center" vertical="center" shrinkToFit="1"/>
    </xf>
    <xf numFmtId="179" fontId="13" fillId="0" borderId="9" xfId="5" applyNumberFormat="1" applyFont="1" applyBorder="1" applyAlignment="1">
      <alignment vertical="center" shrinkToFit="1"/>
    </xf>
    <xf numFmtId="179" fontId="13" fillId="0" borderId="19" xfId="5" applyNumberFormat="1" applyFont="1" applyBorder="1" applyAlignment="1">
      <alignment vertical="center" shrinkToFit="1"/>
    </xf>
    <xf numFmtId="179" fontId="13" fillId="0" borderId="20" xfId="5" applyNumberFormat="1" applyFont="1" applyBorder="1" applyAlignment="1">
      <alignment horizontal="center" vertical="center" shrinkToFit="1"/>
    </xf>
    <xf numFmtId="179" fontId="13" fillId="0" borderId="21" xfId="5" applyNumberFormat="1" applyFont="1" applyBorder="1" applyAlignment="1">
      <alignment horizontal="center" vertical="center" shrinkToFit="1"/>
    </xf>
    <xf numFmtId="179" fontId="17" fillId="2" borderId="17" xfId="5" applyNumberFormat="1" applyFont="1" applyFill="1" applyBorder="1" applyAlignment="1">
      <alignment horizontal="right" vertical="center" shrinkToFit="1"/>
    </xf>
    <xf numFmtId="179" fontId="17" fillId="2" borderId="16" xfId="5" applyNumberFormat="1" applyFont="1" applyFill="1" applyBorder="1" applyAlignment="1">
      <alignment horizontal="right" vertical="center" shrinkToFit="1"/>
    </xf>
    <xf numFmtId="179" fontId="13" fillId="0" borderId="20" xfId="5" applyNumberFormat="1" applyFont="1" applyBorder="1" applyAlignment="1">
      <alignment horizontal="right" vertical="center" shrinkToFit="1"/>
    </xf>
    <xf numFmtId="179" fontId="13" fillId="0" borderId="21" xfId="5" applyNumberFormat="1" applyFont="1" applyBorder="1" applyAlignment="1">
      <alignment horizontal="right" vertical="center" shrinkToFit="1"/>
    </xf>
    <xf numFmtId="179" fontId="13" fillId="0" borderId="20" xfId="5" applyNumberFormat="1" applyFont="1" applyBorder="1" applyAlignment="1">
      <alignment vertical="center" shrinkToFit="1"/>
    </xf>
    <xf numFmtId="179" fontId="13" fillId="0" borderId="21" xfId="5" applyNumberFormat="1" applyFont="1" applyBorder="1" applyAlignment="1">
      <alignment vertical="center" shrinkToFit="1"/>
    </xf>
    <xf numFmtId="0" fontId="13" fillId="0" borderId="0" xfId="5" applyFont="1" applyAlignment="1">
      <alignment horizontal="center" vertical="center"/>
    </xf>
    <xf numFmtId="0" fontId="13" fillId="0" borderId="19" xfId="5" applyFont="1" applyBorder="1" applyAlignment="1">
      <alignment horizontal="left" vertical="center"/>
    </xf>
    <xf numFmtId="0" fontId="17" fillId="2" borderId="17" xfId="5" applyFont="1" applyFill="1" applyBorder="1" applyAlignment="1">
      <alignment horizontal="center" vertical="center" shrinkToFit="1"/>
    </xf>
    <xf numFmtId="0" fontId="17" fillId="2" borderId="16" xfId="5" applyFont="1" applyFill="1" applyBorder="1" applyAlignment="1">
      <alignment horizontal="center" vertical="center" shrinkToFit="1"/>
    </xf>
    <xf numFmtId="0" fontId="17" fillId="2" borderId="15" xfId="5" applyFont="1" applyFill="1" applyBorder="1" applyAlignment="1">
      <alignment horizontal="center" vertical="center" shrinkToFit="1"/>
    </xf>
    <xf numFmtId="179" fontId="17" fillId="2" borderId="17" xfId="5" applyNumberFormat="1" applyFont="1" applyFill="1" applyBorder="1" applyAlignment="1">
      <alignment vertical="center" shrinkToFit="1"/>
    </xf>
    <xf numFmtId="179" fontId="17" fillId="2" borderId="16" xfId="5" applyNumberFormat="1" applyFont="1" applyFill="1" applyBorder="1" applyAlignment="1">
      <alignment vertical="center" shrinkToFit="1"/>
    </xf>
    <xf numFmtId="179" fontId="13" fillId="0" borderId="0" xfId="5" applyNumberFormat="1" applyFont="1" applyAlignment="1">
      <alignment horizontal="center" vertical="center"/>
    </xf>
    <xf numFmtId="179" fontId="13" fillId="0" borderId="18" xfId="5" applyNumberFormat="1" applyFont="1" applyBorder="1" applyAlignment="1">
      <alignment horizontal="center" vertical="center"/>
    </xf>
    <xf numFmtId="49" fontId="13" fillId="0" borderId="2" xfId="5" applyNumberFormat="1" applyFont="1" applyBorder="1" applyAlignment="1">
      <alignment horizontal="center" vertical="center"/>
    </xf>
    <xf numFmtId="49" fontId="13" fillId="0" borderId="4" xfId="5" applyNumberFormat="1" applyFont="1" applyBorder="1" applyAlignment="1">
      <alignment horizontal="center" vertical="center"/>
    </xf>
    <xf numFmtId="0" fontId="13" fillId="0" borderId="19" xfId="5" applyFont="1" applyBorder="1" applyAlignment="1">
      <alignment horizontal="center" vertical="center"/>
    </xf>
    <xf numFmtId="179" fontId="13" fillId="0" borderId="19" xfId="5" applyNumberFormat="1" applyFont="1" applyBorder="1" applyAlignment="1">
      <alignment horizontal="center" vertical="center"/>
    </xf>
    <xf numFmtId="0" fontId="13" fillId="0" borderId="2" xfId="5" applyFont="1" applyBorder="1" applyAlignment="1">
      <alignment horizontal="center" vertical="center"/>
    </xf>
    <xf numFmtId="0" fontId="13" fillId="0" borderId="4" xfId="5" applyFont="1" applyBorder="1" applyAlignment="1">
      <alignment horizontal="center" vertical="center"/>
    </xf>
    <xf numFmtId="179" fontId="13" fillId="0" borderId="18" xfId="5" applyNumberFormat="1" applyFont="1" applyBorder="1" applyAlignment="1">
      <alignment horizontal="right" vertical="center"/>
    </xf>
    <xf numFmtId="0" fontId="13" fillId="0" borderId="17" xfId="5" applyFont="1" applyBorder="1" applyAlignment="1">
      <alignment horizontal="center" vertical="center"/>
    </xf>
    <xf numFmtId="0" fontId="13" fillId="0" borderId="16" xfId="5" applyFont="1" applyBorder="1" applyAlignment="1">
      <alignment horizontal="center" vertical="center"/>
    </xf>
    <xf numFmtId="0" fontId="13" fillId="0" borderId="15" xfId="5" applyFont="1" applyBorder="1" applyAlignment="1">
      <alignment horizontal="center" vertical="center"/>
    </xf>
    <xf numFmtId="0" fontId="13" fillId="0" borderId="11" xfId="5" applyFont="1" applyBorder="1" applyAlignment="1">
      <alignment horizontal="center" vertical="center"/>
    </xf>
    <xf numFmtId="0" fontId="13" fillId="0" borderId="18" xfId="5" applyFont="1" applyBorder="1" applyAlignment="1">
      <alignment horizontal="center" vertical="center"/>
    </xf>
    <xf numFmtId="0" fontId="13" fillId="3" borderId="1" xfId="5" applyFont="1" applyFill="1" applyBorder="1" applyAlignment="1">
      <alignment horizontal="center" vertical="center"/>
    </xf>
    <xf numFmtId="179" fontId="13" fillId="0" borderId="17" xfId="5" applyNumberFormat="1" applyFont="1" applyBorder="1" applyAlignment="1">
      <alignment vertical="center"/>
    </xf>
    <xf numFmtId="179" fontId="13" fillId="0" borderId="16" xfId="5" applyNumberFormat="1" applyFont="1" applyBorder="1" applyAlignment="1">
      <alignment vertical="center"/>
    </xf>
    <xf numFmtId="179" fontId="13" fillId="0" borderId="17" xfId="5" applyNumberFormat="1" applyFont="1" applyBorder="1" applyAlignment="1">
      <alignment horizontal="right" vertical="center"/>
    </xf>
    <xf numFmtId="179" fontId="13" fillId="0" borderId="16" xfId="5" applyNumberFormat="1" applyFont="1" applyBorder="1" applyAlignment="1">
      <alignment horizontal="right" vertical="center"/>
    </xf>
    <xf numFmtId="0" fontId="13" fillId="0" borderId="6" xfId="5" applyFont="1" applyBorder="1" applyAlignment="1">
      <alignment horizontal="center" vertical="center" wrapText="1"/>
    </xf>
    <xf numFmtId="0" fontId="13" fillId="0" borderId="9" xfId="5" applyFont="1" applyBorder="1" applyAlignment="1">
      <alignment horizontal="center" vertical="center"/>
    </xf>
    <xf numFmtId="179" fontId="13" fillId="0" borderId="9" xfId="5" applyNumberFormat="1" applyFont="1" applyBorder="1" applyAlignment="1">
      <alignment vertical="center"/>
    </xf>
    <xf numFmtId="179" fontId="13" fillId="0" borderId="19" xfId="5" applyNumberFormat="1" applyFont="1" applyBorder="1" applyAlignment="1">
      <alignment vertical="center"/>
    </xf>
    <xf numFmtId="179" fontId="13" fillId="0" borderId="20" xfId="5" applyNumberFormat="1" applyFont="1" applyBorder="1" applyAlignment="1">
      <alignment horizontal="center" vertical="center"/>
    </xf>
    <xf numFmtId="179" fontId="13" fillId="0" borderId="21" xfId="5" applyNumberFormat="1" applyFont="1" applyBorder="1" applyAlignment="1">
      <alignment horizontal="center" vertical="center"/>
    </xf>
    <xf numFmtId="179" fontId="17" fillId="2" borderId="17" xfId="5" applyNumberFormat="1" applyFont="1" applyFill="1" applyBorder="1" applyAlignment="1">
      <alignment horizontal="right" vertical="center"/>
    </xf>
    <xf numFmtId="179" fontId="17" fillId="2" borderId="16" xfId="5" applyNumberFormat="1" applyFont="1" applyFill="1" applyBorder="1" applyAlignment="1">
      <alignment horizontal="right" vertical="center"/>
    </xf>
    <xf numFmtId="179" fontId="13" fillId="0" borderId="20" xfId="5" applyNumberFormat="1" applyFont="1" applyBorder="1" applyAlignment="1">
      <alignment horizontal="right" vertical="center"/>
    </xf>
    <xf numFmtId="179" fontId="13" fillId="0" borderId="21" xfId="5" applyNumberFormat="1" applyFont="1" applyBorder="1" applyAlignment="1">
      <alignment horizontal="right" vertical="center"/>
    </xf>
    <xf numFmtId="179" fontId="13" fillId="0" borderId="20" xfId="5" applyNumberFormat="1" applyFont="1" applyBorder="1" applyAlignment="1">
      <alignment vertical="center"/>
    </xf>
    <xf numFmtId="179" fontId="13" fillId="0" borderId="21" xfId="5" applyNumberFormat="1" applyFont="1" applyBorder="1" applyAlignment="1">
      <alignment vertical="center"/>
    </xf>
    <xf numFmtId="0" fontId="17" fillId="2" borderId="17" xfId="5" applyFont="1" applyFill="1" applyBorder="1" applyAlignment="1">
      <alignment horizontal="center" vertical="center"/>
    </xf>
    <xf numFmtId="0" fontId="17" fillId="2" borderId="16" xfId="5" applyFont="1" applyFill="1" applyBorder="1" applyAlignment="1">
      <alignment horizontal="center" vertical="center"/>
    </xf>
    <xf numFmtId="0" fontId="17" fillId="2" borderId="15" xfId="5" applyFont="1" applyFill="1" applyBorder="1" applyAlignment="1">
      <alignment horizontal="center" vertical="center"/>
    </xf>
    <xf numFmtId="179" fontId="17" fillId="2" borderId="17" xfId="5" applyNumberFormat="1" applyFont="1" applyFill="1" applyBorder="1" applyAlignment="1">
      <alignment vertical="center"/>
    </xf>
    <xf numFmtId="179" fontId="17" fillId="2" borderId="16" xfId="5" applyNumberFormat="1" applyFont="1" applyFill="1" applyBorder="1" applyAlignment="1">
      <alignment vertical="center"/>
    </xf>
  </cellXfs>
  <cellStyles count="10">
    <cellStyle name="パーセント" xfId="9" builtinId="5"/>
    <cellStyle name="桁区切り" xfId="7" builtinId="6"/>
    <cellStyle name="桁区切り 2" xfId="2" xr:uid="{00000000-0005-0000-0000-000001000000}"/>
    <cellStyle name="桁区切り 3" xfId="4" xr:uid="{00000000-0005-0000-0000-000002000000}"/>
    <cellStyle name="桁区切り 4" xfId="3" xr:uid="{00000000-0005-0000-0000-000003000000}"/>
    <cellStyle name="桁区切り 5" xfId="1" xr:uid="{00000000-0005-0000-0000-000004000000}"/>
    <cellStyle name="標準" xfId="0" builtinId="0"/>
    <cellStyle name="標準 2" xfId="5" xr:uid="{00000000-0005-0000-0000-000006000000}"/>
    <cellStyle name="標準 3" xfId="6" xr:uid="{00000000-0005-0000-0000-000007000000}"/>
    <cellStyle name="標準 4" xfId="8" xr:uid="{3ADD22A8-B48B-4627-95C3-4980462C23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29"/>
  <sheetViews>
    <sheetView view="pageBreakPreview" zoomScaleNormal="100" zoomScaleSheetLayoutView="100" workbookViewId="0">
      <selection activeCell="A2" sqref="A2"/>
    </sheetView>
  </sheetViews>
  <sheetFormatPr defaultColWidth="4.26953125" defaultRowHeight="13"/>
  <cols>
    <col min="1" max="1" width="4.08984375" bestFit="1" customWidth="1"/>
    <col min="2" max="2" width="17" customWidth="1"/>
    <col min="3" max="5" width="14.6328125" customWidth="1"/>
    <col min="6" max="6" width="28.6328125" customWidth="1"/>
    <col min="7" max="7" width="26" customWidth="1"/>
    <col min="8" max="8" width="16" customWidth="1"/>
    <col min="9" max="9" width="12.90625" customWidth="1"/>
    <col min="10" max="13" width="11.6328125" customWidth="1"/>
    <col min="14" max="14" width="15.36328125" customWidth="1"/>
    <col min="15" max="17" width="16.08984375" customWidth="1"/>
    <col min="18" max="18" width="13" customWidth="1"/>
    <col min="19" max="19" width="24" customWidth="1"/>
    <col min="20" max="20" width="20" bestFit="1" customWidth="1"/>
    <col min="21" max="21" width="17.26953125" customWidth="1"/>
    <col min="22" max="22" width="13.7265625" customWidth="1"/>
    <col min="23" max="23" width="11.6328125" customWidth="1"/>
  </cols>
  <sheetData>
    <row r="1" spans="1:23">
      <c r="V1" s="11" t="s">
        <v>29</v>
      </c>
    </row>
    <row r="2" spans="1:23" ht="20.149999999999999" customHeight="1">
      <c r="A2" t="s">
        <v>18</v>
      </c>
    </row>
    <row r="3" spans="1:23" s="3" customFormat="1" ht="25" customHeight="1">
      <c r="A3" s="256" t="s">
        <v>0</v>
      </c>
      <c r="B3" s="256" t="s">
        <v>1</v>
      </c>
      <c r="C3" s="256" t="s">
        <v>2</v>
      </c>
      <c r="D3" s="256" t="s">
        <v>3</v>
      </c>
      <c r="E3" s="260" t="s">
        <v>10</v>
      </c>
      <c r="F3" s="256" t="s">
        <v>4</v>
      </c>
      <c r="G3" s="259" t="s">
        <v>5</v>
      </c>
      <c r="H3" s="264" t="s">
        <v>13</v>
      </c>
      <c r="I3" s="259" t="s">
        <v>21</v>
      </c>
      <c r="J3" s="279" t="s">
        <v>33</v>
      </c>
      <c r="K3" s="280"/>
      <c r="L3" s="279" t="s">
        <v>35</v>
      </c>
      <c r="M3" s="280"/>
      <c r="N3" s="285" t="s">
        <v>22</v>
      </c>
      <c r="O3" s="270" t="s">
        <v>23</v>
      </c>
      <c r="P3" s="267" t="s">
        <v>24</v>
      </c>
      <c r="Q3" s="267" t="s">
        <v>25</v>
      </c>
      <c r="R3" s="288" t="s">
        <v>19</v>
      </c>
      <c r="S3" s="273" t="s">
        <v>31</v>
      </c>
      <c r="T3" s="273" t="s">
        <v>26</v>
      </c>
      <c r="U3" s="275" t="s">
        <v>30</v>
      </c>
      <c r="V3" s="285" t="s">
        <v>6</v>
      </c>
      <c r="W3" s="277" t="s">
        <v>27</v>
      </c>
    </row>
    <row r="4" spans="1:23" s="3" customFormat="1" ht="25" customHeight="1">
      <c r="A4" s="257"/>
      <c r="B4" s="257"/>
      <c r="C4" s="257"/>
      <c r="D4" s="257"/>
      <c r="E4" s="262"/>
      <c r="F4" s="257"/>
      <c r="G4" s="260"/>
      <c r="H4" s="265"/>
      <c r="I4" s="260"/>
      <c r="J4" s="281"/>
      <c r="K4" s="282"/>
      <c r="L4" s="283"/>
      <c r="M4" s="284"/>
      <c r="N4" s="286"/>
      <c r="O4" s="271"/>
      <c r="P4" s="268"/>
      <c r="Q4" s="268"/>
      <c r="R4" s="289"/>
      <c r="S4" s="273"/>
      <c r="T4" s="273"/>
      <c r="U4" s="275"/>
      <c r="V4" s="286"/>
      <c r="W4" s="277"/>
    </row>
    <row r="5" spans="1:23" s="3" customFormat="1" ht="24.75" customHeight="1" thickBot="1">
      <c r="A5" s="258"/>
      <c r="B5" s="258"/>
      <c r="C5" s="258"/>
      <c r="D5" s="258"/>
      <c r="E5" s="263"/>
      <c r="F5" s="258"/>
      <c r="G5" s="261"/>
      <c r="H5" s="266"/>
      <c r="I5" s="258"/>
      <c r="J5" s="8" t="s">
        <v>14</v>
      </c>
      <c r="K5" s="6" t="s">
        <v>15</v>
      </c>
      <c r="L5" s="6" t="s">
        <v>11</v>
      </c>
      <c r="M5" s="6" t="s">
        <v>16</v>
      </c>
      <c r="N5" s="287"/>
      <c r="O5" s="272"/>
      <c r="P5" s="269"/>
      <c r="Q5" s="269"/>
      <c r="R5" s="290"/>
      <c r="S5" s="274"/>
      <c r="T5" s="274"/>
      <c r="U5" s="276"/>
      <c r="V5" s="287"/>
      <c r="W5" s="278"/>
    </row>
    <row r="6" spans="1:23" ht="20.149999999999999" customHeight="1" thickTop="1">
      <c r="A6" s="2">
        <v>1</v>
      </c>
      <c r="B6" s="7"/>
      <c r="C6" s="7"/>
      <c r="D6" s="7"/>
      <c r="E6" s="7"/>
      <c r="F6" s="7"/>
      <c r="G6" s="7"/>
      <c r="H6" s="7"/>
      <c r="I6" s="10"/>
      <c r="J6" s="10"/>
      <c r="K6" s="7"/>
      <c r="L6" s="7"/>
      <c r="M6" s="7"/>
      <c r="N6" s="7"/>
      <c r="O6" s="7"/>
      <c r="P6" s="7"/>
      <c r="Q6" s="7"/>
      <c r="R6" s="7"/>
      <c r="S6" s="15"/>
      <c r="T6" s="15"/>
      <c r="U6" s="16" t="e">
        <f>T6/S6</f>
        <v>#DIV/0!</v>
      </c>
      <c r="V6" s="2"/>
      <c r="W6" s="17"/>
    </row>
    <row r="7" spans="1:23" ht="20.149999999999999" customHeight="1">
      <c r="A7" s="1">
        <v>2</v>
      </c>
      <c r="B7" s="1"/>
      <c r="C7" s="1"/>
      <c r="D7" s="1"/>
      <c r="E7" s="1"/>
      <c r="F7" s="1"/>
      <c r="G7" s="1"/>
      <c r="H7" s="1"/>
      <c r="I7" s="9"/>
      <c r="J7" s="9"/>
      <c r="K7" s="1"/>
      <c r="L7" s="1"/>
      <c r="M7" s="1"/>
      <c r="N7" s="1"/>
      <c r="O7" s="1"/>
      <c r="P7" s="1"/>
      <c r="Q7" s="1"/>
      <c r="R7" s="1"/>
      <c r="S7" s="1"/>
      <c r="T7" s="1"/>
      <c r="U7" s="13" t="e">
        <f t="shared" ref="U7:U20" si="0">T7/S7</f>
        <v>#DIV/0!</v>
      </c>
      <c r="V7" s="1"/>
      <c r="W7" s="1"/>
    </row>
    <row r="8" spans="1:23" ht="20.149999999999999" customHeight="1">
      <c r="A8" s="1">
        <v>3</v>
      </c>
      <c r="B8" s="1"/>
      <c r="C8" s="1"/>
      <c r="D8" s="1"/>
      <c r="E8" s="1"/>
      <c r="F8" s="1"/>
      <c r="G8" s="1"/>
      <c r="H8" s="1"/>
      <c r="I8" s="9"/>
      <c r="J8" s="9"/>
      <c r="K8" s="1"/>
      <c r="L8" s="1"/>
      <c r="M8" s="1"/>
      <c r="N8" s="1"/>
      <c r="O8" s="1"/>
      <c r="P8" s="1"/>
      <c r="Q8" s="1"/>
      <c r="R8" s="1"/>
      <c r="S8" s="1"/>
      <c r="T8" s="1"/>
      <c r="U8" s="13" t="e">
        <f t="shared" si="0"/>
        <v>#DIV/0!</v>
      </c>
      <c r="V8" s="1"/>
      <c r="W8" s="1"/>
    </row>
    <row r="9" spans="1:23" ht="20.149999999999999" customHeight="1">
      <c r="A9" s="1">
        <v>4</v>
      </c>
      <c r="B9" s="1"/>
      <c r="C9" s="1"/>
      <c r="D9" s="1"/>
      <c r="E9" s="1"/>
      <c r="F9" s="1"/>
      <c r="G9" s="1"/>
      <c r="H9" s="1"/>
      <c r="I9" s="9"/>
      <c r="J9" s="9"/>
      <c r="K9" s="1"/>
      <c r="L9" s="1"/>
      <c r="M9" s="1"/>
      <c r="N9" s="1"/>
      <c r="O9" s="1"/>
      <c r="P9" s="1"/>
      <c r="Q9" s="1"/>
      <c r="R9" s="1"/>
      <c r="S9" s="1"/>
      <c r="T9" s="1"/>
      <c r="U9" s="13" t="e">
        <f t="shared" si="0"/>
        <v>#DIV/0!</v>
      </c>
      <c r="V9" s="1"/>
      <c r="W9" s="1"/>
    </row>
    <row r="10" spans="1:23" ht="20.149999999999999" customHeight="1">
      <c r="A10" s="1">
        <v>5</v>
      </c>
      <c r="B10" s="1"/>
      <c r="C10" s="1"/>
      <c r="D10" s="1"/>
      <c r="E10" s="1"/>
      <c r="F10" s="1"/>
      <c r="G10" s="1"/>
      <c r="H10" s="1"/>
      <c r="I10" s="9"/>
      <c r="J10" s="9"/>
      <c r="K10" s="1"/>
      <c r="L10" s="1"/>
      <c r="M10" s="1"/>
      <c r="N10" s="1"/>
      <c r="O10" s="1"/>
      <c r="P10" s="1"/>
      <c r="Q10" s="1"/>
      <c r="R10" s="1"/>
      <c r="S10" s="12"/>
      <c r="T10" s="12"/>
      <c r="U10" s="13" t="e">
        <f t="shared" si="0"/>
        <v>#DIV/0!</v>
      </c>
      <c r="V10" s="1"/>
      <c r="W10" s="14"/>
    </row>
    <row r="11" spans="1:23" ht="20.149999999999999" customHeight="1">
      <c r="A11" s="1">
        <v>6</v>
      </c>
      <c r="B11" s="1"/>
      <c r="C11" s="1"/>
      <c r="D11" s="1"/>
      <c r="E11" s="1"/>
      <c r="F11" s="1"/>
      <c r="G11" s="1"/>
      <c r="H11" s="1"/>
      <c r="I11" s="9"/>
      <c r="J11" s="9"/>
      <c r="K11" s="1"/>
      <c r="L11" s="1"/>
      <c r="M11" s="1"/>
      <c r="N11" s="1"/>
      <c r="O11" s="1"/>
      <c r="P11" s="1"/>
      <c r="Q11" s="1"/>
      <c r="R11" s="1"/>
      <c r="S11" s="1"/>
      <c r="T11" s="1"/>
      <c r="U11" s="13" t="e">
        <f t="shared" si="0"/>
        <v>#DIV/0!</v>
      </c>
      <c r="V11" s="1"/>
      <c r="W11" s="1"/>
    </row>
    <row r="12" spans="1:23" ht="20.149999999999999" customHeight="1">
      <c r="A12" s="1">
        <v>7</v>
      </c>
      <c r="B12" s="1"/>
      <c r="C12" s="1"/>
      <c r="D12" s="1"/>
      <c r="E12" s="1"/>
      <c r="F12" s="1"/>
      <c r="G12" s="1"/>
      <c r="H12" s="1"/>
      <c r="I12" s="9"/>
      <c r="J12" s="9"/>
      <c r="K12" s="1"/>
      <c r="L12" s="1"/>
      <c r="M12" s="1"/>
      <c r="N12" s="1"/>
      <c r="O12" s="1"/>
      <c r="P12" s="1"/>
      <c r="Q12" s="1"/>
      <c r="R12" s="1"/>
      <c r="S12" s="1"/>
      <c r="T12" s="1"/>
      <c r="U12" s="13" t="e">
        <f t="shared" si="0"/>
        <v>#DIV/0!</v>
      </c>
      <c r="V12" s="1"/>
      <c r="W12" s="1"/>
    </row>
    <row r="13" spans="1:23" ht="20.149999999999999" customHeight="1">
      <c r="A13" s="1">
        <v>8</v>
      </c>
      <c r="B13" s="1"/>
      <c r="C13" s="1"/>
      <c r="D13" s="1"/>
      <c r="E13" s="1"/>
      <c r="F13" s="1"/>
      <c r="G13" s="1"/>
      <c r="H13" s="1"/>
      <c r="I13" s="9"/>
      <c r="J13" s="9"/>
      <c r="K13" s="1"/>
      <c r="L13" s="1"/>
      <c r="M13" s="1"/>
      <c r="N13" s="1"/>
      <c r="O13" s="1"/>
      <c r="P13" s="1"/>
      <c r="Q13" s="1"/>
      <c r="R13" s="1"/>
      <c r="S13" s="1"/>
      <c r="T13" s="1"/>
      <c r="U13" s="13" t="e">
        <f t="shared" si="0"/>
        <v>#DIV/0!</v>
      </c>
      <c r="V13" s="1"/>
      <c r="W13" s="1"/>
    </row>
    <row r="14" spans="1:23" ht="20.149999999999999" customHeight="1">
      <c r="A14" s="1">
        <v>9</v>
      </c>
      <c r="B14" s="1"/>
      <c r="C14" s="1"/>
      <c r="D14" s="1"/>
      <c r="E14" s="1"/>
      <c r="F14" s="1"/>
      <c r="G14" s="1"/>
      <c r="H14" s="1"/>
      <c r="I14" s="9"/>
      <c r="J14" s="9"/>
      <c r="K14" s="1"/>
      <c r="L14" s="1"/>
      <c r="M14" s="1"/>
      <c r="N14" s="1"/>
      <c r="O14" s="1"/>
      <c r="P14" s="1"/>
      <c r="Q14" s="1"/>
      <c r="R14" s="1"/>
      <c r="S14" s="12"/>
      <c r="T14" s="12"/>
      <c r="U14" s="13" t="e">
        <f t="shared" si="0"/>
        <v>#DIV/0!</v>
      </c>
      <c r="V14" s="1"/>
      <c r="W14" s="14"/>
    </row>
    <row r="15" spans="1:23" ht="20.149999999999999" customHeight="1">
      <c r="A15" s="1">
        <v>10</v>
      </c>
      <c r="B15" s="1"/>
      <c r="C15" s="1"/>
      <c r="D15" s="1"/>
      <c r="E15" s="1"/>
      <c r="F15" s="1"/>
      <c r="G15" s="1"/>
      <c r="H15" s="1"/>
      <c r="I15" s="9"/>
      <c r="J15" s="9"/>
      <c r="K15" s="1"/>
      <c r="L15" s="1"/>
      <c r="M15" s="1"/>
      <c r="N15" s="1"/>
      <c r="O15" s="1"/>
      <c r="P15" s="1"/>
      <c r="Q15" s="1"/>
      <c r="R15" s="1"/>
      <c r="S15" s="1"/>
      <c r="T15" s="1"/>
      <c r="U15" s="13" t="e">
        <f t="shared" si="0"/>
        <v>#DIV/0!</v>
      </c>
      <c r="V15" s="1"/>
      <c r="W15" s="1"/>
    </row>
    <row r="16" spans="1:23" ht="20.149999999999999" customHeight="1">
      <c r="A16" s="1">
        <v>11</v>
      </c>
      <c r="B16" s="1"/>
      <c r="C16" s="1"/>
      <c r="D16" s="1"/>
      <c r="E16" s="1"/>
      <c r="F16" s="1"/>
      <c r="G16" s="1"/>
      <c r="H16" s="1"/>
      <c r="I16" s="9"/>
      <c r="J16" s="9"/>
      <c r="K16" s="1"/>
      <c r="L16" s="1"/>
      <c r="M16" s="1"/>
      <c r="N16" s="1"/>
      <c r="O16" s="1"/>
      <c r="P16" s="1"/>
      <c r="Q16" s="1"/>
      <c r="R16" s="1"/>
      <c r="S16" s="1"/>
      <c r="T16" s="1"/>
      <c r="U16" s="13" t="e">
        <f t="shared" si="0"/>
        <v>#DIV/0!</v>
      </c>
      <c r="V16" s="1"/>
      <c r="W16" s="1"/>
    </row>
    <row r="17" spans="1:23" ht="20.149999999999999" customHeight="1">
      <c r="A17" s="1">
        <v>12</v>
      </c>
      <c r="B17" s="1"/>
      <c r="C17" s="1"/>
      <c r="D17" s="1"/>
      <c r="E17" s="1"/>
      <c r="F17" s="1"/>
      <c r="G17" s="1"/>
      <c r="H17" s="1"/>
      <c r="I17" s="9"/>
      <c r="J17" s="9"/>
      <c r="K17" s="1"/>
      <c r="L17" s="1"/>
      <c r="M17" s="1"/>
      <c r="N17" s="1"/>
      <c r="O17" s="1"/>
      <c r="P17" s="1"/>
      <c r="Q17" s="1"/>
      <c r="R17" s="1"/>
      <c r="S17" s="1"/>
      <c r="T17" s="1"/>
      <c r="U17" s="13" t="e">
        <f t="shared" si="0"/>
        <v>#DIV/0!</v>
      </c>
      <c r="V17" s="1"/>
      <c r="W17" s="1"/>
    </row>
    <row r="18" spans="1:23" ht="20.149999999999999" customHeight="1">
      <c r="A18" s="1">
        <v>13</v>
      </c>
      <c r="B18" s="1"/>
      <c r="C18" s="1"/>
      <c r="D18" s="1"/>
      <c r="E18" s="1"/>
      <c r="F18" s="1"/>
      <c r="G18" s="1"/>
      <c r="H18" s="1"/>
      <c r="I18" s="9"/>
      <c r="J18" s="9"/>
      <c r="K18" s="1"/>
      <c r="L18" s="1"/>
      <c r="M18" s="1"/>
      <c r="N18" s="1"/>
      <c r="O18" s="1"/>
      <c r="P18" s="1"/>
      <c r="Q18" s="1"/>
      <c r="R18" s="1"/>
      <c r="S18" s="12"/>
      <c r="T18" s="12"/>
      <c r="U18" s="13" t="e">
        <f t="shared" si="0"/>
        <v>#DIV/0!</v>
      </c>
      <c r="V18" s="1"/>
      <c r="W18" s="14"/>
    </row>
    <row r="19" spans="1:23" ht="20.149999999999999" customHeight="1">
      <c r="A19" s="1">
        <v>14</v>
      </c>
      <c r="B19" s="1"/>
      <c r="C19" s="1"/>
      <c r="D19" s="1"/>
      <c r="E19" s="1"/>
      <c r="F19" s="1"/>
      <c r="G19" s="1"/>
      <c r="H19" s="1"/>
      <c r="I19" s="9"/>
      <c r="J19" s="9"/>
      <c r="K19" s="1"/>
      <c r="L19" s="1"/>
      <c r="M19" s="1"/>
      <c r="N19" s="1"/>
      <c r="O19" s="1"/>
      <c r="P19" s="1"/>
      <c r="Q19" s="1"/>
      <c r="R19" s="1"/>
      <c r="S19" s="1"/>
      <c r="T19" s="1"/>
      <c r="U19" s="13" t="e">
        <f t="shared" si="0"/>
        <v>#DIV/0!</v>
      </c>
      <c r="V19" s="1"/>
      <c r="W19" s="1"/>
    </row>
    <row r="20" spans="1:23" ht="20.149999999999999" customHeight="1">
      <c r="A20" s="1">
        <v>15</v>
      </c>
      <c r="B20" s="1"/>
      <c r="C20" s="1"/>
      <c r="D20" s="1"/>
      <c r="E20" s="1"/>
      <c r="F20" s="1"/>
      <c r="G20" s="1"/>
      <c r="H20" s="1"/>
      <c r="I20" s="9"/>
      <c r="J20" s="9"/>
      <c r="K20" s="1"/>
      <c r="L20" s="1"/>
      <c r="M20" s="1"/>
      <c r="N20" s="1"/>
      <c r="O20" s="1"/>
      <c r="P20" s="1"/>
      <c r="Q20" s="1"/>
      <c r="R20" s="1"/>
      <c r="S20" s="1"/>
      <c r="T20" s="1"/>
      <c r="U20" s="13" t="e">
        <f t="shared" si="0"/>
        <v>#DIV/0!</v>
      </c>
      <c r="V20" s="1"/>
      <c r="W20" s="1"/>
    </row>
    <row r="21" spans="1:23" ht="20.149999999999999" customHeight="1">
      <c r="A21" t="s">
        <v>20</v>
      </c>
    </row>
    <row r="22" spans="1:23" ht="20.149999999999999" customHeight="1">
      <c r="A22" t="s">
        <v>7</v>
      </c>
    </row>
    <row r="23" spans="1:23" ht="20.149999999999999" customHeight="1">
      <c r="A23" t="s">
        <v>8</v>
      </c>
    </row>
    <row r="24" spans="1:23" ht="20.149999999999999" customHeight="1">
      <c r="A24" s="4" t="s">
        <v>9</v>
      </c>
    </row>
    <row r="25" spans="1:23" ht="20.149999999999999" customHeight="1">
      <c r="A25" t="s">
        <v>28</v>
      </c>
    </row>
    <row r="26" spans="1:23" ht="20.149999999999999" customHeight="1">
      <c r="A26" s="18" t="s">
        <v>32</v>
      </c>
    </row>
    <row r="27" spans="1:23" ht="20.149999999999999" customHeight="1">
      <c r="A27" s="5" t="s">
        <v>34</v>
      </c>
    </row>
    <row r="28" spans="1:23" ht="20.149999999999999" customHeight="1">
      <c r="A28" s="5" t="s">
        <v>17</v>
      </c>
    </row>
    <row r="29" spans="1:23" ht="20.149999999999999" customHeight="1">
      <c r="A29" s="5" t="s">
        <v>12</v>
      </c>
    </row>
  </sheetData>
  <dataConsolidate/>
  <mergeCells count="21">
    <mergeCell ref="S3:S5"/>
    <mergeCell ref="T3:T5"/>
    <mergeCell ref="U3:U5"/>
    <mergeCell ref="W3:W5"/>
    <mergeCell ref="J3:K4"/>
    <mergeCell ref="L3:M4"/>
    <mergeCell ref="N3:N5"/>
    <mergeCell ref="V3:V5"/>
    <mergeCell ref="R3:R5"/>
    <mergeCell ref="H3:H5"/>
    <mergeCell ref="I3:I5"/>
    <mergeCell ref="Q3:Q5"/>
    <mergeCell ref="O3:O5"/>
    <mergeCell ref="P3:P5"/>
    <mergeCell ref="A3:A5"/>
    <mergeCell ref="B3:B5"/>
    <mergeCell ref="C3:C5"/>
    <mergeCell ref="D3:D5"/>
    <mergeCell ref="G3:G5"/>
    <mergeCell ref="E3:E5"/>
    <mergeCell ref="F3:F5"/>
  </mergeCells>
  <phoneticPr fontId="1"/>
  <dataValidations count="7">
    <dataValidation type="list" allowBlank="1" showInputMessage="1" promptTitle="ドロップダウンリストより選択してください" prompt="ドロップダウンリストにない場合は、直接入力してください" sqref="G6:G20" xr:uid="{00000000-0002-0000-0000-000000000000}">
      <formula1>"軽費老人ホーム,小規模多機能型居宅介護事業所,看護小規模多機能型居宅介護事業所,有料老人ホーム,宿泊を伴うデイサービス,生活支援ハウス等"</formula1>
    </dataValidation>
    <dataValidation allowBlank="1" showInputMessage="1" prompt="面積の小数点以下は四捨五入してください" sqref="I6:I20" xr:uid="{00000000-0002-0000-0000-000001000000}"/>
    <dataValidation allowBlank="1" showInputMessage="1" prompt="実施要綱別表に記載する単価の範囲内で必要な金額を入力してください" sqref="O7:Q20" xr:uid="{00000000-0002-0000-0000-000002000000}"/>
    <dataValidation type="list" allowBlank="1" showInputMessage="1" showErrorMessage="1" errorTitle="ドロップダウンリストより選択してください" promptTitle="ドロップダウンリストより選択してください" prompt="ドロップダウンより「有」又は「無」を選択してください" sqref="R6:R20" xr:uid="{00000000-0002-0000-0000-000003000000}">
      <formula1>"有,無"</formula1>
    </dataValidation>
    <dataValidation allowBlank="1" showInputMessage="1" prompt="実施要綱別表に記載する単価の範囲内で必要な金額を入力してください。また、千円単位で記載し、小数点以下は四捨五入してください。" sqref="O6:Q6" xr:uid="{00000000-0002-0000-0000-000004000000}"/>
    <dataValidation allowBlank="1" showInputMessage="1" showErrorMessage="1" prompt="千円単位で記載してください。また、小数点第2位まで記載してください。" sqref="N6" xr:uid="{00000000-0002-0000-0000-000005000000}"/>
    <dataValidation allowBlank="1" showInputMessage="1" prompt="小数点以下は切り捨ててください" sqref="V6:V20" xr:uid="{00000000-0002-0000-0000-000006000000}"/>
  </dataValidations>
  <pageMargins left="0.70866141732283472" right="0.70866141732283472" top="0.74803149606299213" bottom="0.74803149606299213" header="0.31496062992125984" footer="0.31496062992125984"/>
  <pageSetup paperSize="9" scale="3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C5F69-74EC-4891-9E17-D2F1BD24E05C}">
  <sheetPr>
    <tabColor rgb="FFFF0000"/>
    <pageSetUpPr fitToPage="1"/>
  </sheetPr>
  <dimension ref="A1:R32"/>
  <sheetViews>
    <sheetView view="pageBreakPreview" topLeftCell="A2" zoomScale="55" zoomScaleNormal="100" zoomScaleSheetLayoutView="55" workbookViewId="0">
      <selection activeCell="F5" sqref="F5"/>
    </sheetView>
  </sheetViews>
  <sheetFormatPr defaultColWidth="4.26953125" defaultRowHeight="12"/>
  <cols>
    <col min="1" max="1" width="4.08984375" style="115" bestFit="1" customWidth="1"/>
    <col min="2" max="2" width="18.90625" style="115" customWidth="1"/>
    <col min="3" max="3" width="17.54296875" style="115" customWidth="1"/>
    <col min="4" max="5" width="28.453125" style="115" customWidth="1"/>
    <col min="6" max="6" width="43" style="115" customWidth="1"/>
    <col min="7" max="7" width="14.36328125" style="115" customWidth="1"/>
    <col min="8" max="8" width="17" style="115" customWidth="1"/>
    <col min="9" max="9" width="17.7265625" style="115" customWidth="1"/>
    <col min="10" max="10" width="19.26953125" style="115" customWidth="1"/>
    <col min="11" max="11" width="19.6328125" style="115" customWidth="1"/>
    <col min="12" max="12" width="29" style="115" customWidth="1"/>
    <col min="13" max="13" width="22.90625" style="115" customWidth="1"/>
    <col min="14" max="14" width="22" style="115" customWidth="1"/>
    <col min="15" max="15" width="12.81640625" style="115" customWidth="1"/>
    <col min="16" max="16" width="13.81640625" style="115" customWidth="1"/>
    <col min="17" max="17" width="24" style="115" customWidth="1"/>
    <col min="18" max="18" width="12.453125" style="115" customWidth="1"/>
    <col min="19" max="16384" width="4.26953125" style="115"/>
  </cols>
  <sheetData>
    <row r="1" spans="1:18" ht="16.5">
      <c r="J1" s="116"/>
    </row>
    <row r="2" spans="1:18" customFormat="1" ht="34.5" customHeight="1">
      <c r="A2" s="158" t="s">
        <v>131</v>
      </c>
      <c r="B2" s="48"/>
    </row>
    <row r="3" spans="1:18" customFormat="1" ht="42" customHeight="1">
      <c r="J3" s="242" t="s">
        <v>37</v>
      </c>
      <c r="K3" s="291"/>
      <c r="L3" s="253"/>
      <c r="M3" s="234"/>
      <c r="N3" s="293"/>
      <c r="O3" s="293"/>
    </row>
    <row r="4" spans="1:18" customFormat="1" ht="42" customHeight="1">
      <c r="J4" s="243" t="s">
        <v>77</v>
      </c>
      <c r="K4" s="295"/>
      <c r="L4" s="255"/>
      <c r="M4" s="245"/>
      <c r="N4" s="294"/>
      <c r="O4" s="294"/>
    </row>
    <row r="5" spans="1:18" customFormat="1" ht="42" customHeight="1">
      <c r="J5" s="244" t="s">
        <v>50</v>
      </c>
      <c r="K5" s="295"/>
      <c r="L5" s="255"/>
      <c r="M5" s="164"/>
      <c r="N5" s="292"/>
      <c r="O5" s="292"/>
    </row>
    <row r="6" spans="1:18" customFormat="1" ht="42" customHeight="1">
      <c r="J6" s="244" t="s">
        <v>51</v>
      </c>
      <c r="K6" s="295"/>
      <c r="L6" s="255"/>
      <c r="M6" s="245"/>
      <c r="N6" s="292"/>
      <c r="O6" s="292"/>
    </row>
    <row r="7" spans="1:18" ht="20.149999999999999" customHeight="1" thickBot="1">
      <c r="A7" s="236" t="s">
        <v>114</v>
      </c>
      <c r="B7" s="117"/>
      <c r="C7" s="63"/>
      <c r="D7" s="63"/>
      <c r="E7" s="63"/>
      <c r="F7" s="63"/>
      <c r="G7" s="63"/>
      <c r="H7" s="63"/>
      <c r="I7" s="142"/>
      <c r="J7" s="63"/>
      <c r="K7" s="169"/>
      <c r="L7" s="142"/>
      <c r="M7" s="142"/>
      <c r="N7" s="142"/>
      <c r="O7" s="170"/>
      <c r="P7" s="170"/>
      <c r="Q7" s="170"/>
      <c r="R7" s="170"/>
    </row>
    <row r="8" spans="1:18" s="218" customFormat="1" ht="186" thickBot="1">
      <c r="A8" s="214" t="s">
        <v>0</v>
      </c>
      <c r="B8" s="220" t="s">
        <v>115</v>
      </c>
      <c r="C8" s="215" t="s">
        <v>3</v>
      </c>
      <c r="D8" s="227" t="s">
        <v>79</v>
      </c>
      <c r="E8" s="215" t="s">
        <v>91</v>
      </c>
      <c r="F8" s="215" t="s">
        <v>190</v>
      </c>
      <c r="G8" s="215" t="s">
        <v>143</v>
      </c>
      <c r="H8" s="221" t="s">
        <v>155</v>
      </c>
      <c r="I8" s="217" t="s">
        <v>144</v>
      </c>
      <c r="J8" s="217" t="s">
        <v>145</v>
      </c>
      <c r="K8" s="222" t="s">
        <v>153</v>
      </c>
      <c r="L8" s="223" t="s">
        <v>147</v>
      </c>
      <c r="M8" s="223" t="s">
        <v>148</v>
      </c>
      <c r="N8" s="223" t="s">
        <v>154</v>
      </c>
      <c r="O8" s="215" t="s">
        <v>149</v>
      </c>
      <c r="P8" s="215" t="s">
        <v>150</v>
      </c>
      <c r="Q8" s="216" t="s">
        <v>151</v>
      </c>
      <c r="R8" s="224" t="s">
        <v>152</v>
      </c>
    </row>
    <row r="9" spans="1:18" ht="20.25" customHeight="1">
      <c r="A9" s="87">
        <v>1</v>
      </c>
      <c r="B9" s="128"/>
      <c r="C9" s="89"/>
      <c r="D9" s="228"/>
      <c r="E9" s="91"/>
      <c r="F9" s="118"/>
      <c r="G9" s="93"/>
      <c r="H9" s="93"/>
      <c r="I9" s="102">
        <f>ROUNDDOWN(MIN(G9,H9),0)</f>
        <v>0</v>
      </c>
      <c r="J9" s="102">
        <f>ROUNDDOWN(I9*3/4,0)</f>
        <v>0</v>
      </c>
      <c r="K9" s="119"/>
      <c r="L9" s="119"/>
      <c r="M9" s="119"/>
      <c r="N9" s="119"/>
      <c r="O9" s="185"/>
      <c r="P9" s="66"/>
      <c r="Q9" s="119"/>
      <c r="R9" s="100"/>
    </row>
    <row r="10" spans="1:18" ht="20.25" customHeight="1">
      <c r="A10" s="64">
        <v>2</v>
      </c>
      <c r="B10" s="129"/>
      <c r="C10" s="65"/>
      <c r="D10" s="229"/>
      <c r="E10" s="66"/>
      <c r="F10" s="101"/>
      <c r="G10" s="67"/>
      <c r="H10" s="67"/>
      <c r="I10" s="102">
        <f t="shared" ref="I10:I11" si="0">ROUNDDOWN(MIN(G10,H10),0)</f>
        <v>0</v>
      </c>
      <c r="J10" s="102">
        <f t="shared" ref="J10:J11" si="1">ROUNDDOWN(I10*3/4,0)</f>
        <v>0</v>
      </c>
      <c r="K10" s="120"/>
      <c r="L10" s="161"/>
      <c r="M10" s="161"/>
      <c r="N10" s="161"/>
      <c r="O10" s="185"/>
      <c r="P10" s="66"/>
      <c r="Q10" s="119"/>
      <c r="R10" s="103"/>
    </row>
    <row r="11" spans="1:18" ht="20.25" customHeight="1" thickBot="1">
      <c r="A11" s="68">
        <v>3</v>
      </c>
      <c r="B11" s="130"/>
      <c r="C11" s="70"/>
      <c r="D11" s="230"/>
      <c r="E11" s="71"/>
      <c r="F11" s="104"/>
      <c r="G11" s="76"/>
      <c r="H11" s="76"/>
      <c r="I11" s="105">
        <f t="shared" si="0"/>
        <v>0</v>
      </c>
      <c r="J11" s="105">
        <f t="shared" si="1"/>
        <v>0</v>
      </c>
      <c r="K11" s="124"/>
      <c r="L11" s="162"/>
      <c r="M11" s="162"/>
      <c r="N11" s="162"/>
      <c r="O11" s="168"/>
      <c r="P11" s="71"/>
      <c r="Q11" s="162"/>
      <c r="R11" s="111"/>
    </row>
    <row r="12" spans="1:18" s="139" customFormat="1" ht="20.25" customHeight="1">
      <c r="A12" s="136"/>
      <c r="B12" s="136"/>
      <c r="C12" s="137"/>
      <c r="D12" s="137"/>
      <c r="E12" s="137"/>
      <c r="F12" s="137"/>
      <c r="G12" s="137"/>
      <c r="H12" s="137"/>
      <c r="I12" s="137"/>
      <c r="J12" s="137"/>
      <c r="K12" s="138"/>
      <c r="L12" s="137"/>
      <c r="M12" s="137"/>
      <c r="N12" s="137"/>
    </row>
    <row r="13" spans="1:18" customFormat="1" ht="30" customHeight="1">
      <c r="B13" s="173" t="s">
        <v>49</v>
      </c>
      <c r="C13" s="47"/>
      <c r="D13" s="19"/>
    </row>
    <row r="14" spans="1:18" customFormat="1" ht="25" customHeight="1">
      <c r="B14" s="173" t="s">
        <v>160</v>
      </c>
      <c r="C14" s="47"/>
      <c r="D14" s="20"/>
    </row>
    <row r="15" spans="1:18" customFormat="1" ht="25" customHeight="1">
      <c r="B15" s="173" t="s">
        <v>96</v>
      </c>
      <c r="C15" s="47"/>
      <c r="D15" s="20"/>
    </row>
    <row r="16" spans="1:18" customFormat="1" ht="25" customHeight="1">
      <c r="B16" s="233" t="s">
        <v>201</v>
      </c>
      <c r="C16" s="47"/>
      <c r="D16" s="20"/>
    </row>
    <row r="17" spans="1:14" customFormat="1" ht="25" customHeight="1">
      <c r="B17" s="52"/>
      <c r="C17" s="47"/>
      <c r="D17" s="20"/>
    </row>
    <row r="18" spans="1:14" s="155" customFormat="1" ht="25" customHeight="1">
      <c r="B18" s="171" t="s">
        <v>158</v>
      </c>
      <c r="C18" s="156"/>
      <c r="D18" s="157"/>
    </row>
    <row r="19" spans="1:14" s="155" customFormat="1" ht="25" customHeight="1">
      <c r="B19" s="171" t="s">
        <v>156</v>
      </c>
      <c r="C19" s="156"/>
      <c r="D19" s="157"/>
    </row>
    <row r="20" spans="1:14" s="155" customFormat="1" ht="25" customHeight="1">
      <c r="B20" s="171" t="s">
        <v>157</v>
      </c>
      <c r="C20" s="156"/>
      <c r="D20" s="157"/>
    </row>
    <row r="21" spans="1:14" s="155" customFormat="1" ht="25" customHeight="1">
      <c r="B21" s="156"/>
      <c r="C21" s="156"/>
      <c r="D21" s="157"/>
    </row>
    <row r="22" spans="1:14" s="49" customFormat="1" ht="20.149999999999999" customHeight="1">
      <c r="A22" s="52"/>
      <c r="B22" s="47"/>
      <c r="C22" s="52"/>
      <c r="D22" s="52"/>
      <c r="E22" s="52"/>
      <c r="F22" s="52"/>
      <c r="G22" s="52"/>
      <c r="H22" s="52"/>
      <c r="I22" s="52"/>
      <c r="J22" s="52"/>
      <c r="K22" s="52"/>
      <c r="L22" s="52"/>
      <c r="M22" s="52"/>
      <c r="N22" s="52"/>
    </row>
    <row r="23" spans="1:14" ht="20.25" customHeight="1">
      <c r="B23" s="115" t="s">
        <v>116</v>
      </c>
      <c r="C23" s="115" t="s">
        <v>118</v>
      </c>
      <c r="D23" s="115" t="s">
        <v>123</v>
      </c>
      <c r="E23" s="115" t="s">
        <v>127</v>
      </c>
    </row>
    <row r="24" spans="1:14" ht="20.25" customHeight="1">
      <c r="B24" s="115" t="s">
        <v>117</v>
      </c>
      <c r="C24" s="115" t="s">
        <v>119</v>
      </c>
      <c r="D24" s="115" t="s">
        <v>124</v>
      </c>
      <c r="E24" s="115" t="s">
        <v>126</v>
      </c>
    </row>
    <row r="25" spans="1:14" ht="19.5" customHeight="1">
      <c r="C25" s="115" t="s">
        <v>120</v>
      </c>
    </row>
    <row r="26" spans="1:14" ht="19.5" customHeight="1"/>
    <row r="28" spans="1:14">
      <c r="C28" s="115" t="s">
        <v>107</v>
      </c>
      <c r="E28" s="115" t="s">
        <v>138</v>
      </c>
    </row>
    <row r="29" spans="1:14">
      <c r="C29" s="115" t="s">
        <v>146</v>
      </c>
      <c r="E29" s="115" t="s">
        <v>139</v>
      </c>
    </row>
    <row r="30" spans="1:14">
      <c r="C30" s="115" t="s">
        <v>108</v>
      </c>
    </row>
    <row r="31" spans="1:14">
      <c r="C31" s="115" t="s">
        <v>109</v>
      </c>
    </row>
    <row r="32" spans="1:14">
      <c r="C32" s="115" t="s">
        <v>110</v>
      </c>
    </row>
  </sheetData>
  <dataConsolidate/>
  <mergeCells count="8">
    <mergeCell ref="K3:L3"/>
    <mergeCell ref="N5:O5"/>
    <mergeCell ref="N6:O6"/>
    <mergeCell ref="N3:O3"/>
    <mergeCell ref="N4:O4"/>
    <mergeCell ref="K4:L4"/>
    <mergeCell ref="K5:L5"/>
    <mergeCell ref="K6:L6"/>
  </mergeCells>
  <phoneticPr fontId="1"/>
  <dataValidations xWindow="916" yWindow="450" count="10">
    <dataValidation type="list" allowBlank="1" showInputMessage="1" showErrorMessage="1" promptTitle="ドロップダウンリストより選択してください" sqref="D9:D11" xr:uid="{1F572BB3-9AEC-4D1B-8BDF-32A34E039959}">
      <formula1>$C$28:$C$32</formula1>
    </dataValidation>
    <dataValidation allowBlank="1" showErrorMessage="1" promptTitle="年月日を記載してください" prompt="書式設定を変更せずに、年月日を記載してください" sqref="R9:R11" xr:uid="{9FC3CF9A-A80D-46AB-9906-910874FCCD36}"/>
    <dataValidation showInputMessage="1" showErrorMessage="1" errorTitle="ドロップダウンリストより選択してください" promptTitle="千円単位" prompt="千円単位で記載してください" sqref="G9:H11" xr:uid="{DD148E3E-0C7E-458D-8E9A-24006B797350}"/>
    <dataValidation type="list" allowBlank="1" showInputMessage="1" showErrorMessage="1" sqref="B9:B11" xr:uid="{87848802-0925-4231-A45F-4DEF489F37E5}">
      <formula1>$B$23:$B$24</formula1>
    </dataValidation>
    <dataValidation type="list" allowBlank="1" showErrorMessage="1" promptTitle="年月日を記載してください" prompt="書式設定を変更せずに、年月日を記載してください" sqref="K9:M11" xr:uid="{DAF32388-6BA5-40B6-831F-65007FD31E52}">
      <formula1>$E$28:$E$29</formula1>
    </dataValidation>
    <dataValidation type="list" allowBlank="1" showErrorMessage="1" promptTitle="年月日を記載してください" prompt="書式設定を変更せずに、年月日を記載してください" sqref="Q9:Q11" xr:uid="{5EE94A85-B3F3-43AF-A134-F655A04E8C86}">
      <formula1>$E$23:$E$24</formula1>
    </dataValidation>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O9:O11" xr:uid="{2C9FD35B-94E1-448D-BCF9-136FFCC998A5}">
      <formula1>"有,無"</formula1>
    </dataValidation>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P9:P11" xr:uid="{8F416C6E-7B27-4FC3-B723-73A5AAA23585}">
      <formula1>"有,無"</formula1>
    </dataValidation>
    <dataValidation showInputMessage="1" showErrorMessage="1" errorTitle="ドロップダウンリストより選択してください" promptTitle="千円未満切捨て" prompt="自動計算" sqref="I9:I11" xr:uid="{6C49D0BE-BA50-498D-9424-1A6BA20BB7C8}"/>
    <dataValidation showInputMessage="1" showErrorMessage="1" errorTitle="ドロップダウンリストより選択してください" prompt="自動計算。千円未満切捨て。" sqref="J9:J11" xr:uid="{7FA40DF9-BAFC-44EA-A0A6-90570DB359F2}"/>
  </dataValidations>
  <pageMargins left="0.70866141732283472" right="0.70866141732283472" top="0.74803149606299213" bottom="0.74803149606299213" header="0.31496062992125984" footer="0.31496062992125984"/>
  <pageSetup paperSize="9" scale="3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0F8CC-DEBD-41F4-97A7-C53208FF3FDA}">
  <sheetPr>
    <tabColor rgb="FFFFC000"/>
    <pageSetUpPr fitToPage="1"/>
  </sheetPr>
  <dimension ref="A1:Z40"/>
  <sheetViews>
    <sheetView view="pageBreakPreview" topLeftCell="A10" zoomScale="70" zoomScaleNormal="100" zoomScaleSheetLayoutView="70" workbookViewId="0">
      <selection activeCell="F5" sqref="F5"/>
    </sheetView>
  </sheetViews>
  <sheetFormatPr defaultColWidth="4.26953125" defaultRowHeight="18"/>
  <cols>
    <col min="1" max="1" width="4.08984375" style="50" bestFit="1" customWidth="1"/>
    <col min="2" max="2" width="14.6328125" style="50" customWidth="1"/>
    <col min="3" max="3" width="28.453125" style="50" customWidth="1"/>
    <col min="4" max="4" width="26" style="50" customWidth="1"/>
    <col min="5" max="6" width="16" style="50" customWidth="1"/>
    <col min="7" max="7" width="8.36328125" style="50" customWidth="1"/>
    <col min="8" max="9" width="11.6328125" style="50" customWidth="1"/>
    <col min="10" max="10" width="8.36328125" style="50" customWidth="1"/>
    <col min="11" max="12" width="11.6328125" style="50" customWidth="1"/>
    <col min="13" max="13" width="12.90625" style="50" customWidth="1"/>
    <col min="14" max="14" width="15.36328125" style="50" customWidth="1"/>
    <col min="15" max="19" width="16.08984375" style="50" customWidth="1"/>
    <col min="20" max="20" width="13.7265625" style="50" customWidth="1"/>
    <col min="21" max="21" width="25.90625" style="50" customWidth="1"/>
    <col min="22" max="22" width="26.6328125" style="50" customWidth="1"/>
    <col min="23" max="23" width="23.90625" style="50" customWidth="1"/>
    <col min="24" max="24" width="20.90625" style="50" customWidth="1"/>
    <col min="25" max="25" width="26" style="50" customWidth="1"/>
    <col min="26" max="26" width="12.81640625" style="50" customWidth="1"/>
    <col min="27" max="16384" width="4.26953125" style="50"/>
  </cols>
  <sheetData>
    <row r="1" spans="1:26">
      <c r="X1" s="51"/>
    </row>
    <row r="2" spans="1:26" customFormat="1" ht="34.5" customHeight="1">
      <c r="A2" s="158" t="s">
        <v>131</v>
      </c>
    </row>
    <row r="3" spans="1:26" customFormat="1" ht="42" customHeight="1">
      <c r="O3" s="293"/>
      <c r="P3" s="293"/>
      <c r="Q3" s="306" t="s">
        <v>37</v>
      </c>
      <c r="R3" s="307"/>
      <c r="S3" s="300"/>
      <c r="T3" s="301"/>
      <c r="U3" s="301"/>
      <c r="V3" s="302"/>
      <c r="W3" s="160"/>
    </row>
    <row r="4" spans="1:26" customFormat="1" ht="42" customHeight="1">
      <c r="O4" s="294"/>
      <c r="P4" s="294"/>
      <c r="Q4" s="308" t="s">
        <v>77</v>
      </c>
      <c r="R4" s="309"/>
      <c r="S4" s="300"/>
      <c r="T4" s="301"/>
      <c r="U4" s="301"/>
      <c r="V4" s="302"/>
      <c r="W4" s="160"/>
    </row>
    <row r="5" spans="1:26" customFormat="1" ht="42" customHeight="1">
      <c r="O5" s="292"/>
      <c r="P5" s="292"/>
      <c r="Q5" s="296" t="s">
        <v>50</v>
      </c>
      <c r="R5" s="297"/>
      <c r="S5" s="300"/>
      <c r="T5" s="301"/>
      <c r="U5" s="301"/>
      <c r="V5" s="302"/>
      <c r="W5" s="160"/>
    </row>
    <row r="6" spans="1:26" customFormat="1" ht="42" customHeight="1">
      <c r="O6" s="292"/>
      <c r="P6" s="292"/>
      <c r="Q6" s="303" t="s">
        <v>51</v>
      </c>
      <c r="R6" s="303"/>
      <c r="S6" s="300"/>
      <c r="T6" s="301"/>
      <c r="U6" s="301"/>
      <c r="V6" s="302"/>
      <c r="W6" s="160"/>
    </row>
    <row r="7" spans="1:26" ht="13.5" customHeight="1" thickBot="1">
      <c r="A7" s="52" t="s">
        <v>128</v>
      </c>
      <c r="F7" s="191"/>
      <c r="N7" s="191"/>
      <c r="O7" s="191"/>
      <c r="P7" s="191"/>
      <c r="Q7" s="191"/>
      <c r="R7" s="196"/>
      <c r="S7" s="196"/>
      <c r="U7" s="191"/>
      <c r="V7" s="191"/>
      <c r="W7" s="191"/>
      <c r="X7" s="191"/>
      <c r="Y7" s="191"/>
      <c r="Z7" s="191"/>
    </row>
    <row r="8" spans="1:26" s="53" customFormat="1" ht="70.5" customHeight="1">
      <c r="A8" s="310" t="s">
        <v>0</v>
      </c>
      <c r="B8" s="312" t="s">
        <v>3</v>
      </c>
      <c r="C8" s="312" t="s">
        <v>91</v>
      </c>
      <c r="D8" s="324" t="s">
        <v>5</v>
      </c>
      <c r="E8" s="326" t="s">
        <v>13</v>
      </c>
      <c r="F8" s="317" t="s">
        <v>177</v>
      </c>
      <c r="G8" s="314" t="s">
        <v>92</v>
      </c>
      <c r="H8" s="316" t="s">
        <v>93</v>
      </c>
      <c r="I8" s="316"/>
      <c r="J8" s="314" t="s">
        <v>94</v>
      </c>
      <c r="K8" s="316" t="s">
        <v>95</v>
      </c>
      <c r="L8" s="316"/>
      <c r="M8" s="328" t="s">
        <v>140</v>
      </c>
      <c r="N8" s="323" t="s">
        <v>178</v>
      </c>
      <c r="O8" s="323" t="s">
        <v>179</v>
      </c>
      <c r="P8" s="323" t="s">
        <v>180</v>
      </c>
      <c r="Q8" s="323" t="s">
        <v>181</v>
      </c>
      <c r="R8" s="329" t="s">
        <v>182</v>
      </c>
      <c r="S8" s="331" t="s">
        <v>141</v>
      </c>
      <c r="T8" s="333" t="s">
        <v>112</v>
      </c>
      <c r="U8" s="304" t="s">
        <v>149</v>
      </c>
      <c r="V8" s="298" t="s">
        <v>183</v>
      </c>
      <c r="W8" s="298" t="s">
        <v>26</v>
      </c>
      <c r="X8" s="298" t="s">
        <v>184</v>
      </c>
      <c r="Y8" s="321" t="s">
        <v>151</v>
      </c>
      <c r="Z8" s="319" t="s">
        <v>27</v>
      </c>
    </row>
    <row r="9" spans="1:26" s="53" customFormat="1" ht="58.5" customHeight="1" thickBot="1">
      <c r="A9" s="311"/>
      <c r="B9" s="313"/>
      <c r="C9" s="313"/>
      <c r="D9" s="325"/>
      <c r="E9" s="327"/>
      <c r="F9" s="318"/>
      <c r="G9" s="315"/>
      <c r="H9" s="54" t="s">
        <v>14</v>
      </c>
      <c r="I9" s="55" t="s">
        <v>15</v>
      </c>
      <c r="J9" s="315"/>
      <c r="K9" s="54" t="s">
        <v>11</v>
      </c>
      <c r="L9" s="55" t="s">
        <v>16</v>
      </c>
      <c r="M9" s="313"/>
      <c r="N9" s="305"/>
      <c r="O9" s="305"/>
      <c r="P9" s="305"/>
      <c r="Q9" s="305"/>
      <c r="R9" s="330"/>
      <c r="S9" s="332"/>
      <c r="T9" s="334"/>
      <c r="U9" s="305"/>
      <c r="V9" s="299"/>
      <c r="W9" s="299"/>
      <c r="X9" s="299"/>
      <c r="Y9" s="322"/>
      <c r="Z9" s="320"/>
    </row>
    <row r="10" spans="1:26" s="63" customFormat="1" ht="40" customHeight="1">
      <c r="A10" s="56">
        <v>1</v>
      </c>
      <c r="B10" s="58"/>
      <c r="C10" s="57"/>
      <c r="D10" s="59"/>
      <c r="E10" s="60"/>
      <c r="F10" s="60"/>
      <c r="G10" s="145" t="str">
        <f t="shared" ref="G10:G11" si="0">IF(I10="","",I10/H10)</f>
        <v/>
      </c>
      <c r="H10" s="61"/>
      <c r="I10" s="62"/>
      <c r="J10" s="147" t="str">
        <f t="shared" ref="J10:J11" si="1">IF(L10="","",L10/K10)</f>
        <v/>
      </c>
      <c r="K10" s="57"/>
      <c r="L10" s="57"/>
      <c r="M10" s="202"/>
      <c r="N10" s="192"/>
      <c r="O10" s="193"/>
      <c r="P10" s="193"/>
      <c r="Q10" s="193"/>
      <c r="R10" s="197">
        <f>(M10*N10)+O10+P10+Q10</f>
        <v>0</v>
      </c>
      <c r="S10" s="199"/>
      <c r="T10" s="102">
        <f>ROUNDDOWN(MIN(R10,S10),0)</f>
        <v>0</v>
      </c>
      <c r="U10" s="118"/>
      <c r="V10" s="199"/>
      <c r="W10" s="199"/>
      <c r="X10" s="204" t="e">
        <f>W10/V10</f>
        <v>#DIV/0!</v>
      </c>
      <c r="Y10" s="186"/>
      <c r="Z10" s="199"/>
    </row>
    <row r="11" spans="1:26" s="63" customFormat="1" ht="40" customHeight="1" thickBot="1">
      <c r="A11" s="68">
        <v>2</v>
      </c>
      <c r="B11" s="71"/>
      <c r="C11" s="69"/>
      <c r="D11" s="72"/>
      <c r="E11" s="73"/>
      <c r="F11" s="73"/>
      <c r="G11" s="146" t="str">
        <f t="shared" si="0"/>
        <v/>
      </c>
      <c r="H11" s="74"/>
      <c r="I11" s="75"/>
      <c r="J11" s="148" t="str">
        <f t="shared" si="1"/>
        <v/>
      </c>
      <c r="K11" s="69"/>
      <c r="L11" s="69"/>
      <c r="M11" s="209"/>
      <c r="N11" s="194"/>
      <c r="O11" s="195"/>
      <c r="P11" s="195"/>
      <c r="Q11" s="195"/>
      <c r="R11" s="198">
        <f>(M11*N11)+O11+P11+Q11</f>
        <v>0</v>
      </c>
      <c r="S11" s="69"/>
      <c r="T11" s="105">
        <f>ROUNDDOWN(MIN(R11,S11),0)</f>
        <v>0</v>
      </c>
      <c r="U11" s="183"/>
      <c r="V11" s="69"/>
      <c r="W11" s="69"/>
      <c r="X11" s="205" t="e">
        <f>W11/V11</f>
        <v>#DIV/0!</v>
      </c>
      <c r="Y11" s="206"/>
      <c r="Z11" s="69"/>
    </row>
    <row r="12" spans="1:26" s="52" customFormat="1" ht="20.149999999999999" customHeight="1"/>
    <row r="13" spans="1:26" s="52" customFormat="1" ht="20.149999999999999" customHeight="1">
      <c r="A13" s="52" t="s">
        <v>130</v>
      </c>
    </row>
    <row r="14" spans="1:26" s="52" customFormat="1" ht="20.149999999999999" customHeight="1">
      <c r="A14" s="77" t="s">
        <v>135</v>
      </c>
    </row>
    <row r="15" spans="1:26" s="52" customFormat="1" ht="20.149999999999999" customHeight="1">
      <c r="A15" s="77" t="s">
        <v>187</v>
      </c>
    </row>
    <row r="16" spans="1:26" s="52" customFormat="1" ht="20.149999999999999" customHeight="1">
      <c r="A16" s="52" t="s">
        <v>96</v>
      </c>
    </row>
    <row r="17" spans="1:24" s="52" customFormat="1" ht="20.149999999999999" customHeight="1"/>
    <row r="18" spans="1:24" s="52" customFormat="1" ht="20.149999999999999" customHeight="1">
      <c r="A18" s="52" t="s">
        <v>80</v>
      </c>
    </row>
    <row r="19" spans="1:24" s="52" customFormat="1" ht="20.149999999999999" customHeight="1">
      <c r="A19" s="77" t="s">
        <v>121</v>
      </c>
    </row>
    <row r="20" spans="1:24" s="52" customFormat="1" ht="20.149999999999999" customHeight="1">
      <c r="A20" s="77" t="s">
        <v>122</v>
      </c>
    </row>
    <row r="21" spans="1:24" s="52" customFormat="1" ht="20.149999999999999" customHeight="1">
      <c r="A21" s="77" t="s">
        <v>81</v>
      </c>
    </row>
    <row r="22" spans="1:24" s="52" customFormat="1" ht="20.149999999999999" customHeight="1">
      <c r="A22" s="77" t="s">
        <v>12</v>
      </c>
    </row>
    <row r="23" spans="1:24" s="52" customFormat="1" ht="20.149999999999999" customHeight="1">
      <c r="A23" s="159" t="s">
        <v>136</v>
      </c>
    </row>
    <row r="24" spans="1:24" s="52" customFormat="1" ht="19.5" customHeight="1">
      <c r="A24" s="159" t="s">
        <v>137</v>
      </c>
    </row>
    <row r="25" spans="1:24" s="52" customFormat="1" ht="19.5" customHeight="1">
      <c r="A25" s="159"/>
    </row>
    <row r="26" spans="1:24" s="52" customFormat="1" ht="19.5" customHeight="1">
      <c r="A26" s="159"/>
    </row>
    <row r="27" spans="1:24" s="63" customFormat="1" ht="22.5">
      <c r="A27" s="159"/>
    </row>
    <row r="28" spans="1:24" s="63" customFormat="1" ht="16.5"/>
    <row r="29" spans="1:24" s="63" customFormat="1" ht="16.5"/>
    <row r="32" spans="1:24" ht="80.5" customHeight="1">
      <c r="U32" s="63"/>
      <c r="V32" s="63"/>
      <c r="W32" s="63"/>
      <c r="X32" s="63"/>
    </row>
    <row r="33" spans="4:9" ht="18.5" customHeight="1"/>
    <row r="38" spans="4:9">
      <c r="D38" s="50" t="s">
        <v>97</v>
      </c>
      <c r="G38" s="50" t="s">
        <v>125</v>
      </c>
      <c r="I38" s="50" t="s">
        <v>138</v>
      </c>
    </row>
    <row r="39" spans="4:9">
      <c r="D39" s="50" t="s">
        <v>129</v>
      </c>
      <c r="G39" s="50" t="s">
        <v>126</v>
      </c>
      <c r="I39" s="50" t="s">
        <v>139</v>
      </c>
    </row>
    <row r="40" spans="4:9">
      <c r="D40" s="50" t="s">
        <v>98</v>
      </c>
    </row>
  </sheetData>
  <dataConsolidate/>
  <mergeCells count="36">
    <mergeCell ref="Z8:Z9"/>
    <mergeCell ref="Y8:Y9"/>
    <mergeCell ref="N8:N9"/>
    <mergeCell ref="C8:C9"/>
    <mergeCell ref="D8:D9"/>
    <mergeCell ref="E8:E9"/>
    <mergeCell ref="K8:L8"/>
    <mergeCell ref="M8:M9"/>
    <mergeCell ref="X8:X9"/>
    <mergeCell ref="O8:O9"/>
    <mergeCell ref="P8:P9"/>
    <mergeCell ref="Q8:Q9"/>
    <mergeCell ref="R8:R9"/>
    <mergeCell ref="S8:S9"/>
    <mergeCell ref="T8:T9"/>
    <mergeCell ref="A8:A9"/>
    <mergeCell ref="B8:B9"/>
    <mergeCell ref="G8:G9"/>
    <mergeCell ref="H8:I8"/>
    <mergeCell ref="J8:J9"/>
    <mergeCell ref="F8:F9"/>
    <mergeCell ref="O3:P3"/>
    <mergeCell ref="Q3:R3"/>
    <mergeCell ref="S3:V3"/>
    <mergeCell ref="O4:P4"/>
    <mergeCell ref="Q4:R4"/>
    <mergeCell ref="S4:V4"/>
    <mergeCell ref="O5:P5"/>
    <mergeCell ref="Q5:R5"/>
    <mergeCell ref="W8:W9"/>
    <mergeCell ref="S5:V5"/>
    <mergeCell ref="O6:P6"/>
    <mergeCell ref="Q6:R6"/>
    <mergeCell ref="S6:V6"/>
    <mergeCell ref="U8:U9"/>
    <mergeCell ref="V8:V9"/>
  </mergeCells>
  <phoneticPr fontId="1"/>
  <dataValidations xWindow="1034" yWindow="702" count="11">
    <dataValidation allowBlank="1" showInputMessage="1" prompt="面積の小数点以下は四捨五入してください" sqref="M10:M11" xr:uid="{5CCFEB92-ECB2-4D95-BBC2-E54A11D09623}"/>
    <dataValidation allowBlank="1" showInputMessage="1" showErrorMessage="1" promptTitle="市町村名について" prompt="都道府県においては施設の所在市区町村名を記入してください。市区町村においては自治体名を記入してください。" sqref="B10:B11" xr:uid="{D8C1AD48-5435-42B8-B99D-D49BAB6A5CE7}"/>
    <dataValidation type="list" allowBlank="1" showInputMessage="1" showErrorMessage="1" sqref="D10:D11" xr:uid="{F7991EE8-CAC0-4379-9331-253677956E23}">
      <formula1>$D$38:$D$40</formula1>
    </dataValidation>
    <dataValidation allowBlank="1" showInputMessage="1" showErrorMessage="1" promptTitle="年月日を記載してください" prompt="書式設定を変更せずに、年月日を記載してください_x000a_（西暦／月／日）" sqref="E10:E11" xr:uid="{3C1A3A12-CF8D-4FCE-B2FB-B7F9D1686E20}"/>
    <dataValidation allowBlank="1" showInputMessage="1" showErrorMessage="1" prompt="実施要綱別表の交付基準単価を千円単位で記載してください。" sqref="O10:Q11" xr:uid="{15F74D4D-EC48-4DEA-A7DA-AEF2A0A304E6}"/>
    <dataValidation allowBlank="1" showInputMessage="1" showErrorMessage="1" prompt="実施要綱別表の交付基準単価を千円単位で小数点以下も記載してください。" sqref="N10:N11" xr:uid="{C2D97A48-14EF-45E9-90CD-B1489AEC3411}"/>
    <dataValidation allowBlank="1" showInputMessage="1" showErrorMessage="1" prompt="自動計算。千円単位で小数点以下も記載。" sqref="R10:R11" xr:uid="{EAB55FA5-8178-45DE-9103-75EBD9611701}"/>
    <dataValidation type="list" allowBlank="1" showInputMessage="1" showErrorMessage="1" sqref="Y10:Y11" xr:uid="{3E9A5471-80E1-4553-B2A4-5B2FD7BF770F}">
      <formula1>"有,無"</formula1>
    </dataValidation>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U10:U11" xr:uid="{4E701FB7-FABE-43FF-88D7-2DCD02405853}">
      <formula1>"有,無"</formula1>
    </dataValidation>
    <dataValidation showInputMessage="1" showErrorMessage="1" errorTitle="ドロップダウンリストより選択してください" prompt="算定額と実支出（予定）額のいずれか低い方を千円単位切り捨て。自動計算。" sqref="T10:T11" xr:uid="{52283866-263C-435A-963F-DB9F4A2EDBA7}"/>
    <dataValidation allowBlank="1" showInputMessage="1" prompt="必要な金額を千円単位で入力し、小数点以下も記載してください。" sqref="S10:S11" xr:uid="{3005CA77-F62F-4333-BAFE-FD9272F328B4}"/>
  </dataValidations>
  <pageMargins left="0.70866141732283472" right="0.70866141732283472" top="0.74803149606299213" bottom="0.74803149606299213" header="0.31496062992125984" footer="0.31496062992125984"/>
  <pageSetup paperSize="9" scale="31"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24F0E-D9E4-48DA-BFC4-804A8EF25836}">
  <sheetPr>
    <tabColor rgb="FF92D050"/>
    <pageSetUpPr fitToPage="1"/>
  </sheetPr>
  <dimension ref="A1:AO52"/>
  <sheetViews>
    <sheetView view="pageBreakPreview" topLeftCell="A5" zoomScale="40" zoomScaleNormal="100" zoomScaleSheetLayoutView="40" workbookViewId="0">
      <selection activeCell="F5" sqref="F5"/>
    </sheetView>
  </sheetViews>
  <sheetFormatPr defaultColWidth="4.26953125" defaultRowHeight="16.5"/>
  <cols>
    <col min="1" max="1" width="6.6328125" style="63" customWidth="1"/>
    <col min="2" max="2" width="16.6328125" style="63" customWidth="1"/>
    <col min="3" max="3" width="28.453125" style="63" customWidth="1"/>
    <col min="4" max="4" width="28.6328125" style="63" customWidth="1"/>
    <col min="5" max="5" width="19.7265625" style="115" customWidth="1"/>
    <col min="6" max="6" width="29.36328125" style="63" customWidth="1"/>
    <col min="7" max="7" width="41.26953125" style="63" customWidth="1"/>
    <col min="8" max="8" width="25.08984375" style="63" customWidth="1"/>
    <col min="9" max="9" width="22.08984375" style="63" customWidth="1"/>
    <col min="10" max="10" width="25" style="63" customWidth="1"/>
    <col min="11" max="11" width="23.26953125" style="63" customWidth="1"/>
    <col min="12" max="12" width="16" style="63" customWidth="1"/>
    <col min="13" max="15" width="16.90625" style="63" customWidth="1"/>
    <col min="16" max="18" width="20" style="63" customWidth="1"/>
    <col min="19" max="19" width="15.7265625" style="63" customWidth="1"/>
    <col min="20" max="20" width="16.90625" style="63" customWidth="1"/>
    <col min="21" max="24" width="17.08984375" style="63" customWidth="1"/>
    <col min="25" max="25" width="25.08984375" style="63" customWidth="1"/>
    <col min="26" max="30" width="16.90625" style="63" customWidth="1"/>
    <col min="31" max="31" width="15.7265625" style="63" customWidth="1"/>
    <col min="32" max="33" width="16.90625" style="63" customWidth="1"/>
    <col min="34" max="35" width="32.1796875" style="63" customWidth="1"/>
    <col min="36" max="36" width="30.81640625" style="63" customWidth="1"/>
    <col min="37" max="37" width="31.6328125" style="63" customWidth="1"/>
    <col min="38" max="38" width="18.81640625" style="63" customWidth="1"/>
    <col min="39" max="39" width="23.6328125" style="63" customWidth="1"/>
    <col min="40" max="40" width="34.08984375" style="63" bestFit="1" customWidth="1"/>
    <col min="41" max="41" width="13" style="63" customWidth="1"/>
    <col min="42" max="16384" width="4.26953125" style="63"/>
  </cols>
  <sheetData>
    <row r="1" spans="1:41" ht="12" customHeight="1">
      <c r="AH1" s="78"/>
      <c r="AI1" s="78"/>
      <c r="AJ1" s="78"/>
      <c r="AK1" s="78"/>
    </row>
    <row r="2" spans="1:41" customFormat="1" ht="43.5" customHeight="1">
      <c r="A2" s="158" t="s">
        <v>131</v>
      </c>
    </row>
    <row r="3" spans="1:41" customFormat="1" ht="58.5" customHeight="1">
      <c r="F3" s="49"/>
      <c r="G3" s="166"/>
      <c r="H3" s="237"/>
      <c r="J3" s="132"/>
      <c r="K3" s="369" t="s">
        <v>37</v>
      </c>
      <c r="L3" s="370"/>
      <c r="M3" s="239"/>
      <c r="N3" s="239"/>
      <c r="O3" s="239"/>
      <c r="P3" s="240"/>
    </row>
    <row r="4" spans="1:41" customFormat="1" ht="52" customHeight="1">
      <c r="F4" s="49"/>
      <c r="G4" s="167"/>
      <c r="H4" s="237"/>
      <c r="J4" s="133"/>
      <c r="K4" s="369" t="s">
        <v>77</v>
      </c>
      <c r="L4" s="370"/>
      <c r="M4" s="239"/>
      <c r="N4" s="239"/>
      <c r="O4" s="239"/>
      <c r="P4" s="240"/>
    </row>
    <row r="5" spans="1:41" customFormat="1" ht="56" customHeight="1">
      <c r="F5" s="49"/>
      <c r="G5" s="165"/>
      <c r="H5" s="237"/>
      <c r="J5" s="131"/>
      <c r="K5" s="375" t="s">
        <v>50</v>
      </c>
      <c r="L5" s="376"/>
      <c r="M5" s="239"/>
      <c r="N5" s="239"/>
      <c r="O5" s="239"/>
      <c r="P5" s="240"/>
    </row>
    <row r="6" spans="1:41" customFormat="1" ht="53.5" customHeight="1">
      <c r="F6" s="49"/>
      <c r="G6" s="165"/>
      <c r="H6" s="237"/>
      <c r="J6" s="131"/>
      <c r="K6" s="375" t="s">
        <v>51</v>
      </c>
      <c r="L6" s="376"/>
      <c r="M6" s="238"/>
      <c r="N6" s="238"/>
      <c r="O6" s="239"/>
      <c r="P6" s="240"/>
    </row>
    <row r="7" spans="1:41" s="53" customFormat="1" ht="36" customHeight="1" thickBot="1">
      <c r="A7" s="235" t="s">
        <v>113</v>
      </c>
      <c r="E7" s="63"/>
      <c r="H7" s="169"/>
      <c r="I7" s="169"/>
      <c r="J7" s="78"/>
      <c r="K7" s="78"/>
      <c r="AH7" s="78"/>
      <c r="AI7" s="78"/>
      <c r="AJ7" s="78"/>
      <c r="AK7" s="78"/>
    </row>
    <row r="8" spans="1:41" s="79" customFormat="1" ht="74.25" customHeight="1" thickBot="1">
      <c r="A8" s="341" t="s">
        <v>0</v>
      </c>
      <c r="B8" s="344" t="s">
        <v>3</v>
      </c>
      <c r="C8" s="347" t="s">
        <v>79</v>
      </c>
      <c r="D8" s="344" t="s">
        <v>91</v>
      </c>
      <c r="E8" s="350" t="s">
        <v>4</v>
      </c>
      <c r="F8" s="353" t="s">
        <v>99</v>
      </c>
      <c r="G8" s="335" t="s">
        <v>159</v>
      </c>
      <c r="H8" s="335" t="s">
        <v>143</v>
      </c>
      <c r="I8" s="335" t="s">
        <v>155</v>
      </c>
      <c r="J8" s="338" t="s">
        <v>144</v>
      </c>
      <c r="K8" s="358" t="s">
        <v>145</v>
      </c>
      <c r="L8" s="363" t="s">
        <v>101</v>
      </c>
      <c r="M8" s="364"/>
      <c r="N8" s="364"/>
      <c r="O8" s="364"/>
      <c r="P8" s="364"/>
      <c r="Q8" s="364"/>
      <c r="R8" s="364"/>
      <c r="S8" s="364"/>
      <c r="T8" s="364"/>
      <c r="U8" s="364"/>
      <c r="V8" s="364"/>
      <c r="W8" s="364"/>
      <c r="X8" s="364"/>
      <c r="Y8" s="364"/>
      <c r="Z8" s="364"/>
      <c r="AA8" s="364"/>
      <c r="AB8" s="364"/>
      <c r="AC8" s="364"/>
      <c r="AD8" s="364"/>
      <c r="AE8" s="364"/>
      <c r="AF8" s="364"/>
      <c r="AG8" s="365"/>
      <c r="AH8" s="179"/>
      <c r="AI8" s="179"/>
      <c r="AJ8" s="180"/>
      <c r="AK8" s="181"/>
      <c r="AL8" s="180"/>
      <c r="AM8" s="180"/>
      <c r="AN8" s="182"/>
    </row>
    <row r="9" spans="1:41" s="79" customFormat="1" ht="72" customHeight="1">
      <c r="A9" s="342"/>
      <c r="B9" s="345"/>
      <c r="C9" s="348"/>
      <c r="D9" s="345"/>
      <c r="E9" s="351"/>
      <c r="F9" s="354"/>
      <c r="G9" s="354"/>
      <c r="H9" s="336"/>
      <c r="I9" s="336"/>
      <c r="J9" s="339"/>
      <c r="K9" s="359"/>
      <c r="L9" s="366" t="s">
        <v>82</v>
      </c>
      <c r="M9" s="367"/>
      <c r="N9" s="368"/>
      <c r="O9" s="361" t="s">
        <v>163</v>
      </c>
      <c r="P9" s="361" t="s">
        <v>164</v>
      </c>
      <c r="Q9" s="361" t="s">
        <v>165</v>
      </c>
      <c r="R9" s="361" t="s">
        <v>166</v>
      </c>
      <c r="S9" s="366" t="s">
        <v>168</v>
      </c>
      <c r="T9" s="367"/>
      <c r="U9" s="367"/>
      <c r="V9" s="385"/>
      <c r="W9" s="367" t="s">
        <v>169</v>
      </c>
      <c r="X9" s="367"/>
      <c r="Y9" s="367"/>
      <c r="Z9" s="356" t="s">
        <v>167</v>
      </c>
      <c r="AA9" s="386"/>
      <c r="AB9" s="356" t="s">
        <v>170</v>
      </c>
      <c r="AC9" s="357"/>
      <c r="AD9" s="356" t="s">
        <v>171</v>
      </c>
      <c r="AE9" s="357"/>
      <c r="AF9" s="356" t="s">
        <v>176</v>
      </c>
      <c r="AG9" s="357"/>
      <c r="AH9" s="377" t="s">
        <v>174</v>
      </c>
      <c r="AI9" s="373" t="s">
        <v>203</v>
      </c>
      <c r="AJ9" s="381" t="s">
        <v>175</v>
      </c>
      <c r="AK9" s="383" t="s">
        <v>154</v>
      </c>
      <c r="AL9" s="381" t="s">
        <v>149</v>
      </c>
      <c r="AM9" s="381" t="s">
        <v>150</v>
      </c>
      <c r="AN9" s="379" t="s">
        <v>151</v>
      </c>
      <c r="AO9" s="371" t="s">
        <v>27</v>
      </c>
    </row>
    <row r="10" spans="1:41" s="79" customFormat="1" ht="84.5" customHeight="1" thickBot="1">
      <c r="A10" s="343"/>
      <c r="B10" s="346"/>
      <c r="C10" s="349"/>
      <c r="D10" s="346"/>
      <c r="E10" s="352"/>
      <c r="F10" s="355"/>
      <c r="G10" s="337"/>
      <c r="H10" s="337"/>
      <c r="I10" s="337"/>
      <c r="J10" s="340"/>
      <c r="K10" s="360"/>
      <c r="L10" s="80"/>
      <c r="M10" s="81" t="s">
        <v>83</v>
      </c>
      <c r="N10" s="82" t="s">
        <v>84</v>
      </c>
      <c r="O10" s="362"/>
      <c r="P10" s="362"/>
      <c r="Q10" s="362"/>
      <c r="R10" s="362"/>
      <c r="S10" s="83"/>
      <c r="T10" s="81" t="s">
        <v>85</v>
      </c>
      <c r="U10" s="86" t="s">
        <v>86</v>
      </c>
      <c r="V10" s="86" t="s">
        <v>87</v>
      </c>
      <c r="W10" s="178"/>
      <c r="X10" s="81" t="s">
        <v>85</v>
      </c>
      <c r="Y10" s="86" t="s">
        <v>173</v>
      </c>
      <c r="Z10" s="84"/>
      <c r="AA10" s="81" t="s">
        <v>85</v>
      </c>
      <c r="AB10" s="84"/>
      <c r="AC10" s="85" t="s">
        <v>85</v>
      </c>
      <c r="AD10" s="84"/>
      <c r="AE10" s="81" t="s">
        <v>85</v>
      </c>
      <c r="AF10" s="84"/>
      <c r="AG10" s="81" t="s">
        <v>85</v>
      </c>
      <c r="AH10" s="378"/>
      <c r="AI10" s="374"/>
      <c r="AJ10" s="382"/>
      <c r="AK10" s="384"/>
      <c r="AL10" s="382"/>
      <c r="AM10" s="382"/>
      <c r="AN10" s="380"/>
      <c r="AO10" s="372"/>
    </row>
    <row r="11" spans="1:41" ht="52.5" customHeight="1" thickTop="1">
      <c r="A11" s="87">
        <v>1</v>
      </c>
      <c r="B11" s="90"/>
      <c r="C11" s="228"/>
      <c r="D11" s="88"/>
      <c r="E11" s="118"/>
      <c r="F11" s="92" t="s">
        <v>89</v>
      </c>
      <c r="G11" s="134"/>
      <c r="H11" s="93"/>
      <c r="I11" s="93"/>
      <c r="J11" s="200">
        <f>ROUNDDOWN(MIN(H11,I11),0)</f>
        <v>0</v>
      </c>
      <c r="K11" s="94"/>
      <c r="L11" s="95"/>
      <c r="M11" s="96" t="s">
        <v>88</v>
      </c>
      <c r="N11" s="97"/>
      <c r="O11" s="95"/>
      <c r="P11" s="95"/>
      <c r="Q11" s="98"/>
      <c r="R11" s="98"/>
      <c r="S11" s="95"/>
      <c r="T11" s="96"/>
      <c r="U11" s="99" t="s">
        <v>88</v>
      </c>
      <c r="V11" s="175" t="s">
        <v>172</v>
      </c>
      <c r="W11" s="140"/>
      <c r="X11" s="140"/>
      <c r="Y11" s="99" t="s">
        <v>88</v>
      </c>
      <c r="Z11" s="95"/>
      <c r="AA11" s="96"/>
      <c r="AB11" s="95"/>
      <c r="AC11" s="99"/>
      <c r="AD11" s="95"/>
      <c r="AE11" s="96"/>
      <c r="AF11" s="95"/>
      <c r="AG11" s="96"/>
      <c r="AH11" s="134"/>
      <c r="AI11" s="134"/>
      <c r="AJ11" s="184"/>
      <c r="AK11" s="134"/>
      <c r="AL11" s="185"/>
      <c r="AM11" s="66"/>
      <c r="AN11" s="207"/>
      <c r="AO11" s="188"/>
    </row>
    <row r="12" spans="1:41" ht="52.5" customHeight="1">
      <c r="A12" s="64">
        <v>2</v>
      </c>
      <c r="B12" s="65"/>
      <c r="C12" s="228"/>
      <c r="D12" s="66"/>
      <c r="E12" s="101"/>
      <c r="F12" s="143" t="s">
        <v>89</v>
      </c>
      <c r="G12" s="101"/>
      <c r="H12" s="67"/>
      <c r="I12" s="67"/>
      <c r="J12" s="200">
        <f t="shared" ref="J12:J13" si="0">ROUNDDOWN(MIN(H12,I12),0)</f>
        <v>0</v>
      </c>
      <c r="K12" s="102"/>
      <c r="L12" s="95"/>
      <c r="M12" s="96" t="s">
        <v>88</v>
      </c>
      <c r="N12" s="97"/>
      <c r="O12" s="95"/>
      <c r="P12" s="95"/>
      <c r="Q12" s="98"/>
      <c r="R12" s="98"/>
      <c r="S12" s="95"/>
      <c r="T12" s="96"/>
      <c r="U12" s="99" t="s">
        <v>88</v>
      </c>
      <c r="V12" s="176" t="s">
        <v>88</v>
      </c>
      <c r="W12" s="140"/>
      <c r="X12" s="140"/>
      <c r="Y12" s="99" t="s">
        <v>88</v>
      </c>
      <c r="Z12" s="95"/>
      <c r="AA12" s="96"/>
      <c r="AB12" s="95"/>
      <c r="AC12" s="99"/>
      <c r="AD12" s="95"/>
      <c r="AE12" s="96"/>
      <c r="AF12" s="95"/>
      <c r="AG12" s="96"/>
      <c r="AH12" s="134"/>
      <c r="AI12" s="134"/>
      <c r="AJ12" s="184"/>
      <c r="AK12" s="101"/>
      <c r="AL12" s="101"/>
      <c r="AM12" s="101"/>
      <c r="AN12" s="190"/>
      <c r="AO12" s="187"/>
    </row>
    <row r="13" spans="1:41" ht="52.5" customHeight="1" thickBot="1">
      <c r="A13" s="68">
        <v>3</v>
      </c>
      <c r="B13" s="70"/>
      <c r="C13" s="230"/>
      <c r="D13" s="71"/>
      <c r="E13" s="104"/>
      <c r="F13" s="144" t="s">
        <v>89</v>
      </c>
      <c r="G13" s="104"/>
      <c r="H13" s="76"/>
      <c r="I13" s="76"/>
      <c r="J13" s="203">
        <f t="shared" si="0"/>
        <v>0</v>
      </c>
      <c r="K13" s="105"/>
      <c r="L13" s="106"/>
      <c r="M13" s="107" t="s">
        <v>88</v>
      </c>
      <c r="N13" s="108"/>
      <c r="O13" s="106"/>
      <c r="P13" s="106"/>
      <c r="Q13" s="109"/>
      <c r="R13" s="109"/>
      <c r="S13" s="106"/>
      <c r="T13" s="107"/>
      <c r="U13" s="110" t="s">
        <v>88</v>
      </c>
      <c r="V13" s="110" t="s">
        <v>88</v>
      </c>
      <c r="W13" s="177"/>
      <c r="X13" s="141"/>
      <c r="Y13" s="110" t="s">
        <v>88</v>
      </c>
      <c r="Z13" s="106"/>
      <c r="AA13" s="107"/>
      <c r="AB13" s="106"/>
      <c r="AC13" s="110"/>
      <c r="AD13" s="106"/>
      <c r="AE13" s="107"/>
      <c r="AF13" s="106"/>
      <c r="AG13" s="107"/>
      <c r="AH13" s="183"/>
      <c r="AI13" s="183"/>
      <c r="AJ13" s="73"/>
      <c r="AK13" s="104"/>
      <c r="AL13" s="104"/>
      <c r="AM13" s="104"/>
      <c r="AN13" s="208"/>
      <c r="AO13" s="189"/>
    </row>
    <row r="14" spans="1:41" customFormat="1" ht="20.25" customHeight="1">
      <c r="B14" s="47"/>
      <c r="C14" s="47"/>
      <c r="D14" s="19"/>
    </row>
    <row r="15" spans="1:41" customFormat="1" ht="36.5" customHeight="1">
      <c r="B15" s="173" t="s">
        <v>49</v>
      </c>
      <c r="C15" s="47"/>
      <c r="D15" s="20"/>
    </row>
    <row r="16" spans="1:41" customFormat="1" ht="37" customHeight="1">
      <c r="B16" s="174" t="s">
        <v>160</v>
      </c>
      <c r="C16" s="47"/>
      <c r="D16" s="20"/>
    </row>
    <row r="17" spans="2:6" customFormat="1" ht="44.5" customHeight="1">
      <c r="B17" s="174" t="s">
        <v>96</v>
      </c>
      <c r="C17" s="47"/>
      <c r="D17" s="20"/>
    </row>
    <row r="18" spans="2:6" customFormat="1" ht="50" customHeight="1">
      <c r="B18" s="233" t="s">
        <v>202</v>
      </c>
      <c r="C18" s="47"/>
      <c r="D18" s="20"/>
    </row>
    <row r="19" spans="2:6" customFormat="1" ht="20.25" customHeight="1">
      <c r="B19" s="77"/>
      <c r="C19" s="47"/>
      <c r="D19" s="20"/>
    </row>
    <row r="20" spans="2:6" s="155" customFormat="1" ht="25" customHeight="1">
      <c r="B20" s="78" t="s">
        <v>158</v>
      </c>
      <c r="C20" s="156"/>
      <c r="D20" s="157"/>
    </row>
    <row r="21" spans="2:6" s="155" customFormat="1" ht="25" customHeight="1">
      <c r="B21" s="78" t="s">
        <v>162</v>
      </c>
      <c r="C21" s="156"/>
      <c r="D21" s="157"/>
    </row>
    <row r="22" spans="2:6" s="155" customFormat="1" ht="25" customHeight="1">
      <c r="B22" s="78" t="s">
        <v>161</v>
      </c>
      <c r="C22" s="156"/>
      <c r="D22" s="157"/>
    </row>
    <row r="25" spans="2:6">
      <c r="C25" s="63" t="s">
        <v>125</v>
      </c>
      <c r="D25" s="63" t="s">
        <v>138</v>
      </c>
    </row>
    <row r="26" spans="2:6" ht="29" customHeight="1">
      <c r="C26" s="63" t="s">
        <v>126</v>
      </c>
      <c r="D26" s="63" t="s">
        <v>139</v>
      </c>
    </row>
    <row r="27" spans="2:6">
      <c r="C27" s="112"/>
    </row>
    <row r="28" spans="2:6">
      <c r="C28" s="112"/>
    </row>
    <row r="29" spans="2:6">
      <c r="C29" s="112"/>
    </row>
    <row r="30" spans="2:6">
      <c r="C30" s="112"/>
    </row>
    <row r="31" spans="2:6">
      <c r="C31" s="112"/>
    </row>
    <row r="32" spans="2:6">
      <c r="C32" s="112" t="s">
        <v>107</v>
      </c>
      <c r="F32" s="113" t="s">
        <v>102</v>
      </c>
    </row>
    <row r="33" spans="3:6">
      <c r="C33" s="112" t="s">
        <v>146</v>
      </c>
      <c r="F33" s="113" t="s">
        <v>103</v>
      </c>
    </row>
    <row r="34" spans="3:6">
      <c r="C34" s="112" t="s">
        <v>108</v>
      </c>
      <c r="F34" s="113" t="s">
        <v>104</v>
      </c>
    </row>
    <row r="35" spans="3:6">
      <c r="C35" s="112" t="s">
        <v>109</v>
      </c>
      <c r="F35" s="113" t="s">
        <v>105</v>
      </c>
    </row>
    <row r="36" spans="3:6">
      <c r="C36" s="112" t="s">
        <v>110</v>
      </c>
      <c r="F36" s="114" t="s">
        <v>106</v>
      </c>
    </row>
    <row r="37" spans="3:6">
      <c r="C37" s="112"/>
      <c r="F37" s="114" t="s">
        <v>90</v>
      </c>
    </row>
    <row r="38" spans="3:6">
      <c r="C38" s="112"/>
    </row>
    <row r="39" spans="3:6">
      <c r="C39" s="112"/>
    </row>
    <row r="40" spans="3:6">
      <c r="C40" s="112"/>
    </row>
    <row r="41" spans="3:6">
      <c r="C41" s="112"/>
    </row>
    <row r="42" spans="3:6">
      <c r="C42" s="112"/>
    </row>
    <row r="43" spans="3:6">
      <c r="C43" s="112"/>
    </row>
    <row r="44" spans="3:6">
      <c r="C44" s="112"/>
    </row>
    <row r="45" spans="3:6">
      <c r="C45" s="112"/>
    </row>
    <row r="46" spans="3:6">
      <c r="C46" s="112"/>
    </row>
    <row r="47" spans="3:6">
      <c r="C47" s="112"/>
    </row>
    <row r="48" spans="3:6">
      <c r="C48" s="112"/>
    </row>
    <row r="49" spans="3:3">
      <c r="C49" s="112"/>
    </row>
    <row r="50" spans="3:3">
      <c r="C50" s="112"/>
    </row>
    <row r="51" spans="3:3">
      <c r="C51" s="112"/>
    </row>
    <row r="52" spans="3:3">
      <c r="C52" s="112"/>
    </row>
  </sheetData>
  <dataConsolidate/>
  <mergeCells count="35">
    <mergeCell ref="K3:L3"/>
    <mergeCell ref="AO9:AO10"/>
    <mergeCell ref="AI9:AI10"/>
    <mergeCell ref="K6:L6"/>
    <mergeCell ref="K5:L5"/>
    <mergeCell ref="K4:L4"/>
    <mergeCell ref="AH9:AH10"/>
    <mergeCell ref="AN9:AN10"/>
    <mergeCell ref="AM9:AM10"/>
    <mergeCell ref="AL9:AL10"/>
    <mergeCell ref="AK9:AK10"/>
    <mergeCell ref="AJ9:AJ10"/>
    <mergeCell ref="AD9:AE9"/>
    <mergeCell ref="S9:V9"/>
    <mergeCell ref="Z9:AA9"/>
    <mergeCell ref="AF9:AG9"/>
    <mergeCell ref="AB9:AC9"/>
    <mergeCell ref="K8:K10"/>
    <mergeCell ref="P9:P10"/>
    <mergeCell ref="R9:R10"/>
    <mergeCell ref="Q9:Q10"/>
    <mergeCell ref="O9:O10"/>
    <mergeCell ref="L8:AG8"/>
    <mergeCell ref="L9:N9"/>
    <mergeCell ref="W9:Y9"/>
    <mergeCell ref="I8:I10"/>
    <mergeCell ref="J8:J10"/>
    <mergeCell ref="A8:A10"/>
    <mergeCell ref="B8:B10"/>
    <mergeCell ref="C8:C10"/>
    <mergeCell ref="D8:D10"/>
    <mergeCell ref="E8:E10"/>
    <mergeCell ref="F8:F10"/>
    <mergeCell ref="G8:G10"/>
    <mergeCell ref="H8:H10"/>
  </mergeCells>
  <phoneticPr fontId="1"/>
  <dataValidations xWindow="779" yWindow="620" count="16">
    <dataValidation type="list" showInputMessage="1" showErrorMessage="1" errorTitle="ドロップダウンリストより選択してください" sqref="AC11:AC13 Y11:Y13 U11:V13" xr:uid="{E61A62AB-960C-4B4B-A9F9-FD8659919FED}">
      <formula1>"リストから選択,有,無"</formula1>
    </dataValidation>
    <dataValidation type="list" showInputMessage="1" showErrorMessage="1" errorTitle="ドロップダウンリストより選択してください" sqref="M11:M13" xr:uid="{B1618415-07CC-40EB-BF07-D02FF401E959}">
      <formula1>"リストから選択,急傾斜地崩壊,津波,出水,高潮,その他"</formula1>
    </dataValidation>
    <dataValidation showInputMessage="1" showErrorMessage="1" errorTitle="ドロップダウンリストより選択してください" sqref="T11:T13 AA11:AA13 AE11:AE13 N11 AG11:AG13" xr:uid="{F589F144-4BF5-4D14-B3F1-BC5C50F39474}"/>
    <dataValidation type="list" showInputMessage="1" showErrorMessage="1" errorTitle="ドロップダウンリストより選択してください" sqref="N12:N13" xr:uid="{6ED35522-0B9A-491D-A04D-0D8BA8225307}">
      <formula1>"津波,出水,高潮"</formula1>
    </dataValidation>
    <dataValidation type="list" showInputMessage="1" showErrorMessage="1" errorTitle="ドロップダウンリストより選択してください" sqref="AD11:AD13 Z11:Z13 AB11:AB13 O11:S13 AF11:AF13 L11:L13 W11:W13" xr:uid="{60EB0EF3-8349-4CB2-BCA2-91CB081D9208}">
      <formula1>"○"</formula1>
    </dataValidation>
    <dataValidation showInputMessage="1" showErrorMessage="1" errorTitle="ドロップダウンリストより選択してください" promptTitle="千円単位" prompt="千円単位で記載してください" sqref="H11:I13" xr:uid="{8B883F36-B26B-4D90-9CC8-F148345D320A}"/>
    <dataValidation type="list" showInputMessage="1" showErrorMessage="1" errorTitle="ドロップダウンリストより選択してください" sqref="F11:F13" xr:uid="{33A41971-5CF6-455B-A542-9E031854A3EF}">
      <formula1>$F$32:$F$37</formula1>
    </dataValidation>
    <dataValidation showInputMessage="1" showErrorMessage="1" errorTitle="ドロップダウンリストより選択してください" promptTitle="交付予定額の入力" prompt="対象経費の実支出（予定）額の3/4の額を千円単位切り捨てで入力してください。" sqref="K11:K13" xr:uid="{08AAA24C-1B9C-478C-A93B-02D5A9F6EAC5}"/>
    <dataValidation type="list" allowBlank="1" showInputMessage="1" showErrorMessage="1" sqref="C32:C36" xr:uid="{0CCF0B3E-5BA3-4AD2-8F25-0E630371C4C2}">
      <formula1>$C$32:$C$36</formula1>
    </dataValidation>
    <dataValidation type="list" allowBlank="1" showInputMessage="1" showErrorMessage="1" promptTitle="施設の種類を選択してください" sqref="C11:C13" xr:uid="{C330BEF7-E499-47D0-8786-00D7C0054DB8}">
      <formula1>$C$32:$C$36</formula1>
    </dataValidation>
    <dataValidation type="list" allowBlank="1" showInputMessage="1" showErrorMessage="1" sqref="AH11:AH13" xr:uid="{3506727E-7E47-44C8-B67A-FBB210AA9BB8}">
      <formula1>"○"</formula1>
    </dataValidation>
    <dataValidation allowBlank="1" showInputMessage="1" showErrorMessage="1" promptTitle="年月日を記載してください" prompt="書式設定を変更せずに、年月日を記載してください_x000a_（西暦／月／日）" sqref="AJ11:AJ13" xr:uid="{2F0DF1A7-2BC7-4926-9B88-C53F038617B2}"/>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AL11:AL13" xr:uid="{09382750-DE93-4BE9-A4CF-A75330C14423}">
      <formula1>"有,無"</formula1>
    </dataValidation>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AM11:AM13" xr:uid="{0FD9D225-5726-4FDD-AD92-D6F4047241D0}">
      <formula1>"有,無"</formula1>
    </dataValidation>
    <dataValidation type="list" allowBlank="1" showInputMessage="1" showErrorMessage="1" sqref="AN11:AN13" xr:uid="{7F9957B5-DA47-41A5-B1A3-F7A8E11D7207}">
      <formula1>"有,無"</formula1>
    </dataValidation>
    <dataValidation showInputMessage="1" showErrorMessage="1" errorTitle="ドロップダウンリストより選択してください" promptTitle="千円未満切捨て" prompt="自動計算" sqref="J11:J13" xr:uid="{9B3CC562-7DDB-4464-A431-C6C0E06641F7}"/>
  </dataValidations>
  <pageMargins left="0.93" right="0.16" top="0.74803149606299213" bottom="0.74803149606299213" header="0.31496062992125984" footer="0.31496062992125984"/>
  <pageSetup paperSize="9" scale="15"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33D84-1882-40E8-8CBF-FFBEC628BB0C}">
  <sheetPr>
    <tabColor rgb="FF00B050"/>
    <pageSetUpPr fitToPage="1"/>
  </sheetPr>
  <dimension ref="A1:P30"/>
  <sheetViews>
    <sheetView view="pageBreakPreview" topLeftCell="A17" zoomScale="70" zoomScaleNormal="100" zoomScaleSheetLayoutView="70" workbookViewId="0">
      <selection activeCell="F5" sqref="F5"/>
    </sheetView>
  </sheetViews>
  <sheetFormatPr defaultColWidth="4.26953125" defaultRowHeight="12"/>
  <cols>
    <col min="1" max="1" width="4.08984375" style="115" bestFit="1" customWidth="1"/>
    <col min="2" max="2" width="17.7265625" style="115" customWidth="1"/>
    <col min="3" max="3" width="28.453125" style="115" customWidth="1"/>
    <col min="4" max="4" width="33.36328125" style="115" customWidth="1"/>
    <col min="5" max="5" width="35.08984375" style="115" customWidth="1"/>
    <col min="6" max="6" width="43" style="115" customWidth="1"/>
    <col min="7" max="7" width="18.36328125" style="115" customWidth="1"/>
    <col min="8" max="8" width="23.1796875" style="115" customWidth="1"/>
    <col min="9" max="9" width="19.54296875" style="115" customWidth="1"/>
    <col min="10" max="10" width="12.90625" style="115" customWidth="1"/>
    <col min="11" max="11" width="19.453125" style="115" customWidth="1"/>
    <col min="12" max="12" width="26.453125" style="115" customWidth="1"/>
    <col min="13" max="13" width="31.90625" style="115" customWidth="1"/>
    <col min="14" max="14" width="11.6328125" style="115" customWidth="1"/>
    <col min="15" max="16384" width="4.26953125" style="115"/>
  </cols>
  <sheetData>
    <row r="1" spans="1:16" ht="16.5">
      <c r="K1" s="116"/>
    </row>
    <row r="2" spans="1:16" customFormat="1" ht="20.25" customHeight="1">
      <c r="A2" s="158" t="s">
        <v>131</v>
      </c>
    </row>
    <row r="3" spans="1:16" customFormat="1" ht="34.5" customHeight="1">
      <c r="I3" s="126" t="s">
        <v>37</v>
      </c>
      <c r="J3" s="241"/>
      <c r="K3" s="240"/>
      <c r="L3" s="49"/>
      <c r="M3" s="49"/>
      <c r="N3" s="49"/>
      <c r="O3" s="49"/>
      <c r="P3" s="49"/>
    </row>
    <row r="4" spans="1:16" customFormat="1" ht="34.5" customHeight="1">
      <c r="I4" s="127" t="s">
        <v>77</v>
      </c>
      <c r="J4" s="241"/>
      <c r="K4" s="240"/>
      <c r="L4" s="49"/>
      <c r="M4" s="49"/>
      <c r="N4" s="49"/>
      <c r="O4" s="49"/>
      <c r="P4" s="49"/>
    </row>
    <row r="5" spans="1:16" customFormat="1" ht="34.5" customHeight="1">
      <c r="I5" s="125" t="s">
        <v>50</v>
      </c>
      <c r="J5" s="241"/>
      <c r="K5" s="240"/>
      <c r="L5" s="49"/>
      <c r="M5" s="49"/>
      <c r="N5" s="49"/>
      <c r="O5" s="49"/>
      <c r="P5" s="49"/>
    </row>
    <row r="6" spans="1:16" customFormat="1" ht="34.5" customHeight="1">
      <c r="I6" s="125" t="s">
        <v>51</v>
      </c>
      <c r="J6" s="241"/>
      <c r="K6" s="240"/>
      <c r="L6" s="49"/>
      <c r="M6" s="49"/>
      <c r="N6" s="49"/>
      <c r="O6" s="49"/>
      <c r="P6" s="49"/>
    </row>
    <row r="7" spans="1:16" ht="20.149999999999999" customHeight="1" thickBot="1">
      <c r="A7" s="233" t="s">
        <v>205</v>
      </c>
      <c r="B7" s="63"/>
      <c r="C7" s="142"/>
      <c r="D7" s="142"/>
      <c r="E7" s="142"/>
      <c r="F7" s="142"/>
      <c r="G7" s="142"/>
      <c r="H7" s="142"/>
      <c r="I7" s="142"/>
      <c r="J7" s="142"/>
      <c r="K7" s="142"/>
      <c r="L7" s="142"/>
      <c r="M7" s="142"/>
      <c r="N7" s="142"/>
    </row>
    <row r="8" spans="1:16" s="218" customFormat="1" ht="159.5" thickBot="1">
      <c r="A8" s="214" t="s">
        <v>0</v>
      </c>
      <c r="B8" s="215" t="s">
        <v>3</v>
      </c>
      <c r="C8" s="231" t="s">
        <v>79</v>
      </c>
      <c r="D8" s="219" t="s">
        <v>91</v>
      </c>
      <c r="E8" s="219" t="s">
        <v>4</v>
      </c>
      <c r="F8" s="219" t="s">
        <v>111</v>
      </c>
      <c r="G8" s="219" t="s">
        <v>185</v>
      </c>
      <c r="H8" s="246" t="s">
        <v>186</v>
      </c>
      <c r="I8" s="219" t="s">
        <v>188</v>
      </c>
      <c r="J8" s="246" t="s">
        <v>6</v>
      </c>
      <c r="K8" s="215" t="s">
        <v>149</v>
      </c>
      <c r="L8" s="215" t="s">
        <v>150</v>
      </c>
      <c r="M8" s="216" t="s">
        <v>151</v>
      </c>
      <c r="N8" s="215" t="s">
        <v>27</v>
      </c>
    </row>
    <row r="9" spans="1:16" ht="20.25" customHeight="1">
      <c r="A9" s="87">
        <v>1</v>
      </c>
      <c r="B9" s="89"/>
      <c r="C9" s="228"/>
      <c r="D9" s="66"/>
      <c r="E9" s="66"/>
      <c r="F9" s="190"/>
      <c r="G9" s="202"/>
      <c r="H9" s="247">
        <f>G9*4000/1000</f>
        <v>0</v>
      </c>
      <c r="I9" s="67"/>
      <c r="J9" s="102">
        <f>ROUNDDOWN(MIN(H9,I9),0)</f>
        <v>0</v>
      </c>
      <c r="K9" s="190"/>
      <c r="L9" s="66"/>
      <c r="M9" s="186"/>
      <c r="N9" s="100"/>
    </row>
    <row r="10" spans="1:16" ht="20.25" customHeight="1">
      <c r="A10" s="64">
        <v>2</v>
      </c>
      <c r="B10" s="65"/>
      <c r="C10" s="228"/>
      <c r="D10" s="66"/>
      <c r="E10" s="101"/>
      <c r="F10" s="101"/>
      <c r="G10" s="202"/>
      <c r="H10" s="247">
        <f t="shared" ref="H10:H11" si="0">G10*4000/1000</f>
        <v>0</v>
      </c>
      <c r="I10" s="67"/>
      <c r="J10" s="102">
        <f>ROUNDDOWN(MIN(H10,I10),0)</f>
        <v>0</v>
      </c>
      <c r="K10" s="190"/>
      <c r="L10" s="66"/>
      <c r="M10" s="186"/>
      <c r="N10" s="103"/>
    </row>
    <row r="11" spans="1:16" ht="20.25" customHeight="1" thickBot="1">
      <c r="A11" s="68">
        <v>3</v>
      </c>
      <c r="B11" s="70"/>
      <c r="C11" s="230"/>
      <c r="D11" s="71"/>
      <c r="E11" s="104"/>
      <c r="F11" s="104"/>
      <c r="G11" s="209"/>
      <c r="H11" s="248">
        <f t="shared" si="0"/>
        <v>0</v>
      </c>
      <c r="I11" s="76"/>
      <c r="J11" s="105">
        <f>ROUNDDOWN(MIN(H11,I11),0)</f>
        <v>0</v>
      </c>
      <c r="K11" s="183"/>
      <c r="L11" s="71"/>
      <c r="M11" s="206"/>
      <c r="N11" s="111"/>
    </row>
    <row r="12" spans="1:16" ht="20.25" customHeight="1">
      <c r="A12" s="63"/>
      <c r="B12" s="149"/>
      <c r="C12" s="150"/>
      <c r="D12" s="150"/>
      <c r="E12" s="151"/>
      <c r="F12" s="151"/>
      <c r="G12" s="152"/>
      <c r="H12" s="152"/>
      <c r="I12" s="152"/>
      <c r="J12" s="153"/>
      <c r="K12" s="152"/>
      <c r="L12" s="150"/>
      <c r="M12" s="150"/>
      <c r="N12" s="154"/>
    </row>
    <row r="13" spans="1:16" customFormat="1" ht="30" customHeight="1">
      <c r="B13" s="173" t="s">
        <v>49</v>
      </c>
      <c r="C13" s="47"/>
      <c r="D13" s="19"/>
      <c r="E13" s="52"/>
    </row>
    <row r="14" spans="1:16" customFormat="1" ht="25" customHeight="1">
      <c r="B14" s="173" t="s">
        <v>160</v>
      </c>
      <c r="C14" s="47"/>
      <c r="D14" s="20"/>
    </row>
    <row r="15" spans="1:16" customFormat="1" ht="25" customHeight="1">
      <c r="B15" s="173" t="s">
        <v>96</v>
      </c>
      <c r="C15" s="47"/>
      <c r="D15" s="20"/>
    </row>
    <row r="16" spans="1:16" customFormat="1" ht="25" customHeight="1">
      <c r="B16" s="233" t="s">
        <v>201</v>
      </c>
      <c r="C16" s="47"/>
      <c r="D16" s="20"/>
    </row>
    <row r="17" spans="2:10" customFormat="1" ht="25" customHeight="1">
      <c r="B17" s="47"/>
      <c r="C17" s="47"/>
      <c r="D17" s="20"/>
    </row>
    <row r="18" spans="2:10" s="155" customFormat="1" ht="25" customHeight="1">
      <c r="B18" s="171" t="s">
        <v>142</v>
      </c>
      <c r="C18" s="156"/>
      <c r="D18" s="157"/>
    </row>
    <row r="19" spans="2:10" s="155" customFormat="1" ht="25" customHeight="1">
      <c r="B19" s="156"/>
      <c r="C19" s="156"/>
      <c r="D19" s="157"/>
    </row>
    <row r="20" spans="2:10" s="155" customFormat="1" ht="25" customHeight="1">
      <c r="B20" s="156"/>
      <c r="C20" s="156"/>
      <c r="D20" s="157"/>
    </row>
    <row r="21" spans="2:10" s="155" customFormat="1" ht="25" customHeight="1">
      <c r="B21" s="156"/>
      <c r="C21" s="156"/>
      <c r="D21" s="157"/>
    </row>
    <row r="22" spans="2:10" ht="19.5" customHeight="1"/>
    <row r="24" spans="2:10">
      <c r="B24" s="122" t="s">
        <v>132</v>
      </c>
      <c r="D24" s="115" t="s">
        <v>138</v>
      </c>
      <c r="J24" s="121"/>
    </row>
    <row r="25" spans="2:10">
      <c r="B25" s="122" t="s">
        <v>133</v>
      </c>
      <c r="D25" s="115" t="s">
        <v>139</v>
      </c>
      <c r="J25" s="121"/>
    </row>
    <row r="26" spans="2:10">
      <c r="B26" s="122" t="s">
        <v>146</v>
      </c>
      <c r="J26" s="115">
        <v>773</v>
      </c>
    </row>
    <row r="27" spans="2:10">
      <c r="B27" s="122" t="s">
        <v>108</v>
      </c>
    </row>
    <row r="28" spans="2:10">
      <c r="B28" s="122" t="s">
        <v>109</v>
      </c>
    </row>
    <row r="29" spans="2:10">
      <c r="B29" s="122" t="s">
        <v>110</v>
      </c>
    </row>
    <row r="30" spans="2:10">
      <c r="B30" s="115" t="s">
        <v>134</v>
      </c>
    </row>
  </sheetData>
  <dataConsolidate/>
  <phoneticPr fontId="1"/>
  <dataValidations xWindow="869" yWindow="592" count="15">
    <dataValidation showInputMessage="1" showErrorMessage="1" errorTitle="ドロップダウンリストより選択してください" promptTitle="4,000円/㎡" prompt="換気設備を整備する居室部分の面積×4,000円を千円単位で入力してください" sqref="J12" xr:uid="{123E7B04-9286-4FC5-A837-492AC9720635}"/>
    <dataValidation allowBlank="1" showInputMessage="1" showErrorMessage="1" promptTitle="市町村名について" prompt="都道府県においては施設の所在市区町村名を記入してください。市区町村においては自治体名を記入してください。" sqref="B12" xr:uid="{C4E856FF-C25D-4CF2-A7C1-254DE7DCBEE0}"/>
    <dataValidation allowBlank="1" showErrorMessage="1" promptTitle="年月日を記載してください" prompt="書式設定を変更せずに、年月日を記載してください" sqref="N9:N12" xr:uid="{15D6A02D-0E4F-48C1-AD2E-19D21BA61DF9}"/>
    <dataValidation showInputMessage="1" showErrorMessage="1" errorTitle="ドロップダウンリストより選択してください" promptTitle="千円単位" prompt="千円単位で記載してください" sqref="G12:H12" xr:uid="{6FB05329-A56B-414C-B69B-9591BE8FBC56}"/>
    <dataValidation type="list" allowBlank="1" showInputMessage="1" showErrorMessage="1" errorTitle="ドロップダウンリストより選択してください" promptTitle="福祉避難所の指定状況について" prompt="対象施設について福祉避難所に指定されている場合は「有」を指定されていなければ「無」を選択してください。" sqref="L12" xr:uid="{F5E39408-DEB2-48E3-A119-E9B53D365F94}">
      <formula1>"有,無"</formula1>
    </dataValidation>
    <dataValidation type="list" allowBlank="1" showInputMessage="1" showErrorMessage="1" errorTitle="ドロップダウンリストより選択してください" promptTitle="BCPの策定状況について" prompt="対象施設についてBCP（事業継続計画）を策定されている場合は「有」を指定されていなければ「無」を選択してください。" sqref="M12" xr:uid="{1B6B8722-DC3E-4104-81B5-457C418B05C0}">
      <formula1>"有,無"</formula1>
    </dataValidation>
    <dataValidation showErrorMessage="1" errorTitle="ドロップダウンリストより選択してください" prompt="千円単位で記載してください" sqref="I12" xr:uid="{B7ECF463-C79F-44D0-85CC-591775C7FA06}"/>
    <dataValidation type="list" showErrorMessage="1" errorTitle="ドロップダウンリストより選択してください" prompt="千円単位で記載してください" sqref="K12" xr:uid="{922FCC57-3D71-41AC-9E63-C9910E5DA942}">
      <formula1>#REF!</formula1>
    </dataValidation>
    <dataValidation type="list" allowBlank="1" showInputMessage="1" showErrorMessage="1" promptTitle="ドロップダウンリストより選択してください" sqref="C12" xr:uid="{B3633E14-DBF2-4DBA-BF54-CDCF17AF8279}">
      <formula1>$B$24:$B$29</formula1>
    </dataValidation>
    <dataValidation type="list" allowBlank="1" showInputMessage="1" showErrorMessage="1" promptTitle="ドロップダウンリストより選択してください" sqref="C9:C11" xr:uid="{14CF04AE-7AED-45A5-BBC6-530B16ECE71B}">
      <formula1>$B$24:$B$30</formula1>
    </dataValidation>
    <dataValidation showInputMessage="1" showErrorMessage="1" errorTitle="ドロップダウンリストより選択してください" prompt="算定額と実支出（予定）額のいずれか低い方を千円単位切り捨て。自動計算。" sqref="J9:J11" xr:uid="{CB91D968-FF81-4141-9CAD-91D481D1277A}"/>
    <dataValidation showInputMessage="1" showErrorMessage="1" errorTitle="ドロップダウンリストより選択してください" promptTitle="千円単位（小数点も記載）" prompt="千円単位で小数点も記載してください" sqref="I9:I11" xr:uid="{828979CF-D2C5-402C-BDA2-B39E69AC981E}"/>
    <dataValidation allowBlank="1" showInputMessage="1" prompt="居室部分の補助対象面積を記載し、小数点以下は四捨五入してください。" sqref="G9:G11" xr:uid="{16AFDB11-8671-4B4B-B561-BC4CD2B76070}"/>
    <dataValidation showInputMessage="1" showErrorMessage="1" errorTitle="ドロップダウンリストより選択してください" prompt="換気設備を整備する居室部分の面積×4,310円を千円単位。自動計算" sqref="H9:H11" xr:uid="{6CD48675-D225-40C7-B507-85138ED0BD6A}"/>
    <dataValidation type="list" allowBlank="1" showInputMessage="1" showErrorMessage="1" sqref="M9:M11" xr:uid="{85E701E2-724C-456B-B33B-33DC195DA3E4}">
      <formula1>"有,無"</formula1>
    </dataValidation>
  </dataValidations>
  <pageMargins left="0.70866141732283472" right="0.70866141732283472" top="0.74803149606299213" bottom="0.74803149606299213" header="0.31496062992125984" footer="0.31496062992125984"/>
  <pageSetup paperSize="9" scale="4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E54D2-CEA1-47E9-B62D-C62DBED3496D}">
  <sheetPr>
    <tabColor rgb="FF00B0F0"/>
    <pageSetUpPr fitToPage="1"/>
  </sheetPr>
  <dimension ref="A1:N38"/>
  <sheetViews>
    <sheetView view="pageBreakPreview" topLeftCell="A4" zoomScale="55" zoomScaleNormal="100" zoomScaleSheetLayoutView="55" workbookViewId="0">
      <selection activeCell="H9" sqref="H9"/>
    </sheetView>
  </sheetViews>
  <sheetFormatPr defaultColWidth="4.26953125" defaultRowHeight="12"/>
  <cols>
    <col min="1" max="1" width="4.08984375" style="115" bestFit="1" customWidth="1"/>
    <col min="2" max="2" width="17.54296875" style="115" customWidth="1"/>
    <col min="3" max="4" width="28.453125" style="115" customWidth="1"/>
    <col min="5" max="5" width="43" style="115" customWidth="1"/>
    <col min="6" max="6" width="14.36328125" style="115" customWidth="1"/>
    <col min="7" max="7" width="17" style="115" customWidth="1"/>
    <col min="8" max="8" width="17.7265625" style="115" customWidth="1"/>
    <col min="9" max="9" width="19.26953125" style="115" customWidth="1"/>
    <col min="10" max="10" width="22" style="115" customWidth="1"/>
    <col min="11" max="11" width="12.81640625" style="115" customWidth="1"/>
    <col min="12" max="12" width="13.81640625" style="115" customWidth="1"/>
    <col min="13" max="13" width="28.7265625" style="115" customWidth="1"/>
    <col min="14" max="14" width="12.453125" style="115" customWidth="1"/>
    <col min="15" max="16384" width="4.26953125" style="115"/>
  </cols>
  <sheetData>
    <row r="1" spans="1:14" ht="16.5">
      <c r="I1" s="116"/>
    </row>
    <row r="2" spans="1:14" customFormat="1" ht="34.5" customHeight="1">
      <c r="A2" s="158" t="s">
        <v>131</v>
      </c>
    </row>
    <row r="3" spans="1:14" customFormat="1" ht="42" customHeight="1">
      <c r="E3" s="115"/>
      <c r="F3" s="115"/>
      <c r="G3" s="115"/>
      <c r="H3" s="126" t="s">
        <v>37</v>
      </c>
      <c r="I3" s="249"/>
      <c r="J3" s="253"/>
      <c r="K3" s="253"/>
      <c r="L3" s="234"/>
    </row>
    <row r="4" spans="1:14" customFormat="1" ht="42" customHeight="1">
      <c r="E4" s="115"/>
      <c r="F4" s="115"/>
      <c r="G4" s="115"/>
      <c r="H4" s="127" t="s">
        <v>77</v>
      </c>
      <c r="I4" s="250"/>
      <c r="J4" s="254"/>
      <c r="K4" s="255"/>
      <c r="L4" s="245"/>
    </row>
    <row r="5" spans="1:14" customFormat="1" ht="42" customHeight="1">
      <c r="E5" s="115"/>
      <c r="F5" s="115"/>
      <c r="G5" s="115"/>
      <c r="H5" s="125" t="s">
        <v>50</v>
      </c>
      <c r="I5" s="251"/>
      <c r="J5" s="254"/>
      <c r="K5" s="255"/>
      <c r="L5" s="164"/>
    </row>
    <row r="6" spans="1:14" customFormat="1" ht="42" customHeight="1">
      <c r="E6" s="115"/>
      <c r="F6" s="115"/>
      <c r="G6" s="115"/>
      <c r="H6" s="125" t="s">
        <v>51</v>
      </c>
      <c r="I6" s="252"/>
      <c r="J6" s="254"/>
      <c r="K6" s="255"/>
      <c r="L6" s="245"/>
    </row>
    <row r="7" spans="1:14" ht="20.149999999999999" customHeight="1" thickBot="1">
      <c r="A7" s="236" t="s">
        <v>206</v>
      </c>
      <c r="B7" s="63"/>
      <c r="C7" s="63"/>
      <c r="D7" s="63"/>
      <c r="E7" s="63"/>
      <c r="F7" s="63"/>
      <c r="G7" s="63"/>
      <c r="H7" s="142"/>
      <c r="I7" s="63"/>
      <c r="J7" s="142"/>
      <c r="K7" s="170"/>
      <c r="L7" s="170"/>
      <c r="M7" s="170"/>
      <c r="N7" s="170"/>
    </row>
    <row r="8" spans="1:14" s="218" customFormat="1" ht="159.5" thickBot="1">
      <c r="A8" s="214" t="s">
        <v>0</v>
      </c>
      <c r="B8" s="215" t="s">
        <v>3</v>
      </c>
      <c r="C8" s="227" t="s">
        <v>79</v>
      </c>
      <c r="D8" s="215" t="s">
        <v>91</v>
      </c>
      <c r="E8" s="215" t="s">
        <v>190</v>
      </c>
      <c r="F8" s="215" t="s">
        <v>143</v>
      </c>
      <c r="G8" s="221" t="s">
        <v>155</v>
      </c>
      <c r="H8" s="217" t="s">
        <v>144</v>
      </c>
      <c r="I8" s="217" t="s">
        <v>145</v>
      </c>
      <c r="J8" s="223" t="s">
        <v>207</v>
      </c>
      <c r="K8" s="215" t="s">
        <v>149</v>
      </c>
      <c r="L8" s="215" t="s">
        <v>150</v>
      </c>
      <c r="M8" s="216" t="s">
        <v>151</v>
      </c>
      <c r="N8" s="224" t="s">
        <v>27</v>
      </c>
    </row>
    <row r="9" spans="1:14" ht="20.25" customHeight="1">
      <c r="A9" s="87">
        <v>1</v>
      </c>
      <c r="B9" s="89"/>
      <c r="C9" s="228"/>
      <c r="D9" s="91"/>
      <c r="E9" s="118"/>
      <c r="F9" s="93"/>
      <c r="G9" s="93"/>
      <c r="H9" s="102">
        <f>ROUNDDOWN(MIN(F9,G9),0)</f>
        <v>0</v>
      </c>
      <c r="I9" s="102">
        <f>ROUNDDOWN(H9*3/4,0)</f>
        <v>0</v>
      </c>
      <c r="J9" s="119"/>
      <c r="K9" s="185"/>
      <c r="L9" s="66"/>
      <c r="M9" s="119"/>
      <c r="N9" s="100"/>
    </row>
    <row r="10" spans="1:14" ht="20.25" customHeight="1">
      <c r="A10" s="64">
        <v>2</v>
      </c>
      <c r="B10" s="65"/>
      <c r="C10" s="229"/>
      <c r="D10" s="66"/>
      <c r="E10" s="101"/>
      <c r="F10" s="67"/>
      <c r="G10" s="67"/>
      <c r="H10" s="102">
        <f t="shared" ref="H10:H11" si="0">ROUNDDOWN(MIN(F10,G10),0)</f>
        <v>0</v>
      </c>
      <c r="I10" s="102">
        <f t="shared" ref="I10:I11" si="1">ROUNDDOWN(H10*3/4,0)</f>
        <v>0</v>
      </c>
      <c r="J10" s="161"/>
      <c r="K10" s="185"/>
      <c r="L10" s="66"/>
      <c r="M10" s="119"/>
      <c r="N10" s="103"/>
    </row>
    <row r="11" spans="1:14" ht="20.25" customHeight="1" thickBot="1">
      <c r="A11" s="68">
        <v>3</v>
      </c>
      <c r="B11" s="70"/>
      <c r="C11" s="230"/>
      <c r="D11" s="71"/>
      <c r="E11" s="104"/>
      <c r="F11" s="76"/>
      <c r="G11" s="76"/>
      <c r="H11" s="105">
        <f t="shared" si="0"/>
        <v>0</v>
      </c>
      <c r="I11" s="105">
        <f t="shared" si="1"/>
        <v>0</v>
      </c>
      <c r="J11" s="162"/>
      <c r="K11" s="168"/>
      <c r="L11" s="71"/>
      <c r="M11" s="162"/>
      <c r="N11" s="111"/>
    </row>
    <row r="12" spans="1:14" s="139" customFormat="1" ht="20.25" customHeight="1">
      <c r="A12" s="136"/>
      <c r="B12" s="137"/>
      <c r="C12" s="137"/>
      <c r="D12" s="137"/>
      <c r="E12" s="137"/>
      <c r="F12" s="137"/>
      <c r="G12" s="137"/>
      <c r="H12" s="137"/>
      <c r="I12" s="137"/>
      <c r="J12" s="137"/>
    </row>
    <row r="13" spans="1:14" customFormat="1" ht="30" customHeight="1">
      <c r="B13" s="173" t="s">
        <v>49</v>
      </c>
      <c r="C13" s="19"/>
    </row>
    <row r="14" spans="1:14" customFormat="1" ht="25" customHeight="1">
      <c r="B14" s="173" t="s">
        <v>160</v>
      </c>
      <c r="C14" s="20"/>
    </row>
    <row r="15" spans="1:14" customFormat="1" ht="25" customHeight="1">
      <c r="B15" s="173" t="s">
        <v>96</v>
      </c>
      <c r="C15" s="20"/>
    </row>
    <row r="16" spans="1:14" customFormat="1" ht="25" customHeight="1">
      <c r="B16" s="233" t="s">
        <v>201</v>
      </c>
      <c r="C16" s="20"/>
    </row>
    <row r="17" spans="1:10" customFormat="1" ht="25" customHeight="1">
      <c r="B17" s="47"/>
      <c r="C17" s="20"/>
    </row>
    <row r="18" spans="1:10" s="155" customFormat="1" ht="25" customHeight="1">
      <c r="B18" s="171" t="s">
        <v>158</v>
      </c>
      <c r="C18" s="157"/>
    </row>
    <row r="19" spans="1:10" s="155" customFormat="1" ht="25" customHeight="1">
      <c r="B19" s="171" t="s">
        <v>208</v>
      </c>
      <c r="C19" s="157"/>
    </row>
    <row r="20" spans="1:10" s="155" customFormat="1" ht="25" customHeight="1">
      <c r="B20" s="171"/>
      <c r="C20" s="157"/>
    </row>
    <row r="21" spans="1:10" s="155" customFormat="1" ht="25" customHeight="1">
      <c r="B21" s="156"/>
      <c r="C21" s="157"/>
    </row>
    <row r="22" spans="1:10" s="49" customFormat="1" ht="20.149999999999999" customHeight="1">
      <c r="A22" s="52"/>
      <c r="B22" s="52"/>
      <c r="C22" s="52"/>
      <c r="D22" s="52"/>
      <c r="E22" s="52"/>
      <c r="F22" s="52"/>
      <c r="G22" s="52"/>
      <c r="H22" s="52"/>
      <c r="I22" s="52"/>
      <c r="J22" s="52"/>
    </row>
    <row r="23" spans="1:10" ht="20.25" customHeight="1">
      <c r="B23" s="115" t="s">
        <v>118</v>
      </c>
      <c r="C23" s="115" t="s">
        <v>123</v>
      </c>
      <c r="D23" s="115" t="s">
        <v>127</v>
      </c>
    </row>
    <row r="24" spans="1:10" ht="20.25" customHeight="1">
      <c r="B24" s="115" t="s">
        <v>119</v>
      </c>
      <c r="C24" s="115" t="s">
        <v>124</v>
      </c>
      <c r="D24" s="115" t="s">
        <v>126</v>
      </c>
    </row>
    <row r="25" spans="1:10" ht="19.5" customHeight="1">
      <c r="B25" s="115" t="s">
        <v>120</v>
      </c>
    </row>
    <row r="26" spans="1:10" ht="19.5" customHeight="1"/>
    <row r="28" spans="1:10">
      <c r="B28" s="115" t="s">
        <v>107</v>
      </c>
      <c r="D28" s="115" t="s">
        <v>138</v>
      </c>
    </row>
    <row r="29" spans="1:10">
      <c r="B29" s="115" t="s">
        <v>146</v>
      </c>
      <c r="D29" s="115" t="s">
        <v>139</v>
      </c>
    </row>
    <row r="30" spans="1:10">
      <c r="B30" s="115" t="s">
        <v>108</v>
      </c>
    </row>
    <row r="31" spans="1:10">
      <c r="B31" s="115" t="s">
        <v>109</v>
      </c>
    </row>
    <row r="32" spans="1:10">
      <c r="B32" s="115" t="s">
        <v>110</v>
      </c>
    </row>
    <row r="33" spans="2:2">
      <c r="B33" s="115" t="s">
        <v>129</v>
      </c>
    </row>
    <row r="34" spans="2:2">
      <c r="B34" s="115" t="s">
        <v>209</v>
      </c>
    </row>
    <row r="35" spans="2:2">
      <c r="B35" s="115" t="s">
        <v>210</v>
      </c>
    </row>
    <row r="36" spans="2:2">
      <c r="B36" s="115" t="s">
        <v>211</v>
      </c>
    </row>
    <row r="37" spans="2:2">
      <c r="B37" s="115" t="s">
        <v>212</v>
      </c>
    </row>
    <row r="38" spans="2:2">
      <c r="B38" s="115" t="s">
        <v>213</v>
      </c>
    </row>
  </sheetData>
  <dataConsolidate/>
  <mergeCells count="4">
    <mergeCell ref="J3:K3"/>
    <mergeCell ref="J4:K4"/>
    <mergeCell ref="J5:K5"/>
    <mergeCell ref="J6:K6"/>
  </mergeCells>
  <phoneticPr fontId="1"/>
  <dataValidations count="8">
    <dataValidation showInputMessage="1" showErrorMessage="1" errorTitle="ドロップダウンリストより選択してください" prompt="自動計算。千円未満切捨て。" sqref="I9:I11" xr:uid="{DE1806D7-4821-4823-88D0-6FC5A72822DD}"/>
    <dataValidation showInputMessage="1" showErrorMessage="1" errorTitle="ドロップダウンリストより選択してください" promptTitle="千円未満切捨て" prompt="自動計算" sqref="H9:H11" xr:uid="{4E6FEF9C-26F5-4E6F-B7DA-E24605EDB55A}"/>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L9:L11" xr:uid="{E245ED7E-D67F-41C4-B075-47734A0A14E5}">
      <formula1>"有,無"</formula1>
    </dataValidation>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K9:K11" xr:uid="{AEF582FD-BD39-45CE-B210-F83E201F3AC6}">
      <formula1>"有,無"</formula1>
    </dataValidation>
    <dataValidation type="list" allowBlank="1" showErrorMessage="1" promptTitle="年月日を記載してください" prompt="書式設定を変更せずに、年月日を記載してください" sqref="M9:M11" xr:uid="{11716048-A200-4971-A39B-AF6E3A33F2F6}">
      <formula1>$D$23:$D$24</formula1>
    </dataValidation>
    <dataValidation showInputMessage="1" showErrorMessage="1" errorTitle="ドロップダウンリストより選択してください" promptTitle="千円単位" prompt="千円単位で記載してください" sqref="F9:G11" xr:uid="{578797CE-A4EF-4A9E-B1D5-06AD0550FBA4}"/>
    <dataValidation allowBlank="1" showErrorMessage="1" promptTitle="年月日を記載してください" prompt="書式設定を変更せずに、年月日を記載してください" sqref="N9:N11" xr:uid="{D95D3F59-A843-4956-9E4C-5AA706284949}"/>
    <dataValidation type="list" allowBlank="1" showInputMessage="1" showErrorMessage="1" promptTitle="ドロップダウンリストより選択してください" sqref="C9:C11" xr:uid="{27027A61-1D3B-422B-A840-2F834F8FAECB}">
      <formula1>$B$28:$B$38</formula1>
    </dataValidation>
  </dataValidations>
  <pageMargins left="0.70866141732283472" right="0.70866141732283472" top="0.74803149606299213" bottom="0.74803149606299213" header="0.31496062992125984" footer="0.31496062992125984"/>
  <pageSetup paperSize="9" scale="4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DBD69-2210-41B8-B0F9-76C507489894}">
  <sheetPr>
    <tabColor rgb="FF0070C0"/>
    <pageSetUpPr fitToPage="1"/>
  </sheetPr>
  <dimension ref="A1:Q32"/>
  <sheetViews>
    <sheetView tabSelected="1" view="pageBreakPreview" topLeftCell="A4" zoomScale="55" zoomScaleNormal="100" zoomScaleSheetLayoutView="55" workbookViewId="0">
      <selection activeCell="G13" sqref="G13"/>
    </sheetView>
  </sheetViews>
  <sheetFormatPr defaultColWidth="4.26953125" defaultRowHeight="12"/>
  <cols>
    <col min="1" max="1" width="4.08984375" style="115" bestFit="1" customWidth="1"/>
    <col min="2" max="2" width="15.26953125" style="115" customWidth="1"/>
    <col min="3" max="4" width="28.453125" style="115" customWidth="1"/>
    <col min="5" max="5" width="40.26953125" style="115" customWidth="1"/>
    <col min="6" max="6" width="30.26953125" style="115" customWidth="1"/>
    <col min="7" max="7" width="12.90625" style="115" customWidth="1"/>
    <col min="8" max="8" width="20.453125" style="115" customWidth="1"/>
    <col min="9" max="9" width="12.90625" style="115" customWidth="1"/>
    <col min="10" max="10" width="17.1796875" style="115" customWidth="1"/>
    <col min="11" max="11" width="17" style="115" customWidth="1"/>
    <col min="12" max="12" width="24.54296875" style="115" customWidth="1"/>
    <col min="13" max="13" width="18.36328125" style="115" customWidth="1"/>
    <col min="14" max="14" width="16.7265625" style="115" customWidth="1"/>
    <col min="15" max="15" width="19.1796875" style="115" customWidth="1"/>
    <col min="16" max="16" width="32.36328125" style="115" customWidth="1"/>
    <col min="17" max="17" width="11.08984375" style="115" customWidth="1"/>
    <col min="18" max="16384" width="4.26953125" style="115"/>
  </cols>
  <sheetData>
    <row r="1" spans="1:17" ht="16.5">
      <c r="J1" s="116"/>
    </row>
    <row r="2" spans="1:17" customFormat="1" ht="34.5" customHeight="1">
      <c r="A2" s="158" t="s">
        <v>131</v>
      </c>
    </row>
    <row r="3" spans="1:17" customFormat="1" ht="42" customHeight="1">
      <c r="J3" s="135" t="s">
        <v>37</v>
      </c>
      <c r="K3" s="163"/>
      <c r="L3" s="234"/>
      <c r="M3" s="293"/>
      <c r="N3" s="293"/>
    </row>
    <row r="4" spans="1:17" customFormat="1" ht="42" customHeight="1">
      <c r="J4" s="127" t="s">
        <v>77</v>
      </c>
      <c r="K4" s="163"/>
      <c r="L4" s="234"/>
      <c r="M4" s="294"/>
      <c r="N4" s="294"/>
    </row>
    <row r="5" spans="1:17" customFormat="1" ht="42" customHeight="1">
      <c r="J5" s="125" t="s">
        <v>50</v>
      </c>
      <c r="K5" s="163"/>
      <c r="L5" s="234"/>
      <c r="M5" s="292"/>
      <c r="N5" s="292"/>
    </row>
    <row r="6" spans="1:17" customFormat="1" ht="42" customHeight="1">
      <c r="J6" s="125" t="s">
        <v>51</v>
      </c>
      <c r="K6" s="163"/>
      <c r="L6" s="234"/>
      <c r="M6" s="292"/>
      <c r="N6" s="292"/>
    </row>
    <row r="7" spans="1:17" ht="20.149999999999999" customHeight="1" thickBot="1">
      <c r="A7" s="236" t="s">
        <v>204</v>
      </c>
      <c r="B7" s="63"/>
      <c r="C7" s="63"/>
      <c r="D7" s="63"/>
      <c r="E7" s="142"/>
      <c r="F7" s="142"/>
      <c r="G7" s="142"/>
      <c r="H7" s="142"/>
      <c r="I7" s="142"/>
      <c r="J7" s="210"/>
      <c r="K7" s="169"/>
      <c r="L7" s="142"/>
      <c r="M7" s="142"/>
      <c r="N7" s="170"/>
      <c r="O7" s="170"/>
      <c r="P7" s="170"/>
      <c r="Q7" s="170"/>
    </row>
    <row r="8" spans="1:17" s="218" customFormat="1" ht="214" customHeight="1" thickBot="1">
      <c r="A8" s="214" t="s">
        <v>0</v>
      </c>
      <c r="B8" s="215" t="s">
        <v>3</v>
      </c>
      <c r="C8" s="227" t="s">
        <v>79</v>
      </c>
      <c r="D8" s="215" t="s">
        <v>91</v>
      </c>
      <c r="E8" s="215" t="s">
        <v>4</v>
      </c>
      <c r="F8" s="215" t="s">
        <v>111</v>
      </c>
      <c r="G8" s="215" t="s">
        <v>36</v>
      </c>
      <c r="H8" s="215" t="s">
        <v>188</v>
      </c>
      <c r="I8" s="216" t="s">
        <v>100</v>
      </c>
      <c r="J8" s="217" t="s">
        <v>6</v>
      </c>
      <c r="K8" s="215" t="s">
        <v>197</v>
      </c>
      <c r="L8" s="215" t="s">
        <v>189</v>
      </c>
      <c r="M8" s="215" t="s">
        <v>175</v>
      </c>
      <c r="N8" s="215" t="s">
        <v>149</v>
      </c>
      <c r="O8" s="215" t="s">
        <v>150</v>
      </c>
      <c r="P8" s="216" t="s">
        <v>151</v>
      </c>
      <c r="Q8" s="215" t="s">
        <v>27</v>
      </c>
    </row>
    <row r="9" spans="1:17" ht="20.25" customHeight="1">
      <c r="A9" s="87">
        <v>1</v>
      </c>
      <c r="B9" s="89"/>
      <c r="C9" s="228"/>
      <c r="D9" s="91"/>
      <c r="E9" s="118"/>
      <c r="F9" s="118"/>
      <c r="G9" s="67"/>
      <c r="H9" s="67"/>
      <c r="I9" s="201">
        <v>31600</v>
      </c>
      <c r="J9" s="102">
        <f>ROUNDDOWN(MIN(H9,I9)*2/3,0)</f>
        <v>21066</v>
      </c>
      <c r="K9" s="66"/>
      <c r="L9" s="184"/>
      <c r="M9" s="184"/>
      <c r="N9" s="185"/>
      <c r="O9" s="66"/>
      <c r="P9" s="186"/>
      <c r="Q9" s="213"/>
    </row>
    <row r="10" spans="1:17" ht="20.25" customHeight="1">
      <c r="A10" s="64">
        <v>2</v>
      </c>
      <c r="B10" s="65"/>
      <c r="C10" s="229"/>
      <c r="D10" s="66"/>
      <c r="E10" s="101"/>
      <c r="F10" s="101"/>
      <c r="G10" s="67"/>
      <c r="H10" s="67"/>
      <c r="I10" s="201">
        <v>31600</v>
      </c>
      <c r="J10" s="102">
        <f t="shared" ref="J10:J11" si="0">ROUNDDOWN(MIN(H10,I10)*2/3,0)</f>
        <v>21066</v>
      </c>
      <c r="K10" s="66"/>
      <c r="L10" s="184"/>
      <c r="M10" s="184"/>
      <c r="N10" s="185"/>
      <c r="O10" s="66"/>
      <c r="P10" s="186"/>
      <c r="Q10" s="211"/>
    </row>
    <row r="11" spans="1:17" ht="20.25" customHeight="1" thickBot="1">
      <c r="A11" s="68">
        <v>3</v>
      </c>
      <c r="B11" s="70"/>
      <c r="C11" s="230"/>
      <c r="D11" s="71"/>
      <c r="E11" s="104"/>
      <c r="F11" s="104"/>
      <c r="G11" s="76"/>
      <c r="H11" s="76"/>
      <c r="I11" s="123">
        <v>31600</v>
      </c>
      <c r="J11" s="105">
        <f t="shared" si="0"/>
        <v>21066</v>
      </c>
      <c r="K11" s="71"/>
      <c r="L11" s="73"/>
      <c r="M11" s="73"/>
      <c r="N11" s="168"/>
      <c r="O11" s="71"/>
      <c r="P11" s="206"/>
      <c r="Q11" s="212"/>
    </row>
    <row r="12" spans="1:17" s="139" customFormat="1" ht="20.25" customHeight="1">
      <c r="A12" s="136"/>
      <c r="B12" s="137"/>
      <c r="C12" s="137"/>
      <c r="D12" s="137"/>
      <c r="E12" s="137"/>
      <c r="F12" s="137"/>
      <c r="G12" s="137"/>
      <c r="H12" s="137"/>
      <c r="I12" s="137"/>
      <c r="J12" s="137"/>
      <c r="K12" s="138"/>
      <c r="L12" s="137"/>
      <c r="M12" s="137"/>
    </row>
    <row r="13" spans="1:17" customFormat="1" ht="30" customHeight="1">
      <c r="B13" s="173" t="s">
        <v>49</v>
      </c>
      <c r="C13" s="19"/>
    </row>
    <row r="14" spans="1:17" customFormat="1" ht="25" customHeight="1">
      <c r="B14" s="173" t="s">
        <v>160</v>
      </c>
      <c r="C14" s="20"/>
    </row>
    <row r="15" spans="1:17" customFormat="1" ht="25" customHeight="1">
      <c r="B15" s="173" t="s">
        <v>96</v>
      </c>
      <c r="C15" s="20"/>
    </row>
    <row r="16" spans="1:17" customFormat="1" ht="25" customHeight="1">
      <c r="B16" s="232" t="s">
        <v>201</v>
      </c>
      <c r="C16" s="20"/>
    </row>
    <row r="17" spans="1:13" customFormat="1" ht="25" customHeight="1">
      <c r="B17" s="233"/>
      <c r="C17" s="20"/>
    </row>
    <row r="18" spans="1:13" s="155" customFormat="1" ht="25" customHeight="1">
      <c r="B18" s="172" t="s">
        <v>199</v>
      </c>
      <c r="C18" s="157"/>
    </row>
    <row r="19" spans="1:13" s="155" customFormat="1" ht="25" customHeight="1">
      <c r="B19" s="172" t="s">
        <v>200</v>
      </c>
      <c r="C19" s="157"/>
    </row>
    <row r="20" spans="1:13" s="155" customFormat="1" ht="25" customHeight="1">
      <c r="B20" s="172" t="s">
        <v>198</v>
      </c>
      <c r="C20" s="157"/>
    </row>
    <row r="21" spans="1:13" s="155" customFormat="1" ht="25" customHeight="1">
      <c r="B21" s="156"/>
      <c r="C21" s="157"/>
    </row>
    <row r="22" spans="1:13" s="49" customFormat="1" ht="20.149999999999999" customHeight="1">
      <c r="A22" s="52"/>
      <c r="B22" s="52"/>
      <c r="C22" s="52"/>
      <c r="D22" s="52"/>
      <c r="E22" s="52"/>
      <c r="F22" s="52"/>
      <c r="G22" s="52"/>
      <c r="H22" s="52"/>
      <c r="I22" s="52"/>
      <c r="J22" s="52"/>
      <c r="K22" s="52"/>
      <c r="L22" s="52"/>
      <c r="M22" s="52"/>
    </row>
    <row r="23" spans="1:13" ht="20.25" customHeight="1">
      <c r="B23" s="115" t="s">
        <v>118</v>
      </c>
      <c r="C23" s="115" t="s">
        <v>123</v>
      </c>
      <c r="D23" s="115" t="s">
        <v>127</v>
      </c>
    </row>
    <row r="24" spans="1:13" ht="20.25" customHeight="1">
      <c r="B24" s="115" t="s">
        <v>119</v>
      </c>
      <c r="C24" s="115" t="s">
        <v>124</v>
      </c>
      <c r="D24" s="115" t="s">
        <v>126</v>
      </c>
    </row>
    <row r="25" spans="1:13" ht="19.5" customHeight="1">
      <c r="B25" s="115" t="s">
        <v>120</v>
      </c>
    </row>
    <row r="26" spans="1:13" ht="19.5" customHeight="1"/>
    <row r="27" spans="1:13" ht="13">
      <c r="E27" s="225" t="s">
        <v>191</v>
      </c>
    </row>
    <row r="28" spans="1:13" ht="13">
      <c r="B28" s="115" t="s">
        <v>107</v>
      </c>
      <c r="D28" s="115" t="s">
        <v>138</v>
      </c>
      <c r="E28" s="225" t="s">
        <v>192</v>
      </c>
    </row>
    <row r="29" spans="1:13" ht="13">
      <c r="B29" s="115" t="s">
        <v>146</v>
      </c>
      <c r="D29" s="115" t="s">
        <v>139</v>
      </c>
      <c r="E29" s="225" t="s">
        <v>193</v>
      </c>
    </row>
    <row r="30" spans="1:13" ht="13">
      <c r="B30" s="115" t="s">
        <v>108</v>
      </c>
      <c r="E30" s="226" t="s">
        <v>194</v>
      </c>
    </row>
    <row r="31" spans="1:13" ht="13">
      <c r="B31" s="115" t="s">
        <v>109</v>
      </c>
      <c r="E31" s="226" t="s">
        <v>195</v>
      </c>
    </row>
    <row r="32" spans="1:13" ht="13">
      <c r="B32" s="115" t="s">
        <v>110</v>
      </c>
      <c r="E32" s="226" t="s">
        <v>196</v>
      </c>
    </row>
  </sheetData>
  <dataConsolidate/>
  <mergeCells count="4">
    <mergeCell ref="M6:N6"/>
    <mergeCell ref="M3:N3"/>
    <mergeCell ref="M4:N4"/>
    <mergeCell ref="M5:N5"/>
  </mergeCells>
  <phoneticPr fontId="1"/>
  <dataValidations xWindow="1056" yWindow="578" count="8">
    <dataValidation type="list" allowBlank="1" showInputMessage="1" showErrorMessage="1" promptTitle="ドロップダウンリストより選択してください" sqref="C9:C11" xr:uid="{5338FE30-D2C8-4C02-86B0-67673804DD4B}">
      <formula1>$B$28:$B$32</formula1>
    </dataValidation>
    <dataValidation allowBlank="1" showInputMessage="1" showErrorMessage="1" promptTitle="年月日を記載してください" prompt="書式設定を変更せずに、年月日を記載してください_x000a_（西暦／月／日）" sqref="L9:M11" xr:uid="{5B1F23FE-43D9-498D-84E2-1AD79EAF56D2}"/>
    <dataValidation type="list" showInputMessage="1" showErrorMessage="1" errorTitle="ドロップダウンリストより選択してください" promptTitle="国土強靭化地域計画への記載" prompt="国土強靭化地域計画への記載がある場合は、ドロップダウンリストより「有」、無ければ「無」を選択してください" sqref="N9:N11" xr:uid="{E7865503-B9A9-415C-8B5C-90BEC67BA248}">
      <formula1>"有,無"</formula1>
    </dataValidation>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O9:O11" xr:uid="{9161AAEE-4AC7-422D-9C1A-D70DC77DAC1D}">
      <formula1>"有,無"</formula1>
    </dataValidation>
    <dataValidation type="list" allowBlank="1" showInputMessage="1" showErrorMessage="1" prompt="関係事業を選択してください" sqref="K9:K11" xr:uid="{1A5FD809-372B-4376-BC51-2BA6ABEAFCDA}">
      <formula1>$E$27:$E$32</formula1>
    </dataValidation>
    <dataValidation type="list" allowBlank="1" showInputMessage="1" showErrorMessage="1" sqref="P9:P11" xr:uid="{0249F349-3BAC-438F-9383-CC2989CACD9A}">
      <formula1>"有,無"</formula1>
    </dataValidation>
    <dataValidation showInputMessage="1" showErrorMessage="1" errorTitle="ドロップダウンリストより選択してください" promptTitle="千円単位（小数点も記載）" prompt="千円単位で小数点も記載してください" sqref="G9:H11" xr:uid="{A4757BC4-4FF7-4102-813E-07380B172661}"/>
    <dataValidation showInputMessage="1" showErrorMessage="1" errorTitle="ドロップダウンリストより選択してください" prompt="交付基準単価と実支出（予定）額のいずれか低い方に2/3を乗じた額（千円未満切捨て）。自動計算。" sqref="J9:J11" xr:uid="{FBE22B1F-FB27-4AEB-BB3E-4C51B73D5917}"/>
  </dataValidations>
  <pageMargins left="0.70866141732283472" right="0.70866141732283472" top="0.74803149606299213" bottom="0.74803149606299213" header="0.31496062992125984" footer="0.31496062992125984"/>
  <pageSetup paperSize="9" scale="38"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pageSetUpPr fitToPage="1"/>
  </sheetPr>
  <dimension ref="B2:Q48"/>
  <sheetViews>
    <sheetView view="pageBreakPreview" topLeftCell="A8" zoomScale="70" zoomScaleNormal="100" zoomScaleSheetLayoutView="70" workbookViewId="0">
      <selection activeCell="AA24" sqref="AA24"/>
    </sheetView>
  </sheetViews>
  <sheetFormatPr defaultRowHeight="16.5"/>
  <cols>
    <col min="1" max="1" width="2.453125" style="22" customWidth="1"/>
    <col min="2" max="2" width="4.08984375" style="22" customWidth="1"/>
    <col min="3" max="3" width="8.7265625" style="22" customWidth="1"/>
    <col min="4" max="4" width="16.26953125" style="22" customWidth="1"/>
    <col min="5" max="6" width="3.08984375" style="22" customWidth="1"/>
    <col min="7" max="7" width="8.453125" style="22" customWidth="1"/>
    <col min="8" max="8" width="6.26953125" style="22" customWidth="1"/>
    <col min="9" max="9" width="7.90625" style="22" customWidth="1"/>
    <col min="10" max="10" width="3.08984375" style="22" customWidth="1"/>
    <col min="11" max="11" width="3.26953125" style="22" customWidth="1"/>
    <col min="12" max="12" width="6.36328125" style="22" customWidth="1"/>
    <col min="13" max="13" width="8.90625" style="22" customWidth="1"/>
    <col min="14" max="15" width="3.08984375" style="22" customWidth="1"/>
    <col min="16" max="16" width="14.90625" style="22" customWidth="1"/>
    <col min="17" max="17" width="3.08984375" style="22" customWidth="1"/>
    <col min="18" max="255" width="9" style="22"/>
    <col min="256" max="256" width="4.08984375" style="22" customWidth="1"/>
    <col min="257" max="257" width="8.08984375" style="22" customWidth="1"/>
    <col min="258" max="258" width="21.08984375" style="22" customWidth="1"/>
    <col min="259" max="260" width="3.08984375" style="22" customWidth="1"/>
    <col min="261" max="261" width="12.08984375" style="22" customWidth="1"/>
    <col min="262" max="263" width="3.08984375" style="22" customWidth="1"/>
    <col min="264" max="264" width="9.6328125" style="22" customWidth="1"/>
    <col min="265" max="265" width="3.08984375" style="22" customWidth="1"/>
    <col min="266" max="267" width="4.6328125" style="22" customWidth="1"/>
    <col min="268" max="268" width="5.08984375" style="22" customWidth="1"/>
    <col min="269" max="269" width="12.08984375" style="22" customWidth="1"/>
    <col min="270" max="271" width="3.08984375" style="22" customWidth="1"/>
    <col min="272" max="272" width="22.08984375" style="22" customWidth="1"/>
    <col min="273" max="273" width="3.08984375" style="22" customWidth="1"/>
    <col min="274" max="511" width="9" style="22"/>
    <col min="512" max="512" width="4.08984375" style="22" customWidth="1"/>
    <col min="513" max="513" width="8.08984375" style="22" customWidth="1"/>
    <col min="514" max="514" width="21.08984375" style="22" customWidth="1"/>
    <col min="515" max="516" width="3.08984375" style="22" customWidth="1"/>
    <col min="517" max="517" width="12.08984375" style="22" customWidth="1"/>
    <col min="518" max="519" width="3.08984375" style="22" customWidth="1"/>
    <col min="520" max="520" width="9.6328125" style="22" customWidth="1"/>
    <col min="521" max="521" width="3.08984375" style="22" customWidth="1"/>
    <col min="522" max="523" width="4.6328125" style="22" customWidth="1"/>
    <col min="524" max="524" width="5.08984375" style="22" customWidth="1"/>
    <col min="525" max="525" width="12.08984375" style="22" customWidth="1"/>
    <col min="526" max="527" width="3.08984375" style="22" customWidth="1"/>
    <col min="528" max="528" width="22.08984375" style="22" customWidth="1"/>
    <col min="529" max="529" width="3.08984375" style="22" customWidth="1"/>
    <col min="530" max="767" width="9" style="22"/>
    <col min="768" max="768" width="4.08984375" style="22" customWidth="1"/>
    <col min="769" max="769" width="8.08984375" style="22" customWidth="1"/>
    <col min="770" max="770" width="21.08984375" style="22" customWidth="1"/>
    <col min="771" max="772" width="3.08984375" style="22" customWidth="1"/>
    <col min="773" max="773" width="12.08984375" style="22" customWidth="1"/>
    <col min="774" max="775" width="3.08984375" style="22" customWidth="1"/>
    <col min="776" max="776" width="9.6328125" style="22" customWidth="1"/>
    <col min="777" max="777" width="3.08984375" style="22" customWidth="1"/>
    <col min="778" max="779" width="4.6328125" style="22" customWidth="1"/>
    <col min="780" max="780" width="5.08984375" style="22" customWidth="1"/>
    <col min="781" max="781" width="12.08984375" style="22" customWidth="1"/>
    <col min="782" max="783" width="3.08984375" style="22" customWidth="1"/>
    <col min="784" max="784" width="22.08984375" style="22" customWidth="1"/>
    <col min="785" max="785" width="3.08984375" style="22" customWidth="1"/>
    <col min="786" max="1023" width="9" style="22"/>
    <col min="1024" max="1024" width="4.08984375" style="22" customWidth="1"/>
    <col min="1025" max="1025" width="8.08984375" style="22" customWidth="1"/>
    <col min="1026" max="1026" width="21.08984375" style="22" customWidth="1"/>
    <col min="1027" max="1028" width="3.08984375" style="22" customWidth="1"/>
    <col min="1029" max="1029" width="12.08984375" style="22" customWidth="1"/>
    <col min="1030" max="1031" width="3.08984375" style="22" customWidth="1"/>
    <col min="1032" max="1032" width="9.6328125" style="22" customWidth="1"/>
    <col min="1033" max="1033" width="3.08984375" style="22" customWidth="1"/>
    <col min="1034" max="1035" width="4.6328125" style="22" customWidth="1"/>
    <col min="1036" max="1036" width="5.08984375" style="22" customWidth="1"/>
    <col min="1037" max="1037" width="12.08984375" style="22" customWidth="1"/>
    <col min="1038" max="1039" width="3.08984375" style="22" customWidth="1"/>
    <col min="1040" max="1040" width="22.08984375" style="22" customWidth="1"/>
    <col min="1041" max="1041" width="3.08984375" style="22" customWidth="1"/>
    <col min="1042" max="1279" width="9" style="22"/>
    <col min="1280" max="1280" width="4.08984375" style="22" customWidth="1"/>
    <col min="1281" max="1281" width="8.08984375" style="22" customWidth="1"/>
    <col min="1282" max="1282" width="21.08984375" style="22" customWidth="1"/>
    <col min="1283" max="1284" width="3.08984375" style="22" customWidth="1"/>
    <col min="1285" max="1285" width="12.08984375" style="22" customWidth="1"/>
    <col min="1286" max="1287" width="3.08984375" style="22" customWidth="1"/>
    <col min="1288" max="1288" width="9.6328125" style="22" customWidth="1"/>
    <col min="1289" max="1289" width="3.08984375" style="22" customWidth="1"/>
    <col min="1290" max="1291" width="4.6328125" style="22" customWidth="1"/>
    <col min="1292" max="1292" width="5.08984375" style="22" customWidth="1"/>
    <col min="1293" max="1293" width="12.08984375" style="22" customWidth="1"/>
    <col min="1294" max="1295" width="3.08984375" style="22" customWidth="1"/>
    <col min="1296" max="1296" width="22.08984375" style="22" customWidth="1"/>
    <col min="1297" max="1297" width="3.08984375" style="22" customWidth="1"/>
    <col min="1298" max="1535" width="9" style="22"/>
    <col min="1536" max="1536" width="4.08984375" style="22" customWidth="1"/>
    <col min="1537" max="1537" width="8.08984375" style="22" customWidth="1"/>
    <col min="1538" max="1538" width="21.08984375" style="22" customWidth="1"/>
    <col min="1539" max="1540" width="3.08984375" style="22" customWidth="1"/>
    <col min="1541" max="1541" width="12.08984375" style="22" customWidth="1"/>
    <col min="1542" max="1543" width="3.08984375" style="22" customWidth="1"/>
    <col min="1544" max="1544" width="9.6328125" style="22" customWidth="1"/>
    <col min="1545" max="1545" width="3.08984375" style="22" customWidth="1"/>
    <col min="1546" max="1547" width="4.6328125" style="22" customWidth="1"/>
    <col min="1548" max="1548" width="5.08984375" style="22" customWidth="1"/>
    <col min="1549" max="1549" width="12.08984375" style="22" customWidth="1"/>
    <col min="1550" max="1551" width="3.08984375" style="22" customWidth="1"/>
    <col min="1552" max="1552" width="22.08984375" style="22" customWidth="1"/>
    <col min="1553" max="1553" width="3.08984375" style="22" customWidth="1"/>
    <col min="1554" max="1791" width="9" style="22"/>
    <col min="1792" max="1792" width="4.08984375" style="22" customWidth="1"/>
    <col min="1793" max="1793" width="8.08984375" style="22" customWidth="1"/>
    <col min="1794" max="1794" width="21.08984375" style="22" customWidth="1"/>
    <col min="1795" max="1796" width="3.08984375" style="22" customWidth="1"/>
    <col min="1797" max="1797" width="12.08984375" style="22" customWidth="1"/>
    <col min="1798" max="1799" width="3.08984375" style="22" customWidth="1"/>
    <col min="1800" max="1800" width="9.6328125" style="22" customWidth="1"/>
    <col min="1801" max="1801" width="3.08984375" style="22" customWidth="1"/>
    <col min="1802" max="1803" width="4.6328125" style="22" customWidth="1"/>
    <col min="1804" max="1804" width="5.08984375" style="22" customWidth="1"/>
    <col min="1805" max="1805" width="12.08984375" style="22" customWidth="1"/>
    <col min="1806" max="1807" width="3.08984375" style="22" customWidth="1"/>
    <col min="1808" max="1808" width="22.08984375" style="22" customWidth="1"/>
    <col min="1809" max="1809" width="3.08984375" style="22" customWidth="1"/>
    <col min="1810" max="2047" width="9" style="22"/>
    <col min="2048" max="2048" width="4.08984375" style="22" customWidth="1"/>
    <col min="2049" max="2049" width="8.08984375" style="22" customWidth="1"/>
    <col min="2050" max="2050" width="21.08984375" style="22" customWidth="1"/>
    <col min="2051" max="2052" width="3.08984375" style="22" customWidth="1"/>
    <col min="2053" max="2053" width="12.08984375" style="22" customWidth="1"/>
    <col min="2054" max="2055" width="3.08984375" style="22" customWidth="1"/>
    <col min="2056" max="2056" width="9.6328125" style="22" customWidth="1"/>
    <col min="2057" max="2057" width="3.08984375" style="22" customWidth="1"/>
    <col min="2058" max="2059" width="4.6328125" style="22" customWidth="1"/>
    <col min="2060" max="2060" width="5.08984375" style="22" customWidth="1"/>
    <col min="2061" max="2061" width="12.08984375" style="22" customWidth="1"/>
    <col min="2062" max="2063" width="3.08984375" style="22" customWidth="1"/>
    <col min="2064" max="2064" width="22.08984375" style="22" customWidth="1"/>
    <col min="2065" max="2065" width="3.08984375" style="22" customWidth="1"/>
    <col min="2066" max="2303" width="9" style="22"/>
    <col min="2304" max="2304" width="4.08984375" style="22" customWidth="1"/>
    <col min="2305" max="2305" width="8.08984375" style="22" customWidth="1"/>
    <col min="2306" max="2306" width="21.08984375" style="22" customWidth="1"/>
    <col min="2307" max="2308" width="3.08984375" style="22" customWidth="1"/>
    <col min="2309" max="2309" width="12.08984375" style="22" customWidth="1"/>
    <col min="2310" max="2311" width="3.08984375" style="22" customWidth="1"/>
    <col min="2312" max="2312" width="9.6328125" style="22" customWidth="1"/>
    <col min="2313" max="2313" width="3.08984375" style="22" customWidth="1"/>
    <col min="2314" max="2315" width="4.6328125" style="22" customWidth="1"/>
    <col min="2316" max="2316" width="5.08984375" style="22" customWidth="1"/>
    <col min="2317" max="2317" width="12.08984375" style="22" customWidth="1"/>
    <col min="2318" max="2319" width="3.08984375" style="22" customWidth="1"/>
    <col min="2320" max="2320" width="22.08984375" style="22" customWidth="1"/>
    <col min="2321" max="2321" width="3.08984375" style="22" customWidth="1"/>
    <col min="2322" max="2559" width="9" style="22"/>
    <col min="2560" max="2560" width="4.08984375" style="22" customWidth="1"/>
    <col min="2561" max="2561" width="8.08984375" style="22" customWidth="1"/>
    <col min="2562" max="2562" width="21.08984375" style="22" customWidth="1"/>
    <col min="2563" max="2564" width="3.08984375" style="22" customWidth="1"/>
    <col min="2565" max="2565" width="12.08984375" style="22" customWidth="1"/>
    <col min="2566" max="2567" width="3.08984375" style="22" customWidth="1"/>
    <col min="2568" max="2568" width="9.6328125" style="22" customWidth="1"/>
    <col min="2569" max="2569" width="3.08984375" style="22" customWidth="1"/>
    <col min="2570" max="2571" width="4.6328125" style="22" customWidth="1"/>
    <col min="2572" max="2572" width="5.08984375" style="22" customWidth="1"/>
    <col min="2573" max="2573" width="12.08984375" style="22" customWidth="1"/>
    <col min="2574" max="2575" width="3.08984375" style="22" customWidth="1"/>
    <col min="2576" max="2576" width="22.08984375" style="22" customWidth="1"/>
    <col min="2577" max="2577" width="3.08984375" style="22" customWidth="1"/>
    <col min="2578" max="2815" width="9" style="22"/>
    <col min="2816" max="2816" width="4.08984375" style="22" customWidth="1"/>
    <col min="2817" max="2817" width="8.08984375" style="22" customWidth="1"/>
    <col min="2818" max="2818" width="21.08984375" style="22" customWidth="1"/>
    <col min="2819" max="2820" width="3.08984375" style="22" customWidth="1"/>
    <col min="2821" max="2821" width="12.08984375" style="22" customWidth="1"/>
    <col min="2822" max="2823" width="3.08984375" style="22" customWidth="1"/>
    <col min="2824" max="2824" width="9.6328125" style="22" customWidth="1"/>
    <col min="2825" max="2825" width="3.08984375" style="22" customWidth="1"/>
    <col min="2826" max="2827" width="4.6328125" style="22" customWidth="1"/>
    <col min="2828" max="2828" width="5.08984375" style="22" customWidth="1"/>
    <col min="2829" max="2829" width="12.08984375" style="22" customWidth="1"/>
    <col min="2830" max="2831" width="3.08984375" style="22" customWidth="1"/>
    <col min="2832" max="2832" width="22.08984375" style="22" customWidth="1"/>
    <col min="2833" max="2833" width="3.08984375" style="22" customWidth="1"/>
    <col min="2834" max="3071" width="9" style="22"/>
    <col min="3072" max="3072" width="4.08984375" style="22" customWidth="1"/>
    <col min="3073" max="3073" width="8.08984375" style="22" customWidth="1"/>
    <col min="3074" max="3074" width="21.08984375" style="22" customWidth="1"/>
    <col min="3075" max="3076" width="3.08984375" style="22" customWidth="1"/>
    <col min="3077" max="3077" width="12.08984375" style="22" customWidth="1"/>
    <col min="3078" max="3079" width="3.08984375" style="22" customWidth="1"/>
    <col min="3080" max="3080" width="9.6328125" style="22" customWidth="1"/>
    <col min="3081" max="3081" width="3.08984375" style="22" customWidth="1"/>
    <col min="3082" max="3083" width="4.6328125" style="22" customWidth="1"/>
    <col min="3084" max="3084" width="5.08984375" style="22" customWidth="1"/>
    <col min="3085" max="3085" width="12.08984375" style="22" customWidth="1"/>
    <col min="3086" max="3087" width="3.08984375" style="22" customWidth="1"/>
    <col min="3088" max="3088" width="22.08984375" style="22" customWidth="1"/>
    <col min="3089" max="3089" width="3.08984375" style="22" customWidth="1"/>
    <col min="3090" max="3327" width="9" style="22"/>
    <col min="3328" max="3328" width="4.08984375" style="22" customWidth="1"/>
    <col min="3329" max="3329" width="8.08984375" style="22" customWidth="1"/>
    <col min="3330" max="3330" width="21.08984375" style="22" customWidth="1"/>
    <col min="3331" max="3332" width="3.08984375" style="22" customWidth="1"/>
    <col min="3333" max="3333" width="12.08984375" style="22" customWidth="1"/>
    <col min="3334" max="3335" width="3.08984375" style="22" customWidth="1"/>
    <col min="3336" max="3336" width="9.6328125" style="22" customWidth="1"/>
    <col min="3337" max="3337" width="3.08984375" style="22" customWidth="1"/>
    <col min="3338" max="3339" width="4.6328125" style="22" customWidth="1"/>
    <col min="3340" max="3340" width="5.08984375" style="22" customWidth="1"/>
    <col min="3341" max="3341" width="12.08984375" style="22" customWidth="1"/>
    <col min="3342" max="3343" width="3.08984375" style="22" customWidth="1"/>
    <col min="3344" max="3344" width="22.08984375" style="22" customWidth="1"/>
    <col min="3345" max="3345" width="3.08984375" style="22" customWidth="1"/>
    <col min="3346" max="3583" width="9" style="22"/>
    <col min="3584" max="3584" width="4.08984375" style="22" customWidth="1"/>
    <col min="3585" max="3585" width="8.08984375" style="22" customWidth="1"/>
    <col min="3586" max="3586" width="21.08984375" style="22" customWidth="1"/>
    <col min="3587" max="3588" width="3.08984375" style="22" customWidth="1"/>
    <col min="3589" max="3589" width="12.08984375" style="22" customWidth="1"/>
    <col min="3590" max="3591" width="3.08984375" style="22" customWidth="1"/>
    <col min="3592" max="3592" width="9.6328125" style="22" customWidth="1"/>
    <col min="3593" max="3593" width="3.08984375" style="22" customWidth="1"/>
    <col min="3594" max="3595" width="4.6328125" style="22" customWidth="1"/>
    <col min="3596" max="3596" width="5.08984375" style="22" customWidth="1"/>
    <col min="3597" max="3597" width="12.08984375" style="22" customWidth="1"/>
    <col min="3598" max="3599" width="3.08984375" style="22" customWidth="1"/>
    <col min="3600" max="3600" width="22.08984375" style="22" customWidth="1"/>
    <col min="3601" max="3601" width="3.08984375" style="22" customWidth="1"/>
    <col min="3602" max="3839" width="9" style="22"/>
    <col min="3840" max="3840" width="4.08984375" style="22" customWidth="1"/>
    <col min="3841" max="3841" width="8.08984375" style="22" customWidth="1"/>
    <col min="3842" max="3842" width="21.08984375" style="22" customWidth="1"/>
    <col min="3843" max="3844" width="3.08984375" style="22" customWidth="1"/>
    <col min="3845" max="3845" width="12.08984375" style="22" customWidth="1"/>
    <col min="3846" max="3847" width="3.08984375" style="22" customWidth="1"/>
    <col min="3848" max="3848" width="9.6328125" style="22" customWidth="1"/>
    <col min="3849" max="3849" width="3.08984375" style="22" customWidth="1"/>
    <col min="3850" max="3851" width="4.6328125" style="22" customWidth="1"/>
    <col min="3852" max="3852" width="5.08984375" style="22" customWidth="1"/>
    <col min="3853" max="3853" width="12.08984375" style="22" customWidth="1"/>
    <col min="3854" max="3855" width="3.08984375" style="22" customWidth="1"/>
    <col min="3856" max="3856" width="22.08984375" style="22" customWidth="1"/>
    <col min="3857" max="3857" width="3.08984375" style="22" customWidth="1"/>
    <col min="3858" max="4095" width="9" style="22"/>
    <col min="4096" max="4096" width="4.08984375" style="22" customWidth="1"/>
    <col min="4097" max="4097" width="8.08984375" style="22" customWidth="1"/>
    <col min="4098" max="4098" width="21.08984375" style="22" customWidth="1"/>
    <col min="4099" max="4100" width="3.08984375" style="22" customWidth="1"/>
    <col min="4101" max="4101" width="12.08984375" style="22" customWidth="1"/>
    <col min="4102" max="4103" width="3.08984375" style="22" customWidth="1"/>
    <col min="4104" max="4104" width="9.6328125" style="22" customWidth="1"/>
    <col min="4105" max="4105" width="3.08984375" style="22" customWidth="1"/>
    <col min="4106" max="4107" width="4.6328125" style="22" customWidth="1"/>
    <col min="4108" max="4108" width="5.08984375" style="22" customWidth="1"/>
    <col min="4109" max="4109" width="12.08984375" style="22" customWidth="1"/>
    <col min="4110" max="4111" width="3.08984375" style="22" customWidth="1"/>
    <col min="4112" max="4112" width="22.08984375" style="22" customWidth="1"/>
    <col min="4113" max="4113" width="3.08984375" style="22" customWidth="1"/>
    <col min="4114" max="4351" width="9" style="22"/>
    <col min="4352" max="4352" width="4.08984375" style="22" customWidth="1"/>
    <col min="4353" max="4353" width="8.08984375" style="22" customWidth="1"/>
    <col min="4354" max="4354" width="21.08984375" style="22" customWidth="1"/>
    <col min="4355" max="4356" width="3.08984375" style="22" customWidth="1"/>
    <col min="4357" max="4357" width="12.08984375" style="22" customWidth="1"/>
    <col min="4358" max="4359" width="3.08984375" style="22" customWidth="1"/>
    <col min="4360" max="4360" width="9.6328125" style="22" customWidth="1"/>
    <col min="4361" max="4361" width="3.08984375" style="22" customWidth="1"/>
    <col min="4362" max="4363" width="4.6328125" style="22" customWidth="1"/>
    <col min="4364" max="4364" width="5.08984375" style="22" customWidth="1"/>
    <col min="4365" max="4365" width="12.08984375" style="22" customWidth="1"/>
    <col min="4366" max="4367" width="3.08984375" style="22" customWidth="1"/>
    <col min="4368" max="4368" width="22.08984375" style="22" customWidth="1"/>
    <col min="4369" max="4369" width="3.08984375" style="22" customWidth="1"/>
    <col min="4370" max="4607" width="9" style="22"/>
    <col min="4608" max="4608" width="4.08984375" style="22" customWidth="1"/>
    <col min="4609" max="4609" width="8.08984375" style="22" customWidth="1"/>
    <col min="4610" max="4610" width="21.08984375" style="22" customWidth="1"/>
    <col min="4611" max="4612" width="3.08984375" style="22" customWidth="1"/>
    <col min="4613" max="4613" width="12.08984375" style="22" customWidth="1"/>
    <col min="4614" max="4615" width="3.08984375" style="22" customWidth="1"/>
    <col min="4616" max="4616" width="9.6328125" style="22" customWidth="1"/>
    <col min="4617" max="4617" width="3.08984375" style="22" customWidth="1"/>
    <col min="4618" max="4619" width="4.6328125" style="22" customWidth="1"/>
    <col min="4620" max="4620" width="5.08984375" style="22" customWidth="1"/>
    <col min="4621" max="4621" width="12.08984375" style="22" customWidth="1"/>
    <col min="4622" max="4623" width="3.08984375" style="22" customWidth="1"/>
    <col min="4624" max="4624" width="22.08984375" style="22" customWidth="1"/>
    <col min="4625" max="4625" width="3.08984375" style="22" customWidth="1"/>
    <col min="4626" max="4863" width="9" style="22"/>
    <col min="4864" max="4864" width="4.08984375" style="22" customWidth="1"/>
    <col min="4865" max="4865" width="8.08984375" style="22" customWidth="1"/>
    <col min="4866" max="4866" width="21.08984375" style="22" customWidth="1"/>
    <col min="4867" max="4868" width="3.08984375" style="22" customWidth="1"/>
    <col min="4869" max="4869" width="12.08984375" style="22" customWidth="1"/>
    <col min="4870" max="4871" width="3.08984375" style="22" customWidth="1"/>
    <col min="4872" max="4872" width="9.6328125" style="22" customWidth="1"/>
    <col min="4873" max="4873" width="3.08984375" style="22" customWidth="1"/>
    <col min="4874" max="4875" width="4.6328125" style="22" customWidth="1"/>
    <col min="4876" max="4876" width="5.08984375" style="22" customWidth="1"/>
    <col min="4877" max="4877" width="12.08984375" style="22" customWidth="1"/>
    <col min="4878" max="4879" width="3.08984375" style="22" customWidth="1"/>
    <col min="4880" max="4880" width="22.08984375" style="22" customWidth="1"/>
    <col min="4881" max="4881" width="3.08984375" style="22" customWidth="1"/>
    <col min="4882" max="5119" width="9" style="22"/>
    <col min="5120" max="5120" width="4.08984375" style="22" customWidth="1"/>
    <col min="5121" max="5121" width="8.08984375" style="22" customWidth="1"/>
    <col min="5122" max="5122" width="21.08984375" style="22" customWidth="1"/>
    <col min="5123" max="5124" width="3.08984375" style="22" customWidth="1"/>
    <col min="5125" max="5125" width="12.08984375" style="22" customWidth="1"/>
    <col min="5126" max="5127" width="3.08984375" style="22" customWidth="1"/>
    <col min="5128" max="5128" width="9.6328125" style="22" customWidth="1"/>
    <col min="5129" max="5129" width="3.08984375" style="22" customWidth="1"/>
    <col min="5130" max="5131" width="4.6328125" style="22" customWidth="1"/>
    <col min="5132" max="5132" width="5.08984375" style="22" customWidth="1"/>
    <col min="5133" max="5133" width="12.08984375" style="22" customWidth="1"/>
    <col min="5134" max="5135" width="3.08984375" style="22" customWidth="1"/>
    <col min="5136" max="5136" width="22.08984375" style="22" customWidth="1"/>
    <col min="5137" max="5137" width="3.08984375" style="22" customWidth="1"/>
    <col min="5138" max="5375" width="9" style="22"/>
    <col min="5376" max="5376" width="4.08984375" style="22" customWidth="1"/>
    <col min="5377" max="5377" width="8.08984375" style="22" customWidth="1"/>
    <col min="5378" max="5378" width="21.08984375" style="22" customWidth="1"/>
    <col min="5379" max="5380" width="3.08984375" style="22" customWidth="1"/>
    <col min="5381" max="5381" width="12.08984375" style="22" customWidth="1"/>
    <col min="5382" max="5383" width="3.08984375" style="22" customWidth="1"/>
    <col min="5384" max="5384" width="9.6328125" style="22" customWidth="1"/>
    <col min="5385" max="5385" width="3.08984375" style="22" customWidth="1"/>
    <col min="5386" max="5387" width="4.6328125" style="22" customWidth="1"/>
    <col min="5388" max="5388" width="5.08984375" style="22" customWidth="1"/>
    <col min="5389" max="5389" width="12.08984375" style="22" customWidth="1"/>
    <col min="5390" max="5391" width="3.08984375" style="22" customWidth="1"/>
    <col min="5392" max="5392" width="22.08984375" style="22" customWidth="1"/>
    <col min="5393" max="5393" width="3.08984375" style="22" customWidth="1"/>
    <col min="5394" max="5631" width="9" style="22"/>
    <col min="5632" max="5632" width="4.08984375" style="22" customWidth="1"/>
    <col min="5633" max="5633" width="8.08984375" style="22" customWidth="1"/>
    <col min="5634" max="5634" width="21.08984375" style="22" customWidth="1"/>
    <col min="5635" max="5636" width="3.08984375" style="22" customWidth="1"/>
    <col min="5637" max="5637" width="12.08984375" style="22" customWidth="1"/>
    <col min="5638" max="5639" width="3.08984375" style="22" customWidth="1"/>
    <col min="5640" max="5640" width="9.6328125" style="22" customWidth="1"/>
    <col min="5641" max="5641" width="3.08984375" style="22" customWidth="1"/>
    <col min="5642" max="5643" width="4.6328125" style="22" customWidth="1"/>
    <col min="5644" max="5644" width="5.08984375" style="22" customWidth="1"/>
    <col min="5645" max="5645" width="12.08984375" style="22" customWidth="1"/>
    <col min="5646" max="5647" width="3.08984375" style="22" customWidth="1"/>
    <col min="5648" max="5648" width="22.08984375" style="22" customWidth="1"/>
    <col min="5649" max="5649" width="3.08984375" style="22" customWidth="1"/>
    <col min="5650" max="5887" width="9" style="22"/>
    <col min="5888" max="5888" width="4.08984375" style="22" customWidth="1"/>
    <col min="5889" max="5889" width="8.08984375" style="22" customWidth="1"/>
    <col min="5890" max="5890" width="21.08984375" style="22" customWidth="1"/>
    <col min="5891" max="5892" width="3.08984375" style="22" customWidth="1"/>
    <col min="5893" max="5893" width="12.08984375" style="22" customWidth="1"/>
    <col min="5894" max="5895" width="3.08984375" style="22" customWidth="1"/>
    <col min="5896" max="5896" width="9.6328125" style="22" customWidth="1"/>
    <col min="5897" max="5897" width="3.08984375" style="22" customWidth="1"/>
    <col min="5898" max="5899" width="4.6328125" style="22" customWidth="1"/>
    <col min="5900" max="5900" width="5.08984375" style="22" customWidth="1"/>
    <col min="5901" max="5901" width="12.08984375" style="22" customWidth="1"/>
    <col min="5902" max="5903" width="3.08984375" style="22" customWidth="1"/>
    <col min="5904" max="5904" width="22.08984375" style="22" customWidth="1"/>
    <col min="5905" max="5905" width="3.08984375" style="22" customWidth="1"/>
    <col min="5906" max="6143" width="9" style="22"/>
    <col min="6144" max="6144" width="4.08984375" style="22" customWidth="1"/>
    <col min="6145" max="6145" width="8.08984375" style="22" customWidth="1"/>
    <col min="6146" max="6146" width="21.08984375" style="22" customWidth="1"/>
    <col min="6147" max="6148" width="3.08984375" style="22" customWidth="1"/>
    <col min="6149" max="6149" width="12.08984375" style="22" customWidth="1"/>
    <col min="6150" max="6151" width="3.08984375" style="22" customWidth="1"/>
    <col min="6152" max="6152" width="9.6328125" style="22" customWidth="1"/>
    <col min="6153" max="6153" width="3.08984375" style="22" customWidth="1"/>
    <col min="6154" max="6155" width="4.6328125" style="22" customWidth="1"/>
    <col min="6156" max="6156" width="5.08984375" style="22" customWidth="1"/>
    <col min="6157" max="6157" width="12.08984375" style="22" customWidth="1"/>
    <col min="6158" max="6159" width="3.08984375" style="22" customWidth="1"/>
    <col min="6160" max="6160" width="22.08984375" style="22" customWidth="1"/>
    <col min="6161" max="6161" width="3.08984375" style="22" customWidth="1"/>
    <col min="6162" max="6399" width="9" style="22"/>
    <col min="6400" max="6400" width="4.08984375" style="22" customWidth="1"/>
    <col min="6401" max="6401" width="8.08984375" style="22" customWidth="1"/>
    <col min="6402" max="6402" width="21.08984375" style="22" customWidth="1"/>
    <col min="6403" max="6404" width="3.08984375" style="22" customWidth="1"/>
    <col min="6405" max="6405" width="12.08984375" style="22" customWidth="1"/>
    <col min="6406" max="6407" width="3.08984375" style="22" customWidth="1"/>
    <col min="6408" max="6408" width="9.6328125" style="22" customWidth="1"/>
    <col min="6409" max="6409" width="3.08984375" style="22" customWidth="1"/>
    <col min="6410" max="6411" width="4.6328125" style="22" customWidth="1"/>
    <col min="6412" max="6412" width="5.08984375" style="22" customWidth="1"/>
    <col min="6413" max="6413" width="12.08984375" style="22" customWidth="1"/>
    <col min="6414" max="6415" width="3.08984375" style="22" customWidth="1"/>
    <col min="6416" max="6416" width="22.08984375" style="22" customWidth="1"/>
    <col min="6417" max="6417" width="3.08984375" style="22" customWidth="1"/>
    <col min="6418" max="6655" width="9" style="22"/>
    <col min="6656" max="6656" width="4.08984375" style="22" customWidth="1"/>
    <col min="6657" max="6657" width="8.08984375" style="22" customWidth="1"/>
    <col min="6658" max="6658" width="21.08984375" style="22" customWidth="1"/>
    <col min="6659" max="6660" width="3.08984375" style="22" customWidth="1"/>
    <col min="6661" max="6661" width="12.08984375" style="22" customWidth="1"/>
    <col min="6662" max="6663" width="3.08984375" style="22" customWidth="1"/>
    <col min="6664" max="6664" width="9.6328125" style="22" customWidth="1"/>
    <col min="6665" max="6665" width="3.08984375" style="22" customWidth="1"/>
    <col min="6666" max="6667" width="4.6328125" style="22" customWidth="1"/>
    <col min="6668" max="6668" width="5.08984375" style="22" customWidth="1"/>
    <col min="6669" max="6669" width="12.08984375" style="22" customWidth="1"/>
    <col min="6670" max="6671" width="3.08984375" style="22" customWidth="1"/>
    <col min="6672" max="6672" width="22.08984375" style="22" customWidth="1"/>
    <col min="6673" max="6673" width="3.08984375" style="22" customWidth="1"/>
    <col min="6674" max="6911" width="9" style="22"/>
    <col min="6912" max="6912" width="4.08984375" style="22" customWidth="1"/>
    <col min="6913" max="6913" width="8.08984375" style="22" customWidth="1"/>
    <col min="6914" max="6914" width="21.08984375" style="22" customWidth="1"/>
    <col min="6915" max="6916" width="3.08984375" style="22" customWidth="1"/>
    <col min="6917" max="6917" width="12.08984375" style="22" customWidth="1"/>
    <col min="6918" max="6919" width="3.08984375" style="22" customWidth="1"/>
    <col min="6920" max="6920" width="9.6328125" style="22" customWidth="1"/>
    <col min="6921" max="6921" width="3.08984375" style="22" customWidth="1"/>
    <col min="6922" max="6923" width="4.6328125" style="22" customWidth="1"/>
    <col min="6924" max="6924" width="5.08984375" style="22" customWidth="1"/>
    <col min="6925" max="6925" width="12.08984375" style="22" customWidth="1"/>
    <col min="6926" max="6927" width="3.08984375" style="22" customWidth="1"/>
    <col min="6928" max="6928" width="22.08984375" style="22" customWidth="1"/>
    <col min="6929" max="6929" width="3.08984375" style="22" customWidth="1"/>
    <col min="6930" max="7167" width="9" style="22"/>
    <col min="7168" max="7168" width="4.08984375" style="22" customWidth="1"/>
    <col min="7169" max="7169" width="8.08984375" style="22" customWidth="1"/>
    <col min="7170" max="7170" width="21.08984375" style="22" customWidth="1"/>
    <col min="7171" max="7172" width="3.08984375" style="22" customWidth="1"/>
    <col min="7173" max="7173" width="12.08984375" style="22" customWidth="1"/>
    <col min="7174" max="7175" width="3.08984375" style="22" customWidth="1"/>
    <col min="7176" max="7176" width="9.6328125" style="22" customWidth="1"/>
    <col min="7177" max="7177" width="3.08984375" style="22" customWidth="1"/>
    <col min="7178" max="7179" width="4.6328125" style="22" customWidth="1"/>
    <col min="7180" max="7180" width="5.08984375" style="22" customWidth="1"/>
    <col min="7181" max="7181" width="12.08984375" style="22" customWidth="1"/>
    <col min="7182" max="7183" width="3.08984375" style="22" customWidth="1"/>
    <col min="7184" max="7184" width="22.08984375" style="22" customWidth="1"/>
    <col min="7185" max="7185" width="3.08984375" style="22" customWidth="1"/>
    <col min="7186" max="7423" width="9" style="22"/>
    <col min="7424" max="7424" width="4.08984375" style="22" customWidth="1"/>
    <col min="7425" max="7425" width="8.08984375" style="22" customWidth="1"/>
    <col min="7426" max="7426" width="21.08984375" style="22" customWidth="1"/>
    <col min="7427" max="7428" width="3.08984375" style="22" customWidth="1"/>
    <col min="7429" max="7429" width="12.08984375" style="22" customWidth="1"/>
    <col min="7430" max="7431" width="3.08984375" style="22" customWidth="1"/>
    <col min="7432" max="7432" width="9.6328125" style="22" customWidth="1"/>
    <col min="7433" max="7433" width="3.08984375" style="22" customWidth="1"/>
    <col min="7434" max="7435" width="4.6328125" style="22" customWidth="1"/>
    <col min="7436" max="7436" width="5.08984375" style="22" customWidth="1"/>
    <col min="7437" max="7437" width="12.08984375" style="22" customWidth="1"/>
    <col min="7438" max="7439" width="3.08984375" style="22" customWidth="1"/>
    <col min="7440" max="7440" width="22.08984375" style="22" customWidth="1"/>
    <col min="7441" max="7441" width="3.08984375" style="22" customWidth="1"/>
    <col min="7442" max="7679" width="9" style="22"/>
    <col min="7680" max="7680" width="4.08984375" style="22" customWidth="1"/>
    <col min="7681" max="7681" width="8.08984375" style="22" customWidth="1"/>
    <col min="7682" max="7682" width="21.08984375" style="22" customWidth="1"/>
    <col min="7683" max="7684" width="3.08984375" style="22" customWidth="1"/>
    <col min="7685" max="7685" width="12.08984375" style="22" customWidth="1"/>
    <col min="7686" max="7687" width="3.08984375" style="22" customWidth="1"/>
    <col min="7688" max="7688" width="9.6328125" style="22" customWidth="1"/>
    <col min="7689" max="7689" width="3.08984375" style="22" customWidth="1"/>
    <col min="7690" max="7691" width="4.6328125" style="22" customWidth="1"/>
    <col min="7692" max="7692" width="5.08984375" style="22" customWidth="1"/>
    <col min="7693" max="7693" width="12.08984375" style="22" customWidth="1"/>
    <col min="7694" max="7695" width="3.08984375" style="22" customWidth="1"/>
    <col min="7696" max="7696" width="22.08984375" style="22" customWidth="1"/>
    <col min="7697" max="7697" width="3.08984375" style="22" customWidth="1"/>
    <col min="7698" max="7935" width="9" style="22"/>
    <col min="7936" max="7936" width="4.08984375" style="22" customWidth="1"/>
    <col min="7937" max="7937" width="8.08984375" style="22" customWidth="1"/>
    <col min="7938" max="7938" width="21.08984375" style="22" customWidth="1"/>
    <col min="7939" max="7940" width="3.08984375" style="22" customWidth="1"/>
    <col min="7941" max="7941" width="12.08984375" style="22" customWidth="1"/>
    <col min="7942" max="7943" width="3.08984375" style="22" customWidth="1"/>
    <col min="7944" max="7944" width="9.6328125" style="22" customWidth="1"/>
    <col min="7945" max="7945" width="3.08984375" style="22" customWidth="1"/>
    <col min="7946" max="7947" width="4.6328125" style="22" customWidth="1"/>
    <col min="7948" max="7948" width="5.08984375" style="22" customWidth="1"/>
    <col min="7949" max="7949" width="12.08984375" style="22" customWidth="1"/>
    <col min="7950" max="7951" width="3.08984375" style="22" customWidth="1"/>
    <col min="7952" max="7952" width="22.08984375" style="22" customWidth="1"/>
    <col min="7953" max="7953" width="3.08984375" style="22" customWidth="1"/>
    <col min="7954" max="8191" width="9" style="22"/>
    <col min="8192" max="8192" width="4.08984375" style="22" customWidth="1"/>
    <col min="8193" max="8193" width="8.08984375" style="22" customWidth="1"/>
    <col min="8194" max="8194" width="21.08984375" style="22" customWidth="1"/>
    <col min="8195" max="8196" width="3.08984375" style="22" customWidth="1"/>
    <col min="8197" max="8197" width="12.08984375" style="22" customWidth="1"/>
    <col min="8198" max="8199" width="3.08984375" style="22" customWidth="1"/>
    <col min="8200" max="8200" width="9.6328125" style="22" customWidth="1"/>
    <col min="8201" max="8201" width="3.08984375" style="22" customWidth="1"/>
    <col min="8202" max="8203" width="4.6328125" style="22" customWidth="1"/>
    <col min="8204" max="8204" width="5.08984375" style="22" customWidth="1"/>
    <col min="8205" max="8205" width="12.08984375" style="22" customWidth="1"/>
    <col min="8206" max="8207" width="3.08984375" style="22" customWidth="1"/>
    <col min="8208" max="8208" width="22.08984375" style="22" customWidth="1"/>
    <col min="8209" max="8209" width="3.08984375" style="22" customWidth="1"/>
    <col min="8210" max="8447" width="9" style="22"/>
    <col min="8448" max="8448" width="4.08984375" style="22" customWidth="1"/>
    <col min="8449" max="8449" width="8.08984375" style="22" customWidth="1"/>
    <col min="8450" max="8450" width="21.08984375" style="22" customWidth="1"/>
    <col min="8451" max="8452" width="3.08984375" style="22" customWidth="1"/>
    <col min="8453" max="8453" width="12.08984375" style="22" customWidth="1"/>
    <col min="8454" max="8455" width="3.08984375" style="22" customWidth="1"/>
    <col min="8456" max="8456" width="9.6328125" style="22" customWidth="1"/>
    <col min="8457" max="8457" width="3.08984375" style="22" customWidth="1"/>
    <col min="8458" max="8459" width="4.6328125" style="22" customWidth="1"/>
    <col min="8460" max="8460" width="5.08984375" style="22" customWidth="1"/>
    <col min="8461" max="8461" width="12.08984375" style="22" customWidth="1"/>
    <col min="8462" max="8463" width="3.08984375" style="22" customWidth="1"/>
    <col min="8464" max="8464" width="22.08984375" style="22" customWidth="1"/>
    <col min="8465" max="8465" width="3.08984375" style="22" customWidth="1"/>
    <col min="8466" max="8703" width="9" style="22"/>
    <col min="8704" max="8704" width="4.08984375" style="22" customWidth="1"/>
    <col min="8705" max="8705" width="8.08984375" style="22" customWidth="1"/>
    <col min="8706" max="8706" width="21.08984375" style="22" customWidth="1"/>
    <col min="8707" max="8708" width="3.08984375" style="22" customWidth="1"/>
    <col min="8709" max="8709" width="12.08984375" style="22" customWidth="1"/>
    <col min="8710" max="8711" width="3.08984375" style="22" customWidth="1"/>
    <col min="8712" max="8712" width="9.6328125" style="22" customWidth="1"/>
    <col min="8713" max="8713" width="3.08984375" style="22" customWidth="1"/>
    <col min="8714" max="8715" width="4.6328125" style="22" customWidth="1"/>
    <col min="8716" max="8716" width="5.08984375" style="22" customWidth="1"/>
    <col min="8717" max="8717" width="12.08984375" style="22" customWidth="1"/>
    <col min="8718" max="8719" width="3.08984375" style="22" customWidth="1"/>
    <col min="8720" max="8720" width="22.08984375" style="22" customWidth="1"/>
    <col min="8721" max="8721" width="3.08984375" style="22" customWidth="1"/>
    <col min="8722" max="8959" width="9" style="22"/>
    <col min="8960" max="8960" width="4.08984375" style="22" customWidth="1"/>
    <col min="8961" max="8961" width="8.08984375" style="22" customWidth="1"/>
    <col min="8962" max="8962" width="21.08984375" style="22" customWidth="1"/>
    <col min="8963" max="8964" width="3.08984375" style="22" customWidth="1"/>
    <col min="8965" max="8965" width="12.08984375" style="22" customWidth="1"/>
    <col min="8966" max="8967" width="3.08984375" style="22" customWidth="1"/>
    <col min="8968" max="8968" width="9.6328125" style="22" customWidth="1"/>
    <col min="8969" max="8969" width="3.08984375" style="22" customWidth="1"/>
    <col min="8970" max="8971" width="4.6328125" style="22" customWidth="1"/>
    <col min="8972" max="8972" width="5.08984375" style="22" customWidth="1"/>
    <col min="8973" max="8973" width="12.08984375" style="22" customWidth="1"/>
    <col min="8974" max="8975" width="3.08984375" style="22" customWidth="1"/>
    <col min="8976" max="8976" width="22.08984375" style="22" customWidth="1"/>
    <col min="8977" max="8977" width="3.08984375" style="22" customWidth="1"/>
    <col min="8978" max="9215" width="9" style="22"/>
    <col min="9216" max="9216" width="4.08984375" style="22" customWidth="1"/>
    <col min="9217" max="9217" width="8.08984375" style="22" customWidth="1"/>
    <col min="9218" max="9218" width="21.08984375" style="22" customWidth="1"/>
    <col min="9219" max="9220" width="3.08984375" style="22" customWidth="1"/>
    <col min="9221" max="9221" width="12.08984375" style="22" customWidth="1"/>
    <col min="9222" max="9223" width="3.08984375" style="22" customWidth="1"/>
    <col min="9224" max="9224" width="9.6328125" style="22" customWidth="1"/>
    <col min="9225" max="9225" width="3.08984375" style="22" customWidth="1"/>
    <col min="9226" max="9227" width="4.6328125" style="22" customWidth="1"/>
    <col min="9228" max="9228" width="5.08984375" style="22" customWidth="1"/>
    <col min="9229" max="9229" width="12.08984375" style="22" customWidth="1"/>
    <col min="9230" max="9231" width="3.08984375" style="22" customWidth="1"/>
    <col min="9232" max="9232" width="22.08984375" style="22" customWidth="1"/>
    <col min="9233" max="9233" width="3.08984375" style="22" customWidth="1"/>
    <col min="9234" max="9471" width="9" style="22"/>
    <col min="9472" max="9472" width="4.08984375" style="22" customWidth="1"/>
    <col min="9473" max="9473" width="8.08984375" style="22" customWidth="1"/>
    <col min="9474" max="9474" width="21.08984375" style="22" customWidth="1"/>
    <col min="9475" max="9476" width="3.08984375" style="22" customWidth="1"/>
    <col min="9477" max="9477" width="12.08984375" style="22" customWidth="1"/>
    <col min="9478" max="9479" width="3.08984375" style="22" customWidth="1"/>
    <col min="9480" max="9480" width="9.6328125" style="22" customWidth="1"/>
    <col min="9481" max="9481" width="3.08984375" style="22" customWidth="1"/>
    <col min="9482" max="9483" width="4.6328125" style="22" customWidth="1"/>
    <col min="9484" max="9484" width="5.08984375" style="22" customWidth="1"/>
    <col min="9485" max="9485" width="12.08984375" style="22" customWidth="1"/>
    <col min="9486" max="9487" width="3.08984375" style="22" customWidth="1"/>
    <col min="9488" max="9488" width="22.08984375" style="22" customWidth="1"/>
    <col min="9489" max="9489" width="3.08984375" style="22" customWidth="1"/>
    <col min="9490" max="9727" width="9" style="22"/>
    <col min="9728" max="9728" width="4.08984375" style="22" customWidth="1"/>
    <col min="9729" max="9729" width="8.08984375" style="22" customWidth="1"/>
    <col min="9730" max="9730" width="21.08984375" style="22" customWidth="1"/>
    <col min="9731" max="9732" width="3.08984375" style="22" customWidth="1"/>
    <col min="9733" max="9733" width="12.08984375" style="22" customWidth="1"/>
    <col min="9734" max="9735" width="3.08984375" style="22" customWidth="1"/>
    <col min="9736" max="9736" width="9.6328125" style="22" customWidth="1"/>
    <col min="9737" max="9737" width="3.08984375" style="22" customWidth="1"/>
    <col min="9738" max="9739" width="4.6328125" style="22" customWidth="1"/>
    <col min="9740" max="9740" width="5.08984375" style="22" customWidth="1"/>
    <col min="9741" max="9741" width="12.08984375" style="22" customWidth="1"/>
    <col min="9742" max="9743" width="3.08984375" style="22" customWidth="1"/>
    <col min="9744" max="9744" width="22.08984375" style="22" customWidth="1"/>
    <col min="9745" max="9745" width="3.08984375" style="22" customWidth="1"/>
    <col min="9746" max="9983" width="9" style="22"/>
    <col min="9984" max="9984" width="4.08984375" style="22" customWidth="1"/>
    <col min="9985" max="9985" width="8.08984375" style="22" customWidth="1"/>
    <col min="9986" max="9986" width="21.08984375" style="22" customWidth="1"/>
    <col min="9987" max="9988" width="3.08984375" style="22" customWidth="1"/>
    <col min="9989" max="9989" width="12.08984375" style="22" customWidth="1"/>
    <col min="9990" max="9991" width="3.08984375" style="22" customWidth="1"/>
    <col min="9992" max="9992" width="9.6328125" style="22" customWidth="1"/>
    <col min="9993" max="9993" width="3.08984375" style="22" customWidth="1"/>
    <col min="9994" max="9995" width="4.6328125" style="22" customWidth="1"/>
    <col min="9996" max="9996" width="5.08984375" style="22" customWidth="1"/>
    <col min="9997" max="9997" width="12.08984375" style="22" customWidth="1"/>
    <col min="9998" max="9999" width="3.08984375" style="22" customWidth="1"/>
    <col min="10000" max="10000" width="22.08984375" style="22" customWidth="1"/>
    <col min="10001" max="10001" width="3.08984375" style="22" customWidth="1"/>
    <col min="10002" max="10239" width="9" style="22"/>
    <col min="10240" max="10240" width="4.08984375" style="22" customWidth="1"/>
    <col min="10241" max="10241" width="8.08984375" style="22" customWidth="1"/>
    <col min="10242" max="10242" width="21.08984375" style="22" customWidth="1"/>
    <col min="10243" max="10244" width="3.08984375" style="22" customWidth="1"/>
    <col min="10245" max="10245" width="12.08984375" style="22" customWidth="1"/>
    <col min="10246" max="10247" width="3.08984375" style="22" customWidth="1"/>
    <col min="10248" max="10248" width="9.6328125" style="22" customWidth="1"/>
    <col min="10249" max="10249" width="3.08984375" style="22" customWidth="1"/>
    <col min="10250" max="10251" width="4.6328125" style="22" customWidth="1"/>
    <col min="10252" max="10252" width="5.08984375" style="22" customWidth="1"/>
    <col min="10253" max="10253" width="12.08984375" style="22" customWidth="1"/>
    <col min="10254" max="10255" width="3.08984375" style="22" customWidth="1"/>
    <col min="10256" max="10256" width="22.08984375" style="22" customWidth="1"/>
    <col min="10257" max="10257" width="3.08984375" style="22" customWidth="1"/>
    <col min="10258" max="10495" width="9" style="22"/>
    <col min="10496" max="10496" width="4.08984375" style="22" customWidth="1"/>
    <col min="10497" max="10497" width="8.08984375" style="22" customWidth="1"/>
    <col min="10498" max="10498" width="21.08984375" style="22" customWidth="1"/>
    <col min="10499" max="10500" width="3.08984375" style="22" customWidth="1"/>
    <col min="10501" max="10501" width="12.08984375" style="22" customWidth="1"/>
    <col min="10502" max="10503" width="3.08984375" style="22" customWidth="1"/>
    <col min="10504" max="10504" width="9.6328125" style="22" customWidth="1"/>
    <col min="10505" max="10505" width="3.08984375" style="22" customWidth="1"/>
    <col min="10506" max="10507" width="4.6328125" style="22" customWidth="1"/>
    <col min="10508" max="10508" width="5.08984375" style="22" customWidth="1"/>
    <col min="10509" max="10509" width="12.08984375" style="22" customWidth="1"/>
    <col min="10510" max="10511" width="3.08984375" style="22" customWidth="1"/>
    <col min="10512" max="10512" width="22.08984375" style="22" customWidth="1"/>
    <col min="10513" max="10513" width="3.08984375" style="22" customWidth="1"/>
    <col min="10514" max="10751" width="9" style="22"/>
    <col min="10752" max="10752" width="4.08984375" style="22" customWidth="1"/>
    <col min="10753" max="10753" width="8.08984375" style="22" customWidth="1"/>
    <col min="10754" max="10754" width="21.08984375" style="22" customWidth="1"/>
    <col min="10755" max="10756" width="3.08984375" style="22" customWidth="1"/>
    <col min="10757" max="10757" width="12.08984375" style="22" customWidth="1"/>
    <col min="10758" max="10759" width="3.08984375" style="22" customWidth="1"/>
    <col min="10760" max="10760" width="9.6328125" style="22" customWidth="1"/>
    <col min="10761" max="10761" width="3.08984375" style="22" customWidth="1"/>
    <col min="10762" max="10763" width="4.6328125" style="22" customWidth="1"/>
    <col min="10764" max="10764" width="5.08984375" style="22" customWidth="1"/>
    <col min="10765" max="10765" width="12.08984375" style="22" customWidth="1"/>
    <col min="10766" max="10767" width="3.08984375" style="22" customWidth="1"/>
    <col min="10768" max="10768" width="22.08984375" style="22" customWidth="1"/>
    <col min="10769" max="10769" width="3.08984375" style="22" customWidth="1"/>
    <col min="10770" max="11007" width="9" style="22"/>
    <col min="11008" max="11008" width="4.08984375" style="22" customWidth="1"/>
    <col min="11009" max="11009" width="8.08984375" style="22" customWidth="1"/>
    <col min="11010" max="11010" width="21.08984375" style="22" customWidth="1"/>
    <col min="11011" max="11012" width="3.08984375" style="22" customWidth="1"/>
    <col min="11013" max="11013" width="12.08984375" style="22" customWidth="1"/>
    <col min="11014" max="11015" width="3.08984375" style="22" customWidth="1"/>
    <col min="11016" max="11016" width="9.6328125" style="22" customWidth="1"/>
    <col min="11017" max="11017" width="3.08984375" style="22" customWidth="1"/>
    <col min="11018" max="11019" width="4.6328125" style="22" customWidth="1"/>
    <col min="11020" max="11020" width="5.08984375" style="22" customWidth="1"/>
    <col min="11021" max="11021" width="12.08984375" style="22" customWidth="1"/>
    <col min="11022" max="11023" width="3.08984375" style="22" customWidth="1"/>
    <col min="11024" max="11024" width="22.08984375" style="22" customWidth="1"/>
    <col min="11025" max="11025" width="3.08984375" style="22" customWidth="1"/>
    <col min="11026" max="11263" width="9" style="22"/>
    <col min="11264" max="11264" width="4.08984375" style="22" customWidth="1"/>
    <col min="11265" max="11265" width="8.08984375" style="22" customWidth="1"/>
    <col min="11266" max="11266" width="21.08984375" style="22" customWidth="1"/>
    <col min="11267" max="11268" width="3.08984375" style="22" customWidth="1"/>
    <col min="11269" max="11269" width="12.08984375" style="22" customWidth="1"/>
    <col min="11270" max="11271" width="3.08984375" style="22" customWidth="1"/>
    <col min="11272" max="11272" width="9.6328125" style="22" customWidth="1"/>
    <col min="11273" max="11273" width="3.08984375" style="22" customWidth="1"/>
    <col min="11274" max="11275" width="4.6328125" style="22" customWidth="1"/>
    <col min="11276" max="11276" width="5.08984375" style="22" customWidth="1"/>
    <col min="11277" max="11277" width="12.08984375" style="22" customWidth="1"/>
    <col min="11278" max="11279" width="3.08984375" style="22" customWidth="1"/>
    <col min="11280" max="11280" width="22.08984375" style="22" customWidth="1"/>
    <col min="11281" max="11281" width="3.08984375" style="22" customWidth="1"/>
    <col min="11282" max="11519" width="9" style="22"/>
    <col min="11520" max="11520" width="4.08984375" style="22" customWidth="1"/>
    <col min="11521" max="11521" width="8.08984375" style="22" customWidth="1"/>
    <col min="11522" max="11522" width="21.08984375" style="22" customWidth="1"/>
    <col min="11523" max="11524" width="3.08984375" style="22" customWidth="1"/>
    <col min="11525" max="11525" width="12.08984375" style="22" customWidth="1"/>
    <col min="11526" max="11527" width="3.08984375" style="22" customWidth="1"/>
    <col min="11528" max="11528" width="9.6328125" style="22" customWidth="1"/>
    <col min="11529" max="11529" width="3.08984375" style="22" customWidth="1"/>
    <col min="11530" max="11531" width="4.6328125" style="22" customWidth="1"/>
    <col min="11532" max="11532" width="5.08984375" style="22" customWidth="1"/>
    <col min="11533" max="11533" width="12.08984375" style="22" customWidth="1"/>
    <col min="11534" max="11535" width="3.08984375" style="22" customWidth="1"/>
    <col min="11536" max="11536" width="22.08984375" style="22" customWidth="1"/>
    <col min="11537" max="11537" width="3.08984375" style="22" customWidth="1"/>
    <col min="11538" max="11775" width="9" style="22"/>
    <col min="11776" max="11776" width="4.08984375" style="22" customWidth="1"/>
    <col min="11777" max="11777" width="8.08984375" style="22" customWidth="1"/>
    <col min="11778" max="11778" width="21.08984375" style="22" customWidth="1"/>
    <col min="11779" max="11780" width="3.08984375" style="22" customWidth="1"/>
    <col min="11781" max="11781" width="12.08984375" style="22" customWidth="1"/>
    <col min="11782" max="11783" width="3.08984375" style="22" customWidth="1"/>
    <col min="11784" max="11784" width="9.6328125" style="22" customWidth="1"/>
    <col min="11785" max="11785" width="3.08984375" style="22" customWidth="1"/>
    <col min="11786" max="11787" width="4.6328125" style="22" customWidth="1"/>
    <col min="11788" max="11788" width="5.08984375" style="22" customWidth="1"/>
    <col min="11789" max="11789" width="12.08984375" style="22" customWidth="1"/>
    <col min="11790" max="11791" width="3.08984375" style="22" customWidth="1"/>
    <col min="11792" max="11792" width="22.08984375" style="22" customWidth="1"/>
    <col min="11793" max="11793" width="3.08984375" style="22" customWidth="1"/>
    <col min="11794" max="12031" width="9" style="22"/>
    <col min="12032" max="12032" width="4.08984375" style="22" customWidth="1"/>
    <col min="12033" max="12033" width="8.08984375" style="22" customWidth="1"/>
    <col min="12034" max="12034" width="21.08984375" style="22" customWidth="1"/>
    <col min="12035" max="12036" width="3.08984375" style="22" customWidth="1"/>
    <col min="12037" max="12037" width="12.08984375" style="22" customWidth="1"/>
    <col min="12038" max="12039" width="3.08984375" style="22" customWidth="1"/>
    <col min="12040" max="12040" width="9.6328125" style="22" customWidth="1"/>
    <col min="12041" max="12041" width="3.08984375" style="22" customWidth="1"/>
    <col min="12042" max="12043" width="4.6328125" style="22" customWidth="1"/>
    <col min="12044" max="12044" width="5.08984375" style="22" customWidth="1"/>
    <col min="12045" max="12045" width="12.08984375" style="22" customWidth="1"/>
    <col min="12046" max="12047" width="3.08984375" style="22" customWidth="1"/>
    <col min="12048" max="12048" width="22.08984375" style="22" customWidth="1"/>
    <col min="12049" max="12049" width="3.08984375" style="22" customWidth="1"/>
    <col min="12050" max="12287" width="9" style="22"/>
    <col min="12288" max="12288" width="4.08984375" style="22" customWidth="1"/>
    <col min="12289" max="12289" width="8.08984375" style="22" customWidth="1"/>
    <col min="12290" max="12290" width="21.08984375" style="22" customWidth="1"/>
    <col min="12291" max="12292" width="3.08984375" style="22" customWidth="1"/>
    <col min="12293" max="12293" width="12.08984375" style="22" customWidth="1"/>
    <col min="12294" max="12295" width="3.08984375" style="22" customWidth="1"/>
    <col min="12296" max="12296" width="9.6328125" style="22" customWidth="1"/>
    <col min="12297" max="12297" width="3.08984375" style="22" customWidth="1"/>
    <col min="12298" max="12299" width="4.6328125" style="22" customWidth="1"/>
    <col min="12300" max="12300" width="5.08984375" style="22" customWidth="1"/>
    <col min="12301" max="12301" width="12.08984375" style="22" customWidth="1"/>
    <col min="12302" max="12303" width="3.08984375" style="22" customWidth="1"/>
    <col min="12304" max="12304" width="22.08984375" style="22" customWidth="1"/>
    <col min="12305" max="12305" width="3.08984375" style="22" customWidth="1"/>
    <col min="12306" max="12543" width="9" style="22"/>
    <col min="12544" max="12544" width="4.08984375" style="22" customWidth="1"/>
    <col min="12545" max="12545" width="8.08984375" style="22" customWidth="1"/>
    <col min="12546" max="12546" width="21.08984375" style="22" customWidth="1"/>
    <col min="12547" max="12548" width="3.08984375" style="22" customWidth="1"/>
    <col min="12549" max="12549" width="12.08984375" style="22" customWidth="1"/>
    <col min="12550" max="12551" width="3.08984375" style="22" customWidth="1"/>
    <col min="12552" max="12552" width="9.6328125" style="22" customWidth="1"/>
    <col min="12553" max="12553" width="3.08984375" style="22" customWidth="1"/>
    <col min="12554" max="12555" width="4.6328125" style="22" customWidth="1"/>
    <col min="12556" max="12556" width="5.08984375" style="22" customWidth="1"/>
    <col min="12557" max="12557" width="12.08984375" style="22" customWidth="1"/>
    <col min="12558" max="12559" width="3.08984375" style="22" customWidth="1"/>
    <col min="12560" max="12560" width="22.08984375" style="22" customWidth="1"/>
    <col min="12561" max="12561" width="3.08984375" style="22" customWidth="1"/>
    <col min="12562" max="12799" width="9" style="22"/>
    <col min="12800" max="12800" width="4.08984375" style="22" customWidth="1"/>
    <col min="12801" max="12801" width="8.08984375" style="22" customWidth="1"/>
    <col min="12802" max="12802" width="21.08984375" style="22" customWidth="1"/>
    <col min="12803" max="12804" width="3.08984375" style="22" customWidth="1"/>
    <col min="12805" max="12805" width="12.08984375" style="22" customWidth="1"/>
    <col min="12806" max="12807" width="3.08984375" style="22" customWidth="1"/>
    <col min="12808" max="12808" width="9.6328125" style="22" customWidth="1"/>
    <col min="12809" max="12809" width="3.08984375" style="22" customWidth="1"/>
    <col min="12810" max="12811" width="4.6328125" style="22" customWidth="1"/>
    <col min="12812" max="12812" width="5.08984375" style="22" customWidth="1"/>
    <col min="12813" max="12813" width="12.08984375" style="22" customWidth="1"/>
    <col min="12814" max="12815" width="3.08984375" style="22" customWidth="1"/>
    <col min="12816" max="12816" width="22.08984375" style="22" customWidth="1"/>
    <col min="12817" max="12817" width="3.08984375" style="22" customWidth="1"/>
    <col min="12818" max="13055" width="9" style="22"/>
    <col min="13056" max="13056" width="4.08984375" style="22" customWidth="1"/>
    <col min="13057" max="13057" width="8.08984375" style="22" customWidth="1"/>
    <col min="13058" max="13058" width="21.08984375" style="22" customWidth="1"/>
    <col min="13059" max="13060" width="3.08984375" style="22" customWidth="1"/>
    <col min="13061" max="13061" width="12.08984375" style="22" customWidth="1"/>
    <col min="13062" max="13063" width="3.08984375" style="22" customWidth="1"/>
    <col min="13064" max="13064" width="9.6328125" style="22" customWidth="1"/>
    <col min="13065" max="13065" width="3.08984375" style="22" customWidth="1"/>
    <col min="13066" max="13067" width="4.6328125" style="22" customWidth="1"/>
    <col min="13068" max="13068" width="5.08984375" style="22" customWidth="1"/>
    <col min="13069" max="13069" width="12.08984375" style="22" customWidth="1"/>
    <col min="13070" max="13071" width="3.08984375" style="22" customWidth="1"/>
    <col min="13072" max="13072" width="22.08984375" style="22" customWidth="1"/>
    <col min="13073" max="13073" width="3.08984375" style="22" customWidth="1"/>
    <col min="13074" max="13311" width="9" style="22"/>
    <col min="13312" max="13312" width="4.08984375" style="22" customWidth="1"/>
    <col min="13313" max="13313" width="8.08984375" style="22" customWidth="1"/>
    <col min="13314" max="13314" width="21.08984375" style="22" customWidth="1"/>
    <col min="13315" max="13316" width="3.08984375" style="22" customWidth="1"/>
    <col min="13317" max="13317" width="12.08984375" style="22" customWidth="1"/>
    <col min="13318" max="13319" width="3.08984375" style="22" customWidth="1"/>
    <col min="13320" max="13320" width="9.6328125" style="22" customWidth="1"/>
    <col min="13321" max="13321" width="3.08984375" style="22" customWidth="1"/>
    <col min="13322" max="13323" width="4.6328125" style="22" customWidth="1"/>
    <col min="13324" max="13324" width="5.08984375" style="22" customWidth="1"/>
    <col min="13325" max="13325" width="12.08984375" style="22" customWidth="1"/>
    <col min="13326" max="13327" width="3.08984375" style="22" customWidth="1"/>
    <col min="13328" max="13328" width="22.08984375" style="22" customWidth="1"/>
    <col min="13329" max="13329" width="3.08984375" style="22" customWidth="1"/>
    <col min="13330" max="13567" width="9" style="22"/>
    <col min="13568" max="13568" width="4.08984375" style="22" customWidth="1"/>
    <col min="13569" max="13569" width="8.08984375" style="22" customWidth="1"/>
    <col min="13570" max="13570" width="21.08984375" style="22" customWidth="1"/>
    <col min="13571" max="13572" width="3.08984375" style="22" customWidth="1"/>
    <col min="13573" max="13573" width="12.08984375" style="22" customWidth="1"/>
    <col min="13574" max="13575" width="3.08984375" style="22" customWidth="1"/>
    <col min="13576" max="13576" width="9.6328125" style="22" customWidth="1"/>
    <col min="13577" max="13577" width="3.08984375" style="22" customWidth="1"/>
    <col min="13578" max="13579" width="4.6328125" style="22" customWidth="1"/>
    <col min="13580" max="13580" width="5.08984375" style="22" customWidth="1"/>
    <col min="13581" max="13581" width="12.08984375" style="22" customWidth="1"/>
    <col min="13582" max="13583" width="3.08984375" style="22" customWidth="1"/>
    <col min="13584" max="13584" width="22.08984375" style="22" customWidth="1"/>
    <col min="13585" max="13585" width="3.08984375" style="22" customWidth="1"/>
    <col min="13586" max="13823" width="9" style="22"/>
    <col min="13824" max="13824" width="4.08984375" style="22" customWidth="1"/>
    <col min="13825" max="13825" width="8.08984375" style="22" customWidth="1"/>
    <col min="13826" max="13826" width="21.08984375" style="22" customWidth="1"/>
    <col min="13827" max="13828" width="3.08984375" style="22" customWidth="1"/>
    <col min="13829" max="13829" width="12.08984375" style="22" customWidth="1"/>
    <col min="13830" max="13831" width="3.08984375" style="22" customWidth="1"/>
    <col min="13832" max="13832" width="9.6328125" style="22" customWidth="1"/>
    <col min="13833" max="13833" width="3.08984375" style="22" customWidth="1"/>
    <col min="13834" max="13835" width="4.6328125" style="22" customWidth="1"/>
    <col min="13836" max="13836" width="5.08984375" style="22" customWidth="1"/>
    <col min="13837" max="13837" width="12.08984375" style="22" customWidth="1"/>
    <col min="13838" max="13839" width="3.08984375" style="22" customWidth="1"/>
    <col min="13840" max="13840" width="22.08984375" style="22" customWidth="1"/>
    <col min="13841" max="13841" width="3.08984375" style="22" customWidth="1"/>
    <col min="13842" max="14079" width="9" style="22"/>
    <col min="14080" max="14080" width="4.08984375" style="22" customWidth="1"/>
    <col min="14081" max="14081" width="8.08984375" style="22" customWidth="1"/>
    <col min="14082" max="14082" width="21.08984375" style="22" customWidth="1"/>
    <col min="14083" max="14084" width="3.08984375" style="22" customWidth="1"/>
    <col min="14085" max="14085" width="12.08984375" style="22" customWidth="1"/>
    <col min="14086" max="14087" width="3.08984375" style="22" customWidth="1"/>
    <col min="14088" max="14088" width="9.6328125" style="22" customWidth="1"/>
    <col min="14089" max="14089" width="3.08984375" style="22" customWidth="1"/>
    <col min="14090" max="14091" width="4.6328125" style="22" customWidth="1"/>
    <col min="14092" max="14092" width="5.08984375" style="22" customWidth="1"/>
    <col min="14093" max="14093" width="12.08984375" style="22" customWidth="1"/>
    <col min="14094" max="14095" width="3.08984375" style="22" customWidth="1"/>
    <col min="14096" max="14096" width="22.08984375" style="22" customWidth="1"/>
    <col min="14097" max="14097" width="3.08984375" style="22" customWidth="1"/>
    <col min="14098" max="14335" width="9" style="22"/>
    <col min="14336" max="14336" width="4.08984375" style="22" customWidth="1"/>
    <col min="14337" max="14337" width="8.08984375" style="22" customWidth="1"/>
    <col min="14338" max="14338" width="21.08984375" style="22" customWidth="1"/>
    <col min="14339" max="14340" width="3.08984375" style="22" customWidth="1"/>
    <col min="14341" max="14341" width="12.08984375" style="22" customWidth="1"/>
    <col min="14342" max="14343" width="3.08984375" style="22" customWidth="1"/>
    <col min="14344" max="14344" width="9.6328125" style="22" customWidth="1"/>
    <col min="14345" max="14345" width="3.08984375" style="22" customWidth="1"/>
    <col min="14346" max="14347" width="4.6328125" style="22" customWidth="1"/>
    <col min="14348" max="14348" width="5.08984375" style="22" customWidth="1"/>
    <col min="14349" max="14349" width="12.08984375" style="22" customWidth="1"/>
    <col min="14350" max="14351" width="3.08984375" style="22" customWidth="1"/>
    <col min="14352" max="14352" width="22.08984375" style="22" customWidth="1"/>
    <col min="14353" max="14353" width="3.08984375" style="22" customWidth="1"/>
    <col min="14354" max="14591" width="9" style="22"/>
    <col min="14592" max="14592" width="4.08984375" style="22" customWidth="1"/>
    <col min="14593" max="14593" width="8.08984375" style="22" customWidth="1"/>
    <col min="14594" max="14594" width="21.08984375" style="22" customWidth="1"/>
    <col min="14595" max="14596" width="3.08984375" style="22" customWidth="1"/>
    <col min="14597" max="14597" width="12.08984375" style="22" customWidth="1"/>
    <col min="14598" max="14599" width="3.08984375" style="22" customWidth="1"/>
    <col min="14600" max="14600" width="9.6328125" style="22" customWidth="1"/>
    <col min="14601" max="14601" width="3.08984375" style="22" customWidth="1"/>
    <col min="14602" max="14603" width="4.6328125" style="22" customWidth="1"/>
    <col min="14604" max="14604" width="5.08984375" style="22" customWidth="1"/>
    <col min="14605" max="14605" width="12.08984375" style="22" customWidth="1"/>
    <col min="14606" max="14607" width="3.08984375" style="22" customWidth="1"/>
    <col min="14608" max="14608" width="22.08984375" style="22" customWidth="1"/>
    <col min="14609" max="14609" width="3.08984375" style="22" customWidth="1"/>
    <col min="14610" max="14847" width="9" style="22"/>
    <col min="14848" max="14848" width="4.08984375" style="22" customWidth="1"/>
    <col min="14849" max="14849" width="8.08984375" style="22" customWidth="1"/>
    <col min="14850" max="14850" width="21.08984375" style="22" customWidth="1"/>
    <col min="14851" max="14852" width="3.08984375" style="22" customWidth="1"/>
    <col min="14853" max="14853" width="12.08984375" style="22" customWidth="1"/>
    <col min="14854" max="14855" width="3.08984375" style="22" customWidth="1"/>
    <col min="14856" max="14856" width="9.6328125" style="22" customWidth="1"/>
    <col min="14857" max="14857" width="3.08984375" style="22" customWidth="1"/>
    <col min="14858" max="14859" width="4.6328125" style="22" customWidth="1"/>
    <col min="14860" max="14860" width="5.08984375" style="22" customWidth="1"/>
    <col min="14861" max="14861" width="12.08984375" style="22" customWidth="1"/>
    <col min="14862" max="14863" width="3.08984375" style="22" customWidth="1"/>
    <col min="14864" max="14864" width="22.08984375" style="22" customWidth="1"/>
    <col min="14865" max="14865" width="3.08984375" style="22" customWidth="1"/>
    <col min="14866" max="15103" width="9" style="22"/>
    <col min="15104" max="15104" width="4.08984375" style="22" customWidth="1"/>
    <col min="15105" max="15105" width="8.08984375" style="22" customWidth="1"/>
    <col min="15106" max="15106" width="21.08984375" style="22" customWidth="1"/>
    <col min="15107" max="15108" width="3.08984375" style="22" customWidth="1"/>
    <col min="15109" max="15109" width="12.08984375" style="22" customWidth="1"/>
    <col min="15110" max="15111" width="3.08984375" style="22" customWidth="1"/>
    <col min="15112" max="15112" width="9.6328125" style="22" customWidth="1"/>
    <col min="15113" max="15113" width="3.08984375" style="22" customWidth="1"/>
    <col min="15114" max="15115" width="4.6328125" style="22" customWidth="1"/>
    <col min="15116" max="15116" width="5.08984375" style="22" customWidth="1"/>
    <col min="15117" max="15117" width="12.08984375" style="22" customWidth="1"/>
    <col min="15118" max="15119" width="3.08984375" style="22" customWidth="1"/>
    <col min="15120" max="15120" width="22.08984375" style="22" customWidth="1"/>
    <col min="15121" max="15121" width="3.08984375" style="22" customWidth="1"/>
    <col min="15122" max="15359" width="9" style="22"/>
    <col min="15360" max="15360" width="4.08984375" style="22" customWidth="1"/>
    <col min="15361" max="15361" width="8.08984375" style="22" customWidth="1"/>
    <col min="15362" max="15362" width="21.08984375" style="22" customWidth="1"/>
    <col min="15363" max="15364" width="3.08984375" style="22" customWidth="1"/>
    <col min="15365" max="15365" width="12.08984375" style="22" customWidth="1"/>
    <col min="15366" max="15367" width="3.08984375" style="22" customWidth="1"/>
    <col min="15368" max="15368" width="9.6328125" style="22" customWidth="1"/>
    <col min="15369" max="15369" width="3.08984375" style="22" customWidth="1"/>
    <col min="15370" max="15371" width="4.6328125" style="22" customWidth="1"/>
    <col min="15372" max="15372" width="5.08984375" style="22" customWidth="1"/>
    <col min="15373" max="15373" width="12.08984375" style="22" customWidth="1"/>
    <col min="15374" max="15375" width="3.08984375" style="22" customWidth="1"/>
    <col min="15376" max="15376" width="22.08984375" style="22" customWidth="1"/>
    <col min="15377" max="15377" width="3.08984375" style="22" customWidth="1"/>
    <col min="15378" max="15615" width="9" style="22"/>
    <col min="15616" max="15616" width="4.08984375" style="22" customWidth="1"/>
    <col min="15617" max="15617" width="8.08984375" style="22" customWidth="1"/>
    <col min="15618" max="15618" width="21.08984375" style="22" customWidth="1"/>
    <col min="15619" max="15620" width="3.08984375" style="22" customWidth="1"/>
    <col min="15621" max="15621" width="12.08984375" style="22" customWidth="1"/>
    <col min="15622" max="15623" width="3.08984375" style="22" customWidth="1"/>
    <col min="15624" max="15624" width="9.6328125" style="22" customWidth="1"/>
    <col min="15625" max="15625" width="3.08984375" style="22" customWidth="1"/>
    <col min="15626" max="15627" width="4.6328125" style="22" customWidth="1"/>
    <col min="15628" max="15628" width="5.08984375" style="22" customWidth="1"/>
    <col min="15629" max="15629" width="12.08984375" style="22" customWidth="1"/>
    <col min="15630" max="15631" width="3.08984375" style="22" customWidth="1"/>
    <col min="15632" max="15632" width="22.08984375" style="22" customWidth="1"/>
    <col min="15633" max="15633" width="3.08984375" style="22" customWidth="1"/>
    <col min="15634" max="15871" width="9" style="22"/>
    <col min="15872" max="15872" width="4.08984375" style="22" customWidth="1"/>
    <col min="15873" max="15873" width="8.08984375" style="22" customWidth="1"/>
    <col min="15874" max="15874" width="21.08984375" style="22" customWidth="1"/>
    <col min="15875" max="15876" width="3.08984375" style="22" customWidth="1"/>
    <col min="15877" max="15877" width="12.08984375" style="22" customWidth="1"/>
    <col min="15878" max="15879" width="3.08984375" style="22" customWidth="1"/>
    <col min="15880" max="15880" width="9.6328125" style="22" customWidth="1"/>
    <col min="15881" max="15881" width="3.08984375" style="22" customWidth="1"/>
    <col min="15882" max="15883" width="4.6328125" style="22" customWidth="1"/>
    <col min="15884" max="15884" width="5.08984375" style="22" customWidth="1"/>
    <col min="15885" max="15885" width="12.08984375" style="22" customWidth="1"/>
    <col min="15886" max="15887" width="3.08984375" style="22" customWidth="1"/>
    <col min="15888" max="15888" width="22.08984375" style="22" customWidth="1"/>
    <col min="15889" max="15889" width="3.08984375" style="22" customWidth="1"/>
    <col min="15890" max="16127" width="9" style="22"/>
    <col min="16128" max="16128" width="4.08984375" style="22" customWidth="1"/>
    <col min="16129" max="16129" width="8.08984375" style="22" customWidth="1"/>
    <col min="16130" max="16130" width="21.08984375" style="22" customWidth="1"/>
    <col min="16131" max="16132" width="3.08984375" style="22" customWidth="1"/>
    <col min="16133" max="16133" width="12.08984375" style="22" customWidth="1"/>
    <col min="16134" max="16135" width="3.08984375" style="22" customWidth="1"/>
    <col min="16136" max="16136" width="9.6328125" style="22" customWidth="1"/>
    <col min="16137" max="16137" width="3.08984375" style="22" customWidth="1"/>
    <col min="16138" max="16139" width="4.6328125" style="22" customWidth="1"/>
    <col min="16140" max="16140" width="5.08984375" style="22" customWidth="1"/>
    <col min="16141" max="16141" width="12.08984375" style="22" customWidth="1"/>
    <col min="16142" max="16143" width="3.08984375" style="22" customWidth="1"/>
    <col min="16144" max="16144" width="22.08984375" style="22" customWidth="1"/>
    <col min="16145" max="16145" width="3.08984375" style="22" customWidth="1"/>
    <col min="16146" max="16384" width="9" style="22"/>
  </cols>
  <sheetData>
    <row r="2" spans="2:17" ht="24" customHeight="1">
      <c r="B2" s="419" t="s">
        <v>38</v>
      </c>
      <c r="C2" s="419"/>
      <c r="D2" s="419"/>
      <c r="E2" s="419"/>
      <c r="F2" s="419"/>
      <c r="G2" s="419"/>
      <c r="H2" s="419"/>
      <c r="I2" s="419"/>
      <c r="J2" s="419"/>
      <c r="K2" s="419"/>
      <c r="L2" s="419"/>
      <c r="M2" s="419"/>
      <c r="N2" s="419"/>
      <c r="O2" s="419"/>
      <c r="P2" s="419"/>
      <c r="Q2" s="419"/>
    </row>
    <row r="3" spans="2:17" ht="24" customHeight="1">
      <c r="B3" s="21"/>
      <c r="C3" s="21"/>
      <c r="D3" s="21"/>
      <c r="E3" s="21"/>
      <c r="F3" s="21"/>
      <c r="G3" s="21"/>
      <c r="H3" s="21"/>
      <c r="I3" s="21"/>
      <c r="J3" s="21"/>
      <c r="K3" s="21"/>
      <c r="L3" s="21"/>
      <c r="M3" s="21"/>
      <c r="N3" s="21"/>
      <c r="O3" s="21"/>
      <c r="P3" s="21"/>
      <c r="Q3" s="21"/>
    </row>
    <row r="4" spans="2:17" ht="21" customHeight="1">
      <c r="B4" s="420" t="s">
        <v>39</v>
      </c>
      <c r="C4" s="420"/>
      <c r="D4" s="420"/>
      <c r="E4" s="420"/>
      <c r="F4" s="420"/>
      <c r="G4" s="420"/>
      <c r="H4" s="420"/>
      <c r="I4" s="420"/>
      <c r="J4" s="420"/>
      <c r="K4" s="420"/>
      <c r="L4" s="420"/>
      <c r="M4" s="420"/>
      <c r="N4" s="420"/>
      <c r="O4" s="420"/>
      <c r="P4" s="420"/>
      <c r="Q4" s="420"/>
    </row>
    <row r="5" spans="2:17" ht="17.25" customHeight="1">
      <c r="B5" s="397" t="s">
        <v>40</v>
      </c>
      <c r="C5" s="398"/>
      <c r="D5" s="421"/>
      <c r="E5" s="422"/>
      <c r="F5" s="423"/>
      <c r="G5" s="421"/>
      <c r="H5" s="422"/>
      <c r="I5" s="422"/>
      <c r="J5" s="423"/>
      <c r="K5" s="421"/>
      <c r="L5" s="422"/>
      <c r="M5" s="422"/>
      <c r="N5" s="423"/>
      <c r="O5" s="397" t="s">
        <v>41</v>
      </c>
      <c r="P5" s="398"/>
      <c r="Q5" s="399"/>
    </row>
    <row r="6" spans="2:17" ht="17.25" customHeight="1">
      <c r="B6" s="400" t="s">
        <v>54</v>
      </c>
      <c r="C6" s="388"/>
      <c r="D6" s="424"/>
      <c r="E6" s="425"/>
      <c r="F6" s="36" t="s">
        <v>42</v>
      </c>
      <c r="G6" s="413"/>
      <c r="H6" s="414"/>
      <c r="I6" s="414"/>
      <c r="J6" s="37" t="s">
        <v>42</v>
      </c>
      <c r="K6" s="413"/>
      <c r="L6" s="414"/>
      <c r="M6" s="414"/>
      <c r="N6" s="37" t="s">
        <v>42</v>
      </c>
      <c r="O6" s="405">
        <f>D6+G6+K6</f>
        <v>0</v>
      </c>
      <c r="P6" s="406"/>
      <c r="Q6" s="36" t="s">
        <v>42</v>
      </c>
    </row>
    <row r="7" spans="2:17" ht="17.25" customHeight="1">
      <c r="B7" s="407" t="s">
        <v>43</v>
      </c>
      <c r="C7" s="38" t="s">
        <v>56</v>
      </c>
      <c r="D7" s="409" t="e">
        <f>P17</f>
        <v>#DIV/0!</v>
      </c>
      <c r="E7" s="410"/>
      <c r="F7" s="36" t="s">
        <v>42</v>
      </c>
      <c r="G7" s="405" t="e">
        <f>P20</f>
        <v>#DIV/0!</v>
      </c>
      <c r="H7" s="406"/>
      <c r="I7" s="406"/>
      <c r="J7" s="37" t="s">
        <v>42</v>
      </c>
      <c r="K7" s="411"/>
      <c r="L7" s="412"/>
      <c r="M7" s="412"/>
      <c r="N7" s="37" t="s">
        <v>42</v>
      </c>
      <c r="O7" s="413"/>
      <c r="P7" s="414"/>
      <c r="Q7" s="36" t="s">
        <v>42</v>
      </c>
    </row>
    <row r="8" spans="2:17" ht="17.25" customHeight="1">
      <c r="B8" s="400"/>
      <c r="C8" s="38" t="s">
        <v>58</v>
      </c>
      <c r="D8" s="405" t="e">
        <f>P25</f>
        <v>#DIV/0!</v>
      </c>
      <c r="E8" s="406"/>
      <c r="F8" s="36" t="s">
        <v>42</v>
      </c>
      <c r="G8" s="415"/>
      <c r="H8" s="416"/>
      <c r="I8" s="416"/>
      <c r="J8" s="37" t="s">
        <v>42</v>
      </c>
      <c r="K8" s="405" t="e">
        <f>P28</f>
        <v>#DIV/0!</v>
      </c>
      <c r="L8" s="406"/>
      <c r="M8" s="406"/>
      <c r="N8" s="37" t="s">
        <v>42</v>
      </c>
      <c r="O8" s="413"/>
      <c r="P8" s="414"/>
      <c r="Q8" s="36" t="s">
        <v>42</v>
      </c>
    </row>
    <row r="9" spans="2:17" ht="17.25" customHeight="1">
      <c r="B9" s="400"/>
      <c r="C9" s="38" t="s">
        <v>59</v>
      </c>
      <c r="D9" s="417"/>
      <c r="E9" s="418"/>
      <c r="F9" s="36" t="s">
        <v>42</v>
      </c>
      <c r="G9" s="405" t="e">
        <f>P33</f>
        <v>#DIV/0!</v>
      </c>
      <c r="H9" s="406"/>
      <c r="I9" s="406"/>
      <c r="J9" s="37" t="s">
        <v>42</v>
      </c>
      <c r="K9" s="405" t="e">
        <f>P36</f>
        <v>#DIV/0!</v>
      </c>
      <c r="L9" s="406"/>
      <c r="M9" s="406"/>
      <c r="N9" s="37" t="s">
        <v>42</v>
      </c>
      <c r="O9" s="413"/>
      <c r="P9" s="414"/>
      <c r="Q9" s="36" t="s">
        <v>42</v>
      </c>
    </row>
    <row r="10" spans="2:17" ht="17.25" customHeight="1">
      <c r="B10" s="400"/>
      <c r="C10" s="39" t="s">
        <v>60</v>
      </c>
      <c r="D10" s="409" t="e">
        <f>P41</f>
        <v>#DIV/0!</v>
      </c>
      <c r="E10" s="410"/>
      <c r="F10" s="36" t="s">
        <v>42</v>
      </c>
      <c r="G10" s="405" t="e">
        <f>P44</f>
        <v>#DIV/0!</v>
      </c>
      <c r="H10" s="406"/>
      <c r="I10" s="406"/>
      <c r="J10" s="37" t="s">
        <v>42</v>
      </c>
      <c r="K10" s="405" t="e">
        <f>P47</f>
        <v>#DIV/0!</v>
      </c>
      <c r="L10" s="406"/>
      <c r="M10" s="406"/>
      <c r="N10" s="37" t="s">
        <v>42</v>
      </c>
      <c r="O10" s="413"/>
      <c r="P10" s="414"/>
      <c r="Q10" s="36" t="s">
        <v>42</v>
      </c>
    </row>
    <row r="11" spans="2:17" ht="17.25" customHeight="1">
      <c r="B11" s="408"/>
      <c r="C11" s="40" t="s">
        <v>44</v>
      </c>
      <c r="D11" s="403" t="e">
        <f>ROUNDUP(SUM(D7:E10),2)</f>
        <v>#DIV/0!</v>
      </c>
      <c r="E11" s="404"/>
      <c r="F11" s="36" t="s">
        <v>42</v>
      </c>
      <c r="G11" s="405" t="e">
        <f>ROUNDDOWN(SUM(G7:I10),2)</f>
        <v>#DIV/0!</v>
      </c>
      <c r="H11" s="406"/>
      <c r="I11" s="406"/>
      <c r="J11" s="37" t="s">
        <v>42</v>
      </c>
      <c r="K11" s="405" t="e">
        <f>SUM(K7:M10)</f>
        <v>#DIV/0!</v>
      </c>
      <c r="L11" s="406"/>
      <c r="M11" s="406"/>
      <c r="N11" s="37" t="s">
        <v>42</v>
      </c>
      <c r="O11" s="405" t="e">
        <f>D11+G11+K11</f>
        <v>#DIV/0!</v>
      </c>
      <c r="P11" s="406"/>
      <c r="Q11" s="36" t="s">
        <v>42</v>
      </c>
    </row>
    <row r="12" spans="2:17" ht="17.25" customHeight="1">
      <c r="B12" s="402" t="s">
        <v>45</v>
      </c>
      <c r="C12" s="402"/>
      <c r="D12" s="403" t="e">
        <f>D6+D11</f>
        <v>#DIV/0!</v>
      </c>
      <c r="E12" s="404"/>
      <c r="F12" s="36" t="s">
        <v>42</v>
      </c>
      <c r="G12" s="405" t="e">
        <f>G6+G11</f>
        <v>#DIV/0!</v>
      </c>
      <c r="H12" s="406"/>
      <c r="I12" s="406"/>
      <c r="J12" s="37" t="s">
        <v>42</v>
      </c>
      <c r="K12" s="405" t="e">
        <f>K6+K11</f>
        <v>#DIV/0!</v>
      </c>
      <c r="L12" s="406"/>
      <c r="M12" s="406"/>
      <c r="N12" s="37" t="s">
        <v>42</v>
      </c>
      <c r="O12" s="405" t="e">
        <f>D12+G12+K12</f>
        <v>#DIV/0!</v>
      </c>
      <c r="P12" s="406"/>
      <c r="Q12" s="36" t="s">
        <v>42</v>
      </c>
    </row>
    <row r="13" spans="2:17" ht="17.25" customHeight="1">
      <c r="B13" s="397" t="s">
        <v>46</v>
      </c>
      <c r="C13" s="398"/>
      <c r="D13" s="403" t="e">
        <f>D12/O12*100</f>
        <v>#DIV/0!</v>
      </c>
      <c r="E13" s="404"/>
      <c r="F13" s="41" t="s">
        <v>47</v>
      </c>
      <c r="G13" s="405" t="e">
        <f>G12/O12*100</f>
        <v>#DIV/0!</v>
      </c>
      <c r="H13" s="406"/>
      <c r="I13" s="406"/>
      <c r="J13" s="41" t="s">
        <v>47</v>
      </c>
      <c r="K13" s="405" t="e">
        <f>K12/O12*100</f>
        <v>#DIV/0!</v>
      </c>
      <c r="L13" s="406"/>
      <c r="M13" s="406"/>
      <c r="N13" s="41" t="s">
        <v>47</v>
      </c>
      <c r="O13" s="405" t="e">
        <f>O12/O12*100</f>
        <v>#DIV/0!</v>
      </c>
      <c r="P13" s="406"/>
      <c r="Q13" s="41" t="s">
        <v>47</v>
      </c>
    </row>
    <row r="14" spans="2:17" ht="17.25" customHeight="1">
      <c r="B14" s="401"/>
      <c r="C14" s="401"/>
      <c r="D14" s="401"/>
      <c r="E14" s="401"/>
      <c r="F14" s="401"/>
      <c r="G14" s="401"/>
      <c r="H14" s="401"/>
      <c r="I14" s="401"/>
      <c r="J14" s="401"/>
      <c r="K14" s="401"/>
      <c r="L14" s="401"/>
      <c r="M14" s="401"/>
      <c r="N14" s="401"/>
      <c r="O14" s="401"/>
      <c r="P14" s="401"/>
      <c r="Q14" s="401"/>
    </row>
    <row r="15" spans="2:17" ht="17.25" customHeight="1">
      <c r="B15" s="397" t="s">
        <v>61</v>
      </c>
      <c r="C15" s="398"/>
      <c r="D15" s="398"/>
      <c r="E15" s="398"/>
      <c r="F15" s="399"/>
      <c r="G15" s="400"/>
      <c r="H15" s="388"/>
      <c r="I15" s="388"/>
      <c r="J15" s="388"/>
      <c r="K15" s="388"/>
      <c r="L15" s="388"/>
      <c r="M15" s="388"/>
      <c r="N15" s="388"/>
      <c r="O15" s="388"/>
      <c r="P15" s="388"/>
      <c r="Q15" s="388"/>
    </row>
    <row r="16" spans="2:17" ht="17.25" customHeight="1">
      <c r="B16" s="388"/>
      <c r="C16" s="388"/>
      <c r="D16" s="388"/>
      <c r="E16" s="388"/>
      <c r="F16" s="388"/>
      <c r="G16" s="388"/>
      <c r="H16" s="388"/>
      <c r="I16" s="388"/>
      <c r="J16" s="388"/>
      <c r="K16" s="388"/>
      <c r="L16" s="388"/>
      <c r="M16" s="388"/>
      <c r="N16" s="388"/>
      <c r="O16" s="388"/>
      <c r="P16" s="388"/>
      <c r="Q16" s="388"/>
    </row>
    <row r="17" spans="2:17" ht="17.25" customHeight="1">
      <c r="B17" s="388"/>
      <c r="C17" s="394" t="s">
        <v>62</v>
      </c>
      <c r="D17" s="387">
        <f>O7</f>
        <v>0</v>
      </c>
      <c r="E17" s="388" t="s">
        <v>42</v>
      </c>
      <c r="F17" s="388" t="s">
        <v>64</v>
      </c>
      <c r="G17" s="392"/>
      <c r="H17" s="392"/>
      <c r="I17" s="393">
        <f>D6</f>
        <v>0</v>
      </c>
      <c r="J17" s="393"/>
      <c r="K17" s="393"/>
      <c r="L17" s="42" t="s">
        <v>65</v>
      </c>
      <c r="M17" s="392"/>
      <c r="N17" s="392"/>
      <c r="O17" s="388" t="s">
        <v>66</v>
      </c>
      <c r="P17" s="387" t="e">
        <f>D17*I17/(G18+K18)</f>
        <v>#DIV/0!</v>
      </c>
      <c r="Q17" s="388" t="s">
        <v>42</v>
      </c>
    </row>
    <row r="18" spans="2:17" ht="17.25" customHeight="1">
      <c r="B18" s="388"/>
      <c r="C18" s="395"/>
      <c r="D18" s="387"/>
      <c r="E18" s="388"/>
      <c r="F18" s="388"/>
      <c r="G18" s="396">
        <f>D6</f>
        <v>0</v>
      </c>
      <c r="H18" s="396"/>
      <c r="I18" s="43" t="s">
        <v>65</v>
      </c>
      <c r="J18" s="35" t="s">
        <v>67</v>
      </c>
      <c r="K18" s="389">
        <f>G6</f>
        <v>0</v>
      </c>
      <c r="L18" s="389"/>
      <c r="M18" s="389"/>
      <c r="N18" s="35" t="s">
        <v>42</v>
      </c>
      <c r="O18" s="388"/>
      <c r="P18" s="387"/>
      <c r="Q18" s="388"/>
    </row>
    <row r="19" spans="2:17" ht="17.25" customHeight="1">
      <c r="B19" s="388"/>
      <c r="C19" s="388"/>
      <c r="D19" s="388"/>
      <c r="E19" s="388"/>
      <c r="F19" s="388"/>
      <c r="G19" s="388"/>
      <c r="H19" s="388"/>
      <c r="I19" s="388"/>
      <c r="J19" s="388"/>
      <c r="K19" s="388"/>
      <c r="L19" s="388"/>
      <c r="M19" s="388"/>
      <c r="N19" s="388"/>
      <c r="O19" s="388"/>
      <c r="P19" s="388"/>
      <c r="Q19" s="388"/>
    </row>
    <row r="20" spans="2:17" ht="17.25" customHeight="1">
      <c r="B20" s="388"/>
      <c r="C20" s="390" t="s">
        <v>68</v>
      </c>
      <c r="D20" s="387">
        <f>O7</f>
        <v>0</v>
      </c>
      <c r="E20" s="388" t="s">
        <v>42</v>
      </c>
      <c r="F20" s="388" t="s">
        <v>64</v>
      </c>
      <c r="G20" s="392"/>
      <c r="H20" s="392"/>
      <c r="I20" s="393">
        <f>G6</f>
        <v>0</v>
      </c>
      <c r="J20" s="393"/>
      <c r="K20" s="393"/>
      <c r="L20" s="42" t="s">
        <v>65</v>
      </c>
      <c r="M20" s="392"/>
      <c r="N20" s="392"/>
      <c r="O20" s="388" t="s">
        <v>66</v>
      </c>
      <c r="P20" s="387" t="e">
        <f>D20*I20/(G21+K21)</f>
        <v>#DIV/0!</v>
      </c>
      <c r="Q20" s="388" t="s">
        <v>42</v>
      </c>
    </row>
    <row r="21" spans="2:17" ht="17.25" customHeight="1">
      <c r="B21" s="388"/>
      <c r="C21" s="391"/>
      <c r="D21" s="387"/>
      <c r="E21" s="388"/>
      <c r="F21" s="388"/>
      <c r="G21" s="396">
        <f>D6</f>
        <v>0</v>
      </c>
      <c r="H21" s="396"/>
      <c r="I21" s="43" t="s">
        <v>65</v>
      </c>
      <c r="J21" s="35" t="s">
        <v>67</v>
      </c>
      <c r="K21" s="389">
        <f>G6</f>
        <v>0</v>
      </c>
      <c r="L21" s="389"/>
      <c r="M21" s="389"/>
      <c r="N21" s="35" t="s">
        <v>42</v>
      </c>
      <c r="O21" s="388"/>
      <c r="P21" s="387"/>
      <c r="Q21" s="388"/>
    </row>
    <row r="22" spans="2:17" ht="17.25" customHeight="1">
      <c r="B22" s="388"/>
      <c r="C22" s="388"/>
      <c r="D22" s="388"/>
      <c r="E22" s="388"/>
      <c r="F22" s="388"/>
      <c r="G22" s="388"/>
      <c r="H22" s="388"/>
      <c r="I22" s="388"/>
      <c r="J22" s="388"/>
      <c r="K22" s="388"/>
      <c r="L22" s="388"/>
      <c r="M22" s="388"/>
      <c r="N22" s="388"/>
      <c r="O22" s="388"/>
      <c r="P22" s="388"/>
      <c r="Q22" s="388"/>
    </row>
    <row r="23" spans="2:17" ht="17.25" customHeight="1">
      <c r="B23" s="397" t="s">
        <v>69</v>
      </c>
      <c r="C23" s="398"/>
      <c r="D23" s="398"/>
      <c r="E23" s="398"/>
      <c r="F23" s="399"/>
      <c r="G23" s="400"/>
      <c r="H23" s="388"/>
      <c r="I23" s="388"/>
      <c r="J23" s="388"/>
      <c r="K23" s="388"/>
      <c r="L23" s="388"/>
      <c r="M23" s="388"/>
      <c r="N23" s="388"/>
      <c r="O23" s="388"/>
      <c r="P23" s="388"/>
      <c r="Q23" s="388"/>
    </row>
    <row r="24" spans="2:17" ht="17.25" customHeight="1">
      <c r="B24" s="388"/>
      <c r="C24" s="388"/>
      <c r="D24" s="388"/>
      <c r="E24" s="388"/>
      <c r="F24" s="388"/>
      <c r="G24" s="388"/>
      <c r="H24" s="388"/>
      <c r="I24" s="388"/>
      <c r="J24" s="388"/>
      <c r="K24" s="388"/>
      <c r="L24" s="388"/>
      <c r="M24" s="388"/>
      <c r="N24" s="388"/>
      <c r="O24" s="388"/>
      <c r="P24" s="388"/>
      <c r="Q24" s="388"/>
    </row>
    <row r="25" spans="2:17" ht="17.25" customHeight="1">
      <c r="B25" s="388"/>
      <c r="C25" s="394" t="s">
        <v>62</v>
      </c>
      <c r="D25" s="387">
        <f>O8</f>
        <v>0</v>
      </c>
      <c r="E25" s="388" t="s">
        <v>42</v>
      </c>
      <c r="F25" s="388" t="s">
        <v>64</v>
      </c>
      <c r="G25" s="392"/>
      <c r="H25" s="392"/>
      <c r="I25" s="393">
        <f>D6</f>
        <v>0</v>
      </c>
      <c r="J25" s="393"/>
      <c r="K25" s="393"/>
      <c r="L25" s="42" t="s">
        <v>65</v>
      </c>
      <c r="M25" s="392"/>
      <c r="N25" s="392"/>
      <c r="O25" s="388" t="s">
        <v>66</v>
      </c>
      <c r="P25" s="387" t="e">
        <f>D25*I25/(G26+K26)</f>
        <v>#DIV/0!</v>
      </c>
      <c r="Q25" s="388" t="s">
        <v>42</v>
      </c>
    </row>
    <row r="26" spans="2:17" ht="17.25" customHeight="1">
      <c r="B26" s="388"/>
      <c r="C26" s="395"/>
      <c r="D26" s="387"/>
      <c r="E26" s="388"/>
      <c r="F26" s="388"/>
      <c r="G26" s="396">
        <f>D6</f>
        <v>0</v>
      </c>
      <c r="H26" s="396"/>
      <c r="I26" s="35" t="s">
        <v>42</v>
      </c>
      <c r="J26" s="44" t="s">
        <v>67</v>
      </c>
      <c r="K26" s="389">
        <f>K6</f>
        <v>0</v>
      </c>
      <c r="L26" s="389"/>
      <c r="M26" s="389"/>
      <c r="N26" s="35" t="s">
        <v>42</v>
      </c>
      <c r="O26" s="388"/>
      <c r="P26" s="387"/>
      <c r="Q26" s="388"/>
    </row>
    <row r="27" spans="2:17" ht="17.25" customHeight="1">
      <c r="B27" s="388"/>
      <c r="C27" s="388"/>
      <c r="D27" s="388"/>
      <c r="E27" s="388"/>
      <c r="F27" s="388"/>
      <c r="G27" s="388"/>
      <c r="H27" s="388"/>
      <c r="I27" s="388"/>
      <c r="J27" s="388"/>
      <c r="K27" s="388"/>
      <c r="L27" s="388"/>
      <c r="M27" s="388"/>
      <c r="N27" s="388"/>
      <c r="O27" s="388"/>
      <c r="P27" s="388"/>
      <c r="Q27" s="388"/>
    </row>
    <row r="28" spans="2:17" ht="17.25" customHeight="1">
      <c r="B28" s="388"/>
      <c r="C28" s="390" t="s">
        <v>70</v>
      </c>
      <c r="D28" s="387">
        <f>O8</f>
        <v>0</v>
      </c>
      <c r="E28" s="388" t="s">
        <v>42</v>
      </c>
      <c r="F28" s="388" t="s">
        <v>64</v>
      </c>
      <c r="G28" s="392"/>
      <c r="H28" s="392"/>
      <c r="I28" s="393">
        <f>K6</f>
        <v>0</v>
      </c>
      <c r="J28" s="393"/>
      <c r="K28" s="393"/>
      <c r="L28" s="42" t="s">
        <v>65</v>
      </c>
      <c r="M28" s="392"/>
      <c r="N28" s="392"/>
      <c r="O28" s="388" t="s">
        <v>66</v>
      </c>
      <c r="P28" s="387" t="e">
        <f>D28*I28/(G29+K29)</f>
        <v>#DIV/0!</v>
      </c>
      <c r="Q28" s="388" t="s">
        <v>42</v>
      </c>
    </row>
    <row r="29" spans="2:17" ht="17.25" customHeight="1">
      <c r="B29" s="388"/>
      <c r="C29" s="391"/>
      <c r="D29" s="387"/>
      <c r="E29" s="388"/>
      <c r="F29" s="388"/>
      <c r="G29" s="396">
        <f>D6</f>
        <v>0</v>
      </c>
      <c r="H29" s="396"/>
      <c r="I29" s="35" t="s">
        <v>42</v>
      </c>
      <c r="J29" s="44" t="s">
        <v>67</v>
      </c>
      <c r="K29" s="389">
        <f>K6</f>
        <v>0</v>
      </c>
      <c r="L29" s="389"/>
      <c r="M29" s="389"/>
      <c r="N29" s="35" t="s">
        <v>42</v>
      </c>
      <c r="O29" s="388"/>
      <c r="P29" s="387"/>
      <c r="Q29" s="388"/>
    </row>
    <row r="30" spans="2:17" ht="17.25" customHeight="1">
      <c r="B30" s="388"/>
      <c r="C30" s="388"/>
      <c r="D30" s="388"/>
      <c r="E30" s="388"/>
      <c r="F30" s="388"/>
      <c r="G30" s="388"/>
      <c r="H30" s="388"/>
      <c r="I30" s="388"/>
      <c r="J30" s="388"/>
      <c r="K30" s="388"/>
      <c r="L30" s="388"/>
      <c r="M30" s="388"/>
      <c r="N30" s="388"/>
      <c r="O30" s="388"/>
      <c r="P30" s="388"/>
      <c r="Q30" s="388"/>
    </row>
    <row r="31" spans="2:17" ht="17.25" customHeight="1">
      <c r="B31" s="397" t="s">
        <v>71</v>
      </c>
      <c r="C31" s="398"/>
      <c r="D31" s="398"/>
      <c r="E31" s="398"/>
      <c r="F31" s="399"/>
      <c r="G31" s="400"/>
      <c r="H31" s="388"/>
      <c r="I31" s="388"/>
      <c r="J31" s="388"/>
      <c r="K31" s="388"/>
      <c r="L31" s="388"/>
      <c r="M31" s="388"/>
      <c r="N31" s="388"/>
      <c r="O31" s="388"/>
      <c r="P31" s="388"/>
      <c r="Q31" s="388"/>
    </row>
    <row r="32" spans="2:17" ht="17.25" customHeight="1">
      <c r="B32" s="388"/>
      <c r="C32" s="388"/>
      <c r="D32" s="388"/>
      <c r="E32" s="388"/>
      <c r="F32" s="388"/>
      <c r="G32" s="388"/>
      <c r="H32" s="388"/>
      <c r="I32" s="388"/>
      <c r="J32" s="388"/>
      <c r="K32" s="388"/>
      <c r="L32" s="388"/>
      <c r="M32" s="388"/>
      <c r="N32" s="388"/>
      <c r="O32" s="388"/>
      <c r="P32" s="388"/>
      <c r="Q32" s="388"/>
    </row>
    <row r="33" spans="2:17" ht="17.25" customHeight="1">
      <c r="B33" s="388"/>
      <c r="C33" s="394" t="s">
        <v>72</v>
      </c>
      <c r="D33" s="387">
        <f>O9</f>
        <v>0</v>
      </c>
      <c r="E33" s="388" t="s">
        <v>42</v>
      </c>
      <c r="F33" s="388" t="s">
        <v>64</v>
      </c>
      <c r="G33" s="392"/>
      <c r="H33" s="392"/>
      <c r="I33" s="393">
        <f>G6</f>
        <v>0</v>
      </c>
      <c r="J33" s="393"/>
      <c r="K33" s="393"/>
      <c r="L33" s="42" t="s">
        <v>65</v>
      </c>
      <c r="M33" s="392"/>
      <c r="N33" s="392"/>
      <c r="O33" s="388" t="s">
        <v>66</v>
      </c>
      <c r="P33" s="387" t="e">
        <f>D33*I33/(G34+K34)</f>
        <v>#DIV/0!</v>
      </c>
      <c r="Q33" s="388" t="s">
        <v>42</v>
      </c>
    </row>
    <row r="34" spans="2:17" ht="17.25" customHeight="1">
      <c r="B34" s="388"/>
      <c r="C34" s="395"/>
      <c r="D34" s="387"/>
      <c r="E34" s="388"/>
      <c r="F34" s="388"/>
      <c r="G34" s="396">
        <f>G6</f>
        <v>0</v>
      </c>
      <c r="H34" s="396"/>
      <c r="I34" s="35" t="s">
        <v>42</v>
      </c>
      <c r="J34" s="44" t="s">
        <v>67</v>
      </c>
      <c r="K34" s="389">
        <f>K6</f>
        <v>0</v>
      </c>
      <c r="L34" s="389"/>
      <c r="M34" s="389"/>
      <c r="N34" s="35" t="s">
        <v>42</v>
      </c>
      <c r="O34" s="388"/>
      <c r="P34" s="387"/>
      <c r="Q34" s="388"/>
    </row>
    <row r="35" spans="2:17" ht="17.25" customHeight="1">
      <c r="B35" s="388"/>
      <c r="C35" s="388"/>
      <c r="D35" s="388"/>
      <c r="E35" s="388"/>
      <c r="F35" s="388"/>
      <c r="G35" s="388"/>
      <c r="H35" s="388"/>
      <c r="I35" s="388"/>
      <c r="J35" s="388"/>
      <c r="K35" s="388"/>
      <c r="L35" s="388"/>
      <c r="M35" s="388"/>
      <c r="N35" s="388"/>
      <c r="O35" s="388"/>
      <c r="P35" s="388"/>
      <c r="Q35" s="388"/>
    </row>
    <row r="36" spans="2:17" ht="17.25" customHeight="1">
      <c r="B36" s="388"/>
      <c r="C36" s="390" t="s">
        <v>70</v>
      </c>
      <c r="D36" s="387">
        <f>O9</f>
        <v>0</v>
      </c>
      <c r="E36" s="388" t="s">
        <v>42</v>
      </c>
      <c r="F36" s="388" t="s">
        <v>64</v>
      </c>
      <c r="G36" s="392"/>
      <c r="H36" s="392"/>
      <c r="I36" s="393">
        <f>K6</f>
        <v>0</v>
      </c>
      <c r="J36" s="393"/>
      <c r="K36" s="393"/>
      <c r="L36" s="42" t="s">
        <v>65</v>
      </c>
      <c r="M36" s="392"/>
      <c r="N36" s="392"/>
      <c r="O36" s="388" t="s">
        <v>66</v>
      </c>
      <c r="P36" s="387" t="e">
        <f>D36*I36/(G37+K37)</f>
        <v>#DIV/0!</v>
      </c>
      <c r="Q36" s="388" t="s">
        <v>42</v>
      </c>
    </row>
    <row r="37" spans="2:17" ht="17.25" customHeight="1">
      <c r="B37" s="388"/>
      <c r="C37" s="391"/>
      <c r="D37" s="387"/>
      <c r="E37" s="388"/>
      <c r="F37" s="388"/>
      <c r="G37" s="396">
        <f>G6</f>
        <v>0</v>
      </c>
      <c r="H37" s="396"/>
      <c r="I37" s="35" t="s">
        <v>42</v>
      </c>
      <c r="J37" s="35" t="s">
        <v>73</v>
      </c>
      <c r="K37" s="389">
        <f>K6</f>
        <v>0</v>
      </c>
      <c r="L37" s="389"/>
      <c r="M37" s="389"/>
      <c r="N37" s="35" t="s">
        <v>42</v>
      </c>
      <c r="O37" s="388"/>
      <c r="P37" s="387"/>
      <c r="Q37" s="388"/>
    </row>
    <row r="38" spans="2:17" ht="17.25" customHeight="1">
      <c r="B38" s="388"/>
      <c r="C38" s="388"/>
      <c r="D38" s="388"/>
      <c r="E38" s="388"/>
      <c r="F38" s="388"/>
      <c r="G38" s="388"/>
      <c r="H38" s="388"/>
      <c r="I38" s="388"/>
      <c r="J38" s="388"/>
      <c r="K38" s="388"/>
      <c r="L38" s="388"/>
      <c r="M38" s="388"/>
      <c r="N38" s="388"/>
      <c r="O38" s="388"/>
      <c r="P38" s="388"/>
      <c r="Q38" s="388"/>
    </row>
    <row r="39" spans="2:17" ht="17.25" customHeight="1">
      <c r="B39" s="397" t="s">
        <v>74</v>
      </c>
      <c r="C39" s="398"/>
      <c r="D39" s="398"/>
      <c r="E39" s="398"/>
      <c r="F39" s="399"/>
      <c r="G39" s="400"/>
      <c r="H39" s="388"/>
      <c r="I39" s="388"/>
      <c r="J39" s="388"/>
      <c r="K39" s="388"/>
      <c r="L39" s="388"/>
      <c r="M39" s="388"/>
      <c r="N39" s="388"/>
      <c r="O39" s="388"/>
      <c r="P39" s="388"/>
      <c r="Q39" s="388"/>
    </row>
    <row r="40" spans="2:17" ht="17.25" customHeight="1">
      <c r="B40" s="388"/>
      <c r="C40" s="388"/>
      <c r="D40" s="388"/>
      <c r="E40" s="388"/>
      <c r="F40" s="388"/>
      <c r="G40" s="388"/>
      <c r="H40" s="388"/>
      <c r="I40" s="388"/>
      <c r="J40" s="388"/>
      <c r="K40" s="388"/>
      <c r="L40" s="388"/>
      <c r="M40" s="388"/>
      <c r="N40" s="388"/>
      <c r="O40" s="388"/>
      <c r="P40" s="388"/>
      <c r="Q40" s="388"/>
    </row>
    <row r="41" spans="2:17" ht="17.25" customHeight="1">
      <c r="B41" s="388"/>
      <c r="C41" s="394" t="s">
        <v>62</v>
      </c>
      <c r="D41" s="387">
        <f>O10</f>
        <v>0</v>
      </c>
      <c r="E41" s="388" t="s">
        <v>42</v>
      </c>
      <c r="F41" s="388" t="s">
        <v>64</v>
      </c>
      <c r="G41" s="392"/>
      <c r="H41" s="392"/>
      <c r="I41" s="393">
        <f>D6</f>
        <v>0</v>
      </c>
      <c r="J41" s="393"/>
      <c r="K41" s="393"/>
      <c r="L41" s="42" t="s">
        <v>75</v>
      </c>
      <c r="M41" s="392"/>
      <c r="N41" s="392"/>
      <c r="O41" s="388" t="s">
        <v>66</v>
      </c>
      <c r="P41" s="387" t="e">
        <f>D41*I41/(G42+I42+M42)</f>
        <v>#DIV/0!</v>
      </c>
      <c r="Q41" s="388" t="s">
        <v>42</v>
      </c>
    </row>
    <row r="42" spans="2:17" ht="17.25" customHeight="1">
      <c r="B42" s="388"/>
      <c r="C42" s="395"/>
      <c r="D42" s="387"/>
      <c r="E42" s="388"/>
      <c r="F42" s="388"/>
      <c r="G42" s="45">
        <f>D6</f>
        <v>0</v>
      </c>
      <c r="H42" s="46" t="s">
        <v>76</v>
      </c>
      <c r="I42" s="389">
        <f>G6</f>
        <v>0</v>
      </c>
      <c r="J42" s="389"/>
      <c r="K42" s="389"/>
      <c r="L42" s="35" t="s">
        <v>76</v>
      </c>
      <c r="M42" s="45">
        <f>K6</f>
        <v>0</v>
      </c>
      <c r="N42" s="35" t="s">
        <v>42</v>
      </c>
      <c r="O42" s="388"/>
      <c r="P42" s="387"/>
      <c r="Q42" s="388"/>
    </row>
    <row r="43" spans="2:17" ht="17.25" customHeight="1">
      <c r="B43" s="388"/>
      <c r="C43" s="388"/>
      <c r="D43" s="388"/>
      <c r="E43" s="388"/>
      <c r="F43" s="388"/>
      <c r="G43" s="388"/>
      <c r="H43" s="388"/>
      <c r="I43" s="388"/>
      <c r="J43" s="388"/>
      <c r="K43" s="388"/>
      <c r="L43" s="388"/>
      <c r="M43" s="388"/>
      <c r="N43" s="388"/>
      <c r="O43" s="388"/>
      <c r="P43" s="388"/>
      <c r="Q43" s="388"/>
    </row>
    <row r="44" spans="2:17" ht="17.25" customHeight="1">
      <c r="B44" s="388"/>
      <c r="C44" s="394" t="s">
        <v>72</v>
      </c>
      <c r="D44" s="387">
        <f>O10</f>
        <v>0</v>
      </c>
      <c r="E44" s="388" t="s">
        <v>42</v>
      </c>
      <c r="F44" s="388" t="s">
        <v>64</v>
      </c>
      <c r="G44" s="392"/>
      <c r="H44" s="392"/>
      <c r="I44" s="393">
        <f>G6</f>
        <v>0</v>
      </c>
      <c r="J44" s="393"/>
      <c r="K44" s="393"/>
      <c r="L44" s="42" t="s">
        <v>75</v>
      </c>
      <c r="M44" s="392"/>
      <c r="N44" s="392"/>
      <c r="O44" s="388" t="s">
        <v>66</v>
      </c>
      <c r="P44" s="387" t="e">
        <f>D44*I44/(G45+I45+M45)</f>
        <v>#DIV/0!</v>
      </c>
      <c r="Q44" s="388" t="s">
        <v>42</v>
      </c>
    </row>
    <row r="45" spans="2:17" ht="17.25" customHeight="1">
      <c r="B45" s="388"/>
      <c r="C45" s="395"/>
      <c r="D45" s="387"/>
      <c r="E45" s="388"/>
      <c r="F45" s="388"/>
      <c r="G45" s="45">
        <f>D6</f>
        <v>0</v>
      </c>
      <c r="H45" s="46" t="s">
        <v>76</v>
      </c>
      <c r="I45" s="389">
        <f>G6</f>
        <v>0</v>
      </c>
      <c r="J45" s="389"/>
      <c r="K45" s="389"/>
      <c r="L45" s="35" t="s">
        <v>76</v>
      </c>
      <c r="M45" s="45">
        <f>K6</f>
        <v>0</v>
      </c>
      <c r="N45" s="35" t="s">
        <v>42</v>
      </c>
      <c r="O45" s="388"/>
      <c r="P45" s="387"/>
      <c r="Q45" s="388"/>
    </row>
    <row r="46" spans="2:17" ht="17.25" customHeight="1">
      <c r="B46" s="388"/>
      <c r="C46" s="388"/>
      <c r="D46" s="388"/>
      <c r="E46" s="388"/>
      <c r="F46" s="388"/>
      <c r="G46" s="388"/>
      <c r="H46" s="388"/>
      <c r="I46" s="388"/>
      <c r="J46" s="388"/>
      <c r="K46" s="388"/>
      <c r="L46" s="388"/>
      <c r="M46" s="388"/>
      <c r="N46" s="388"/>
      <c r="O46" s="388"/>
      <c r="P46" s="388"/>
      <c r="Q46" s="388"/>
    </row>
    <row r="47" spans="2:17" ht="17.25" customHeight="1">
      <c r="B47" s="388"/>
      <c r="C47" s="390" t="s">
        <v>70</v>
      </c>
      <c r="D47" s="387">
        <f>O10</f>
        <v>0</v>
      </c>
      <c r="E47" s="388" t="s">
        <v>42</v>
      </c>
      <c r="F47" s="388" t="s">
        <v>64</v>
      </c>
      <c r="G47" s="392"/>
      <c r="H47" s="392"/>
      <c r="I47" s="393">
        <f>K6</f>
        <v>0</v>
      </c>
      <c r="J47" s="393"/>
      <c r="K47" s="393"/>
      <c r="L47" s="42" t="s">
        <v>75</v>
      </c>
      <c r="M47" s="392"/>
      <c r="N47" s="392"/>
      <c r="O47" s="388" t="s">
        <v>66</v>
      </c>
      <c r="P47" s="387" t="e">
        <f>D47*I47/(G48+I48+M48)</f>
        <v>#DIV/0!</v>
      </c>
      <c r="Q47" s="388" t="s">
        <v>42</v>
      </c>
    </row>
    <row r="48" spans="2:17" ht="17.25" customHeight="1">
      <c r="B48" s="388"/>
      <c r="C48" s="391"/>
      <c r="D48" s="387"/>
      <c r="E48" s="388"/>
      <c r="F48" s="388"/>
      <c r="G48" s="45">
        <f>D6</f>
        <v>0</v>
      </c>
      <c r="H48" s="46" t="s">
        <v>76</v>
      </c>
      <c r="I48" s="389">
        <f>G6</f>
        <v>0</v>
      </c>
      <c r="J48" s="389"/>
      <c r="K48" s="389"/>
      <c r="L48" s="35" t="s">
        <v>76</v>
      </c>
      <c r="M48" s="45">
        <f>K6</f>
        <v>0</v>
      </c>
      <c r="N48" s="35" t="s">
        <v>42</v>
      </c>
      <c r="O48" s="388"/>
      <c r="P48" s="387"/>
      <c r="Q48" s="388"/>
    </row>
  </sheetData>
  <mergeCells count="178">
    <mergeCell ref="B2:Q2"/>
    <mergeCell ref="B4:Q4"/>
    <mergeCell ref="B5:C5"/>
    <mergeCell ref="D5:F5"/>
    <mergeCell ref="G5:J5"/>
    <mergeCell ref="K5:N5"/>
    <mergeCell ref="O5:Q5"/>
    <mergeCell ref="B6:C6"/>
    <mergeCell ref="D6:E6"/>
    <mergeCell ref="G6:I6"/>
    <mergeCell ref="K6:M6"/>
    <mergeCell ref="O6:P6"/>
    <mergeCell ref="B7:B11"/>
    <mergeCell ref="D7:E7"/>
    <mergeCell ref="G7:I7"/>
    <mergeCell ref="K7:M7"/>
    <mergeCell ref="O7:P7"/>
    <mergeCell ref="D10:E10"/>
    <mergeCell ref="G10:I10"/>
    <mergeCell ref="K10:M10"/>
    <mergeCell ref="O10:P10"/>
    <mergeCell ref="D11:E11"/>
    <mergeCell ref="G11:I11"/>
    <mergeCell ref="K11:M11"/>
    <mergeCell ref="O11:P11"/>
    <mergeCell ref="D8:E8"/>
    <mergeCell ref="G8:I8"/>
    <mergeCell ref="K8:M8"/>
    <mergeCell ref="O8:P8"/>
    <mergeCell ref="D9:E9"/>
    <mergeCell ref="G9:I9"/>
    <mergeCell ref="K9:M9"/>
    <mergeCell ref="O9:P9"/>
    <mergeCell ref="B12:C12"/>
    <mergeCell ref="D12:E12"/>
    <mergeCell ref="G12:I12"/>
    <mergeCell ref="K12:M12"/>
    <mergeCell ref="O12:P12"/>
    <mergeCell ref="B13:C13"/>
    <mergeCell ref="D13:E13"/>
    <mergeCell ref="G13:I13"/>
    <mergeCell ref="K13:M13"/>
    <mergeCell ref="O13:P13"/>
    <mergeCell ref="I17:K17"/>
    <mergeCell ref="M17:N17"/>
    <mergeCell ref="O17:O18"/>
    <mergeCell ref="P17:P18"/>
    <mergeCell ref="Q17:Q18"/>
    <mergeCell ref="G18:H18"/>
    <mergeCell ref="K18:M18"/>
    <mergeCell ref="B14:Q14"/>
    <mergeCell ref="B15:F15"/>
    <mergeCell ref="G15:Q15"/>
    <mergeCell ref="B16:Q16"/>
    <mergeCell ref="B17:B18"/>
    <mergeCell ref="C17:C18"/>
    <mergeCell ref="D17:D18"/>
    <mergeCell ref="E17:E18"/>
    <mergeCell ref="F17:F18"/>
    <mergeCell ref="G17:H17"/>
    <mergeCell ref="P20:P21"/>
    <mergeCell ref="Q20:Q21"/>
    <mergeCell ref="G21:H21"/>
    <mergeCell ref="K21:M21"/>
    <mergeCell ref="B22:Q22"/>
    <mergeCell ref="B23:F23"/>
    <mergeCell ref="G23:Q23"/>
    <mergeCell ref="B19:Q19"/>
    <mergeCell ref="B20:B21"/>
    <mergeCell ref="C20:C21"/>
    <mergeCell ref="D20:D21"/>
    <mergeCell ref="E20:E21"/>
    <mergeCell ref="F20:F21"/>
    <mergeCell ref="G20:H20"/>
    <mergeCell ref="I20:K20"/>
    <mergeCell ref="M20:N20"/>
    <mergeCell ref="O20:O21"/>
    <mergeCell ref="B24:Q24"/>
    <mergeCell ref="B25:B26"/>
    <mergeCell ref="C25:C26"/>
    <mergeCell ref="D25:D26"/>
    <mergeCell ref="E25:E26"/>
    <mergeCell ref="F25:F26"/>
    <mergeCell ref="G25:H25"/>
    <mergeCell ref="I25:K25"/>
    <mergeCell ref="M25:N25"/>
    <mergeCell ref="O25:O26"/>
    <mergeCell ref="G28:H28"/>
    <mergeCell ref="I28:K28"/>
    <mergeCell ref="M28:N28"/>
    <mergeCell ref="O28:O29"/>
    <mergeCell ref="P28:P29"/>
    <mergeCell ref="Q28:Q29"/>
    <mergeCell ref="G29:H29"/>
    <mergeCell ref="K29:M29"/>
    <mergeCell ref="P25:P26"/>
    <mergeCell ref="Q25:Q26"/>
    <mergeCell ref="G26:H26"/>
    <mergeCell ref="K26:M26"/>
    <mergeCell ref="B27:Q27"/>
    <mergeCell ref="B28:B29"/>
    <mergeCell ref="C28:C29"/>
    <mergeCell ref="D28:D29"/>
    <mergeCell ref="E28:E29"/>
    <mergeCell ref="F28:F29"/>
    <mergeCell ref="I33:K33"/>
    <mergeCell ref="M33:N33"/>
    <mergeCell ref="O33:O34"/>
    <mergeCell ref="P33:P34"/>
    <mergeCell ref="Q33:Q34"/>
    <mergeCell ref="G34:H34"/>
    <mergeCell ref="K34:M34"/>
    <mergeCell ref="B30:Q30"/>
    <mergeCell ref="B31:F31"/>
    <mergeCell ref="G31:Q31"/>
    <mergeCell ref="B32:Q32"/>
    <mergeCell ref="B33:B34"/>
    <mergeCell ref="C33:C34"/>
    <mergeCell ref="D33:D34"/>
    <mergeCell ref="E33:E34"/>
    <mergeCell ref="F33:F34"/>
    <mergeCell ref="G33:H33"/>
    <mergeCell ref="P36:P37"/>
    <mergeCell ref="Q36:Q37"/>
    <mergeCell ref="G37:H37"/>
    <mergeCell ref="K37:M37"/>
    <mergeCell ref="B38:Q38"/>
    <mergeCell ref="B39:F39"/>
    <mergeCell ref="G39:Q39"/>
    <mergeCell ref="B35:Q35"/>
    <mergeCell ref="B36:B37"/>
    <mergeCell ref="C36:C37"/>
    <mergeCell ref="D36:D37"/>
    <mergeCell ref="E36:E37"/>
    <mergeCell ref="F36:F37"/>
    <mergeCell ref="G36:H36"/>
    <mergeCell ref="I36:K36"/>
    <mergeCell ref="M36:N36"/>
    <mergeCell ref="O36:O37"/>
    <mergeCell ref="B40:Q40"/>
    <mergeCell ref="B41:B42"/>
    <mergeCell ref="C41:C42"/>
    <mergeCell ref="D41:D42"/>
    <mergeCell ref="E41:E42"/>
    <mergeCell ref="F41:F42"/>
    <mergeCell ref="G41:H41"/>
    <mergeCell ref="I41:K41"/>
    <mergeCell ref="M41:N41"/>
    <mergeCell ref="O41:O42"/>
    <mergeCell ref="I44:K44"/>
    <mergeCell ref="M44:N44"/>
    <mergeCell ref="O44:O45"/>
    <mergeCell ref="P44:P45"/>
    <mergeCell ref="Q44:Q45"/>
    <mergeCell ref="I45:K45"/>
    <mergeCell ref="P41:P42"/>
    <mergeCell ref="Q41:Q42"/>
    <mergeCell ref="I42:K42"/>
    <mergeCell ref="B43:Q43"/>
    <mergeCell ref="B44:B45"/>
    <mergeCell ref="C44:C45"/>
    <mergeCell ref="D44:D45"/>
    <mergeCell ref="E44:E45"/>
    <mergeCell ref="F44:F45"/>
    <mergeCell ref="G44:H44"/>
    <mergeCell ref="P47:P48"/>
    <mergeCell ref="Q47:Q48"/>
    <mergeCell ref="I48:K48"/>
    <mergeCell ref="B46:Q46"/>
    <mergeCell ref="B47:B48"/>
    <mergeCell ref="C47:C48"/>
    <mergeCell ref="D47:D48"/>
    <mergeCell ref="E47:E48"/>
    <mergeCell ref="F47:F48"/>
    <mergeCell ref="G47:H47"/>
    <mergeCell ref="I47:K47"/>
    <mergeCell ref="M47:N47"/>
    <mergeCell ref="O47:O48"/>
  </mergeCells>
  <phoneticPr fontId="1"/>
  <printOptions horizontalCentered="1" verticalCentered="1"/>
  <pageMargins left="0.98425196850393704" right="0.98425196850393704" top="0.78740157480314965" bottom="0.78740157480314965" header="0.51181102362204722" footer="0.51181102362204722"/>
  <pageSetup paperSize="9" scale="77" orientation="portrait" cellComments="asDisplayed"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pageSetUpPr fitToPage="1"/>
  </sheetPr>
  <dimension ref="B2:Q48"/>
  <sheetViews>
    <sheetView view="pageBreakPreview" zoomScale="70" zoomScaleNormal="100" zoomScaleSheetLayoutView="70" workbookViewId="0">
      <selection activeCell="AB16" sqref="AB16"/>
    </sheetView>
  </sheetViews>
  <sheetFormatPr defaultRowHeight="16.5"/>
  <cols>
    <col min="1" max="1" width="2.453125" style="22" customWidth="1"/>
    <col min="2" max="2" width="4.08984375" style="22" customWidth="1"/>
    <col min="3" max="3" width="8.7265625" style="22" customWidth="1"/>
    <col min="4" max="4" width="16.26953125" style="22" customWidth="1"/>
    <col min="5" max="6" width="3.08984375" style="22" customWidth="1"/>
    <col min="7" max="7" width="8.453125" style="22" customWidth="1"/>
    <col min="8" max="8" width="6.26953125" style="22" customWidth="1"/>
    <col min="9" max="9" width="7.90625" style="22" customWidth="1"/>
    <col min="10" max="10" width="3.08984375" style="22" customWidth="1"/>
    <col min="11" max="11" width="3.26953125" style="22" customWidth="1"/>
    <col min="12" max="12" width="6.36328125" style="22" customWidth="1"/>
    <col min="13" max="13" width="8.90625" style="22" customWidth="1"/>
    <col min="14" max="15" width="3.08984375" style="22" customWidth="1"/>
    <col min="16" max="16" width="14.90625" style="22" customWidth="1"/>
    <col min="17" max="17" width="3.08984375" style="22" customWidth="1"/>
    <col min="18" max="255" width="9" style="22"/>
    <col min="256" max="256" width="4.08984375" style="22" customWidth="1"/>
    <col min="257" max="257" width="8.08984375" style="22" customWidth="1"/>
    <col min="258" max="258" width="21.08984375" style="22" customWidth="1"/>
    <col min="259" max="260" width="3.08984375" style="22" customWidth="1"/>
    <col min="261" max="261" width="12.08984375" style="22" customWidth="1"/>
    <col min="262" max="263" width="3.08984375" style="22" customWidth="1"/>
    <col min="264" max="264" width="9.6328125" style="22" customWidth="1"/>
    <col min="265" max="265" width="3.08984375" style="22" customWidth="1"/>
    <col min="266" max="267" width="4.6328125" style="22" customWidth="1"/>
    <col min="268" max="268" width="5.08984375" style="22" customWidth="1"/>
    <col min="269" max="269" width="12.08984375" style="22" customWidth="1"/>
    <col min="270" max="271" width="3.08984375" style="22" customWidth="1"/>
    <col min="272" max="272" width="22.08984375" style="22" customWidth="1"/>
    <col min="273" max="273" width="3.08984375" style="22" customWidth="1"/>
    <col min="274" max="511" width="9" style="22"/>
    <col min="512" max="512" width="4.08984375" style="22" customWidth="1"/>
    <col min="513" max="513" width="8.08984375" style="22" customWidth="1"/>
    <col min="514" max="514" width="21.08984375" style="22" customWidth="1"/>
    <col min="515" max="516" width="3.08984375" style="22" customWidth="1"/>
    <col min="517" max="517" width="12.08984375" style="22" customWidth="1"/>
    <col min="518" max="519" width="3.08984375" style="22" customWidth="1"/>
    <col min="520" max="520" width="9.6328125" style="22" customWidth="1"/>
    <col min="521" max="521" width="3.08984375" style="22" customWidth="1"/>
    <col min="522" max="523" width="4.6328125" style="22" customWidth="1"/>
    <col min="524" max="524" width="5.08984375" style="22" customWidth="1"/>
    <col min="525" max="525" width="12.08984375" style="22" customWidth="1"/>
    <col min="526" max="527" width="3.08984375" style="22" customWidth="1"/>
    <col min="528" max="528" width="22.08984375" style="22" customWidth="1"/>
    <col min="529" max="529" width="3.08984375" style="22" customWidth="1"/>
    <col min="530" max="767" width="9" style="22"/>
    <col min="768" max="768" width="4.08984375" style="22" customWidth="1"/>
    <col min="769" max="769" width="8.08984375" style="22" customWidth="1"/>
    <col min="770" max="770" width="21.08984375" style="22" customWidth="1"/>
    <col min="771" max="772" width="3.08984375" style="22" customWidth="1"/>
    <col min="773" max="773" width="12.08984375" style="22" customWidth="1"/>
    <col min="774" max="775" width="3.08984375" style="22" customWidth="1"/>
    <col min="776" max="776" width="9.6328125" style="22" customWidth="1"/>
    <col min="777" max="777" width="3.08984375" style="22" customWidth="1"/>
    <col min="778" max="779" width="4.6328125" style="22" customWidth="1"/>
    <col min="780" max="780" width="5.08984375" style="22" customWidth="1"/>
    <col min="781" max="781" width="12.08984375" style="22" customWidth="1"/>
    <col min="782" max="783" width="3.08984375" style="22" customWidth="1"/>
    <col min="784" max="784" width="22.08984375" style="22" customWidth="1"/>
    <col min="785" max="785" width="3.08984375" style="22" customWidth="1"/>
    <col min="786" max="1023" width="9" style="22"/>
    <col min="1024" max="1024" width="4.08984375" style="22" customWidth="1"/>
    <col min="1025" max="1025" width="8.08984375" style="22" customWidth="1"/>
    <col min="1026" max="1026" width="21.08984375" style="22" customWidth="1"/>
    <col min="1027" max="1028" width="3.08984375" style="22" customWidth="1"/>
    <col min="1029" max="1029" width="12.08984375" style="22" customWidth="1"/>
    <col min="1030" max="1031" width="3.08984375" style="22" customWidth="1"/>
    <col min="1032" max="1032" width="9.6328125" style="22" customWidth="1"/>
    <col min="1033" max="1033" width="3.08984375" style="22" customWidth="1"/>
    <col min="1034" max="1035" width="4.6328125" style="22" customWidth="1"/>
    <col min="1036" max="1036" width="5.08984375" style="22" customWidth="1"/>
    <col min="1037" max="1037" width="12.08984375" style="22" customWidth="1"/>
    <col min="1038" max="1039" width="3.08984375" style="22" customWidth="1"/>
    <col min="1040" max="1040" width="22.08984375" style="22" customWidth="1"/>
    <col min="1041" max="1041" width="3.08984375" style="22" customWidth="1"/>
    <col min="1042" max="1279" width="9" style="22"/>
    <col min="1280" max="1280" width="4.08984375" style="22" customWidth="1"/>
    <col min="1281" max="1281" width="8.08984375" style="22" customWidth="1"/>
    <col min="1282" max="1282" width="21.08984375" style="22" customWidth="1"/>
    <col min="1283" max="1284" width="3.08984375" style="22" customWidth="1"/>
    <col min="1285" max="1285" width="12.08984375" style="22" customWidth="1"/>
    <col min="1286" max="1287" width="3.08984375" style="22" customWidth="1"/>
    <col min="1288" max="1288" width="9.6328125" style="22" customWidth="1"/>
    <col min="1289" max="1289" width="3.08984375" style="22" customWidth="1"/>
    <col min="1290" max="1291" width="4.6328125" style="22" customWidth="1"/>
    <col min="1292" max="1292" width="5.08984375" style="22" customWidth="1"/>
    <col min="1293" max="1293" width="12.08984375" style="22" customWidth="1"/>
    <col min="1294" max="1295" width="3.08984375" style="22" customWidth="1"/>
    <col min="1296" max="1296" width="22.08984375" style="22" customWidth="1"/>
    <col min="1297" max="1297" width="3.08984375" style="22" customWidth="1"/>
    <col min="1298" max="1535" width="9" style="22"/>
    <col min="1536" max="1536" width="4.08984375" style="22" customWidth="1"/>
    <col min="1537" max="1537" width="8.08984375" style="22" customWidth="1"/>
    <col min="1538" max="1538" width="21.08984375" style="22" customWidth="1"/>
    <col min="1539" max="1540" width="3.08984375" style="22" customWidth="1"/>
    <col min="1541" max="1541" width="12.08984375" style="22" customWidth="1"/>
    <col min="1542" max="1543" width="3.08984375" style="22" customWidth="1"/>
    <col min="1544" max="1544" width="9.6328125" style="22" customWidth="1"/>
    <col min="1545" max="1545" width="3.08984375" style="22" customWidth="1"/>
    <col min="1546" max="1547" width="4.6328125" style="22" customWidth="1"/>
    <col min="1548" max="1548" width="5.08984375" style="22" customWidth="1"/>
    <col min="1549" max="1549" width="12.08984375" style="22" customWidth="1"/>
    <col min="1550" max="1551" width="3.08984375" style="22" customWidth="1"/>
    <col min="1552" max="1552" width="22.08984375" style="22" customWidth="1"/>
    <col min="1553" max="1553" width="3.08984375" style="22" customWidth="1"/>
    <col min="1554" max="1791" width="9" style="22"/>
    <col min="1792" max="1792" width="4.08984375" style="22" customWidth="1"/>
    <col min="1793" max="1793" width="8.08984375" style="22" customWidth="1"/>
    <col min="1794" max="1794" width="21.08984375" style="22" customWidth="1"/>
    <col min="1795" max="1796" width="3.08984375" style="22" customWidth="1"/>
    <col min="1797" max="1797" width="12.08984375" style="22" customWidth="1"/>
    <col min="1798" max="1799" width="3.08984375" style="22" customWidth="1"/>
    <col min="1800" max="1800" width="9.6328125" style="22" customWidth="1"/>
    <col min="1801" max="1801" width="3.08984375" style="22" customWidth="1"/>
    <col min="1802" max="1803" width="4.6328125" style="22" customWidth="1"/>
    <col min="1804" max="1804" width="5.08984375" style="22" customWidth="1"/>
    <col min="1805" max="1805" width="12.08984375" style="22" customWidth="1"/>
    <col min="1806" max="1807" width="3.08984375" style="22" customWidth="1"/>
    <col min="1808" max="1808" width="22.08984375" style="22" customWidth="1"/>
    <col min="1809" max="1809" width="3.08984375" style="22" customWidth="1"/>
    <col min="1810" max="2047" width="9" style="22"/>
    <col min="2048" max="2048" width="4.08984375" style="22" customWidth="1"/>
    <col min="2049" max="2049" width="8.08984375" style="22" customWidth="1"/>
    <col min="2050" max="2050" width="21.08984375" style="22" customWidth="1"/>
    <col min="2051" max="2052" width="3.08984375" style="22" customWidth="1"/>
    <col min="2053" max="2053" width="12.08984375" style="22" customWidth="1"/>
    <col min="2054" max="2055" width="3.08984375" style="22" customWidth="1"/>
    <col min="2056" max="2056" width="9.6328125" style="22" customWidth="1"/>
    <col min="2057" max="2057" width="3.08984375" style="22" customWidth="1"/>
    <col min="2058" max="2059" width="4.6328125" style="22" customWidth="1"/>
    <col min="2060" max="2060" width="5.08984375" style="22" customWidth="1"/>
    <col min="2061" max="2061" width="12.08984375" style="22" customWidth="1"/>
    <col min="2062" max="2063" width="3.08984375" style="22" customWidth="1"/>
    <col min="2064" max="2064" width="22.08984375" style="22" customWidth="1"/>
    <col min="2065" max="2065" width="3.08984375" style="22" customWidth="1"/>
    <col min="2066" max="2303" width="9" style="22"/>
    <col min="2304" max="2304" width="4.08984375" style="22" customWidth="1"/>
    <col min="2305" max="2305" width="8.08984375" style="22" customWidth="1"/>
    <col min="2306" max="2306" width="21.08984375" style="22" customWidth="1"/>
    <col min="2307" max="2308" width="3.08984375" style="22" customWidth="1"/>
    <col min="2309" max="2309" width="12.08984375" style="22" customWidth="1"/>
    <col min="2310" max="2311" width="3.08984375" style="22" customWidth="1"/>
    <col min="2312" max="2312" width="9.6328125" style="22" customWidth="1"/>
    <col min="2313" max="2313" width="3.08984375" style="22" customWidth="1"/>
    <col min="2314" max="2315" width="4.6328125" style="22" customWidth="1"/>
    <col min="2316" max="2316" width="5.08984375" style="22" customWidth="1"/>
    <col min="2317" max="2317" width="12.08984375" style="22" customWidth="1"/>
    <col min="2318" max="2319" width="3.08984375" style="22" customWidth="1"/>
    <col min="2320" max="2320" width="22.08984375" style="22" customWidth="1"/>
    <col min="2321" max="2321" width="3.08984375" style="22" customWidth="1"/>
    <col min="2322" max="2559" width="9" style="22"/>
    <col min="2560" max="2560" width="4.08984375" style="22" customWidth="1"/>
    <col min="2561" max="2561" width="8.08984375" style="22" customWidth="1"/>
    <col min="2562" max="2562" width="21.08984375" style="22" customWidth="1"/>
    <col min="2563" max="2564" width="3.08984375" style="22" customWidth="1"/>
    <col min="2565" max="2565" width="12.08984375" style="22" customWidth="1"/>
    <col min="2566" max="2567" width="3.08984375" style="22" customWidth="1"/>
    <col min="2568" max="2568" width="9.6328125" style="22" customWidth="1"/>
    <col min="2569" max="2569" width="3.08984375" style="22" customWidth="1"/>
    <col min="2570" max="2571" width="4.6328125" style="22" customWidth="1"/>
    <col min="2572" max="2572" width="5.08984375" style="22" customWidth="1"/>
    <col min="2573" max="2573" width="12.08984375" style="22" customWidth="1"/>
    <col min="2574" max="2575" width="3.08984375" style="22" customWidth="1"/>
    <col min="2576" max="2576" width="22.08984375" style="22" customWidth="1"/>
    <col min="2577" max="2577" width="3.08984375" style="22" customWidth="1"/>
    <col min="2578" max="2815" width="9" style="22"/>
    <col min="2816" max="2816" width="4.08984375" style="22" customWidth="1"/>
    <col min="2817" max="2817" width="8.08984375" style="22" customWidth="1"/>
    <col min="2818" max="2818" width="21.08984375" style="22" customWidth="1"/>
    <col min="2819" max="2820" width="3.08984375" style="22" customWidth="1"/>
    <col min="2821" max="2821" width="12.08984375" style="22" customWidth="1"/>
    <col min="2822" max="2823" width="3.08984375" style="22" customWidth="1"/>
    <col min="2824" max="2824" width="9.6328125" style="22" customWidth="1"/>
    <col min="2825" max="2825" width="3.08984375" style="22" customWidth="1"/>
    <col min="2826" max="2827" width="4.6328125" style="22" customWidth="1"/>
    <col min="2828" max="2828" width="5.08984375" style="22" customWidth="1"/>
    <col min="2829" max="2829" width="12.08984375" style="22" customWidth="1"/>
    <col min="2830" max="2831" width="3.08984375" style="22" customWidth="1"/>
    <col min="2832" max="2832" width="22.08984375" style="22" customWidth="1"/>
    <col min="2833" max="2833" width="3.08984375" style="22" customWidth="1"/>
    <col min="2834" max="3071" width="9" style="22"/>
    <col min="3072" max="3072" width="4.08984375" style="22" customWidth="1"/>
    <col min="3073" max="3073" width="8.08984375" style="22" customWidth="1"/>
    <col min="3074" max="3074" width="21.08984375" style="22" customWidth="1"/>
    <col min="3075" max="3076" width="3.08984375" style="22" customWidth="1"/>
    <col min="3077" max="3077" width="12.08984375" style="22" customWidth="1"/>
    <col min="3078" max="3079" width="3.08984375" style="22" customWidth="1"/>
    <col min="3080" max="3080" width="9.6328125" style="22" customWidth="1"/>
    <col min="3081" max="3081" width="3.08984375" style="22" customWidth="1"/>
    <col min="3082" max="3083" width="4.6328125" style="22" customWidth="1"/>
    <col min="3084" max="3084" width="5.08984375" style="22" customWidth="1"/>
    <col min="3085" max="3085" width="12.08984375" style="22" customWidth="1"/>
    <col min="3086" max="3087" width="3.08984375" style="22" customWidth="1"/>
    <col min="3088" max="3088" width="22.08984375" style="22" customWidth="1"/>
    <col min="3089" max="3089" width="3.08984375" style="22" customWidth="1"/>
    <col min="3090" max="3327" width="9" style="22"/>
    <col min="3328" max="3328" width="4.08984375" style="22" customWidth="1"/>
    <col min="3329" max="3329" width="8.08984375" style="22" customWidth="1"/>
    <col min="3330" max="3330" width="21.08984375" style="22" customWidth="1"/>
    <col min="3331" max="3332" width="3.08984375" style="22" customWidth="1"/>
    <col min="3333" max="3333" width="12.08984375" style="22" customWidth="1"/>
    <col min="3334" max="3335" width="3.08984375" style="22" customWidth="1"/>
    <col min="3336" max="3336" width="9.6328125" style="22" customWidth="1"/>
    <col min="3337" max="3337" width="3.08984375" style="22" customWidth="1"/>
    <col min="3338" max="3339" width="4.6328125" style="22" customWidth="1"/>
    <col min="3340" max="3340" width="5.08984375" style="22" customWidth="1"/>
    <col min="3341" max="3341" width="12.08984375" style="22" customWidth="1"/>
    <col min="3342" max="3343" width="3.08984375" style="22" customWidth="1"/>
    <col min="3344" max="3344" width="22.08984375" style="22" customWidth="1"/>
    <col min="3345" max="3345" width="3.08984375" style="22" customWidth="1"/>
    <col min="3346" max="3583" width="9" style="22"/>
    <col min="3584" max="3584" width="4.08984375" style="22" customWidth="1"/>
    <col min="3585" max="3585" width="8.08984375" style="22" customWidth="1"/>
    <col min="3586" max="3586" width="21.08984375" style="22" customWidth="1"/>
    <col min="3587" max="3588" width="3.08984375" style="22" customWidth="1"/>
    <col min="3589" max="3589" width="12.08984375" style="22" customWidth="1"/>
    <col min="3590" max="3591" width="3.08984375" style="22" customWidth="1"/>
    <col min="3592" max="3592" width="9.6328125" style="22" customWidth="1"/>
    <col min="3593" max="3593" width="3.08984375" style="22" customWidth="1"/>
    <col min="3594" max="3595" width="4.6328125" style="22" customWidth="1"/>
    <col min="3596" max="3596" width="5.08984375" style="22" customWidth="1"/>
    <col min="3597" max="3597" width="12.08984375" style="22" customWidth="1"/>
    <col min="3598" max="3599" width="3.08984375" style="22" customWidth="1"/>
    <col min="3600" max="3600" width="22.08984375" style="22" customWidth="1"/>
    <col min="3601" max="3601" width="3.08984375" style="22" customWidth="1"/>
    <col min="3602" max="3839" width="9" style="22"/>
    <col min="3840" max="3840" width="4.08984375" style="22" customWidth="1"/>
    <col min="3841" max="3841" width="8.08984375" style="22" customWidth="1"/>
    <col min="3842" max="3842" width="21.08984375" style="22" customWidth="1"/>
    <col min="3843" max="3844" width="3.08984375" style="22" customWidth="1"/>
    <col min="3845" max="3845" width="12.08984375" style="22" customWidth="1"/>
    <col min="3846" max="3847" width="3.08984375" style="22" customWidth="1"/>
    <col min="3848" max="3848" width="9.6328125" style="22" customWidth="1"/>
    <col min="3849" max="3849" width="3.08984375" style="22" customWidth="1"/>
    <col min="3850" max="3851" width="4.6328125" style="22" customWidth="1"/>
    <col min="3852" max="3852" width="5.08984375" style="22" customWidth="1"/>
    <col min="3853" max="3853" width="12.08984375" style="22" customWidth="1"/>
    <col min="3854" max="3855" width="3.08984375" style="22" customWidth="1"/>
    <col min="3856" max="3856" width="22.08984375" style="22" customWidth="1"/>
    <col min="3857" max="3857" width="3.08984375" style="22" customWidth="1"/>
    <col min="3858" max="4095" width="9" style="22"/>
    <col min="4096" max="4096" width="4.08984375" style="22" customWidth="1"/>
    <col min="4097" max="4097" width="8.08984375" style="22" customWidth="1"/>
    <col min="4098" max="4098" width="21.08984375" style="22" customWidth="1"/>
    <col min="4099" max="4100" width="3.08984375" style="22" customWidth="1"/>
    <col min="4101" max="4101" width="12.08984375" style="22" customWidth="1"/>
    <col min="4102" max="4103" width="3.08984375" style="22" customWidth="1"/>
    <col min="4104" max="4104" width="9.6328125" style="22" customWidth="1"/>
    <col min="4105" max="4105" width="3.08984375" style="22" customWidth="1"/>
    <col min="4106" max="4107" width="4.6328125" style="22" customWidth="1"/>
    <col min="4108" max="4108" width="5.08984375" style="22" customWidth="1"/>
    <col min="4109" max="4109" width="12.08984375" style="22" customWidth="1"/>
    <col min="4110" max="4111" width="3.08984375" style="22" customWidth="1"/>
    <col min="4112" max="4112" width="22.08984375" style="22" customWidth="1"/>
    <col min="4113" max="4113" width="3.08984375" style="22" customWidth="1"/>
    <col min="4114" max="4351" width="9" style="22"/>
    <col min="4352" max="4352" width="4.08984375" style="22" customWidth="1"/>
    <col min="4353" max="4353" width="8.08984375" style="22" customWidth="1"/>
    <col min="4354" max="4354" width="21.08984375" style="22" customWidth="1"/>
    <col min="4355" max="4356" width="3.08984375" style="22" customWidth="1"/>
    <col min="4357" max="4357" width="12.08984375" style="22" customWidth="1"/>
    <col min="4358" max="4359" width="3.08984375" style="22" customWidth="1"/>
    <col min="4360" max="4360" width="9.6328125" style="22" customWidth="1"/>
    <col min="4361" max="4361" width="3.08984375" style="22" customWidth="1"/>
    <col min="4362" max="4363" width="4.6328125" style="22" customWidth="1"/>
    <col min="4364" max="4364" width="5.08984375" style="22" customWidth="1"/>
    <col min="4365" max="4365" width="12.08984375" style="22" customWidth="1"/>
    <col min="4366" max="4367" width="3.08984375" style="22" customWidth="1"/>
    <col min="4368" max="4368" width="22.08984375" style="22" customWidth="1"/>
    <col min="4369" max="4369" width="3.08984375" style="22" customWidth="1"/>
    <col min="4370" max="4607" width="9" style="22"/>
    <col min="4608" max="4608" width="4.08984375" style="22" customWidth="1"/>
    <col min="4609" max="4609" width="8.08984375" style="22" customWidth="1"/>
    <col min="4610" max="4610" width="21.08984375" style="22" customWidth="1"/>
    <col min="4611" max="4612" width="3.08984375" style="22" customWidth="1"/>
    <col min="4613" max="4613" width="12.08984375" style="22" customWidth="1"/>
    <col min="4614" max="4615" width="3.08984375" style="22" customWidth="1"/>
    <col min="4616" max="4616" width="9.6328125" style="22" customWidth="1"/>
    <col min="4617" max="4617" width="3.08984375" style="22" customWidth="1"/>
    <col min="4618" max="4619" width="4.6328125" style="22" customWidth="1"/>
    <col min="4620" max="4620" width="5.08984375" style="22" customWidth="1"/>
    <col min="4621" max="4621" width="12.08984375" style="22" customWidth="1"/>
    <col min="4622" max="4623" width="3.08984375" style="22" customWidth="1"/>
    <col min="4624" max="4624" width="22.08984375" style="22" customWidth="1"/>
    <col min="4625" max="4625" width="3.08984375" style="22" customWidth="1"/>
    <col min="4626" max="4863" width="9" style="22"/>
    <col min="4864" max="4864" width="4.08984375" style="22" customWidth="1"/>
    <col min="4865" max="4865" width="8.08984375" style="22" customWidth="1"/>
    <col min="4866" max="4866" width="21.08984375" style="22" customWidth="1"/>
    <col min="4867" max="4868" width="3.08984375" style="22" customWidth="1"/>
    <col min="4869" max="4869" width="12.08984375" style="22" customWidth="1"/>
    <col min="4870" max="4871" width="3.08984375" style="22" customWidth="1"/>
    <col min="4872" max="4872" width="9.6328125" style="22" customWidth="1"/>
    <col min="4873" max="4873" width="3.08984375" style="22" customWidth="1"/>
    <col min="4874" max="4875" width="4.6328125" style="22" customWidth="1"/>
    <col min="4876" max="4876" width="5.08984375" style="22" customWidth="1"/>
    <col min="4877" max="4877" width="12.08984375" style="22" customWidth="1"/>
    <col min="4878" max="4879" width="3.08984375" style="22" customWidth="1"/>
    <col min="4880" max="4880" width="22.08984375" style="22" customWidth="1"/>
    <col min="4881" max="4881" width="3.08984375" style="22" customWidth="1"/>
    <col min="4882" max="5119" width="9" style="22"/>
    <col min="5120" max="5120" width="4.08984375" style="22" customWidth="1"/>
    <col min="5121" max="5121" width="8.08984375" style="22" customWidth="1"/>
    <col min="5122" max="5122" width="21.08984375" style="22" customWidth="1"/>
    <col min="5123" max="5124" width="3.08984375" style="22" customWidth="1"/>
    <col min="5125" max="5125" width="12.08984375" style="22" customWidth="1"/>
    <col min="5126" max="5127" width="3.08984375" style="22" customWidth="1"/>
    <col min="5128" max="5128" width="9.6328125" style="22" customWidth="1"/>
    <col min="5129" max="5129" width="3.08984375" style="22" customWidth="1"/>
    <col min="5130" max="5131" width="4.6328125" style="22" customWidth="1"/>
    <col min="5132" max="5132" width="5.08984375" style="22" customWidth="1"/>
    <col min="5133" max="5133" width="12.08984375" style="22" customWidth="1"/>
    <col min="5134" max="5135" width="3.08984375" style="22" customWidth="1"/>
    <col min="5136" max="5136" width="22.08984375" style="22" customWidth="1"/>
    <col min="5137" max="5137" width="3.08984375" style="22" customWidth="1"/>
    <col min="5138" max="5375" width="9" style="22"/>
    <col min="5376" max="5376" width="4.08984375" style="22" customWidth="1"/>
    <col min="5377" max="5377" width="8.08984375" style="22" customWidth="1"/>
    <col min="5378" max="5378" width="21.08984375" style="22" customWidth="1"/>
    <col min="5379" max="5380" width="3.08984375" style="22" customWidth="1"/>
    <col min="5381" max="5381" width="12.08984375" style="22" customWidth="1"/>
    <col min="5382" max="5383" width="3.08984375" style="22" customWidth="1"/>
    <col min="5384" max="5384" width="9.6328125" style="22" customWidth="1"/>
    <col min="5385" max="5385" width="3.08984375" style="22" customWidth="1"/>
    <col min="5386" max="5387" width="4.6328125" style="22" customWidth="1"/>
    <col min="5388" max="5388" width="5.08984375" style="22" customWidth="1"/>
    <col min="5389" max="5389" width="12.08984375" style="22" customWidth="1"/>
    <col min="5390" max="5391" width="3.08984375" style="22" customWidth="1"/>
    <col min="5392" max="5392" width="22.08984375" style="22" customWidth="1"/>
    <col min="5393" max="5393" width="3.08984375" style="22" customWidth="1"/>
    <col min="5394" max="5631" width="9" style="22"/>
    <col min="5632" max="5632" width="4.08984375" style="22" customWidth="1"/>
    <col min="5633" max="5633" width="8.08984375" style="22" customWidth="1"/>
    <col min="5634" max="5634" width="21.08984375" style="22" customWidth="1"/>
    <col min="5635" max="5636" width="3.08984375" style="22" customWidth="1"/>
    <col min="5637" max="5637" width="12.08984375" style="22" customWidth="1"/>
    <col min="5638" max="5639" width="3.08984375" style="22" customWidth="1"/>
    <col min="5640" max="5640" width="9.6328125" style="22" customWidth="1"/>
    <col min="5641" max="5641" width="3.08984375" style="22" customWidth="1"/>
    <col min="5642" max="5643" width="4.6328125" style="22" customWidth="1"/>
    <col min="5644" max="5644" width="5.08984375" style="22" customWidth="1"/>
    <col min="5645" max="5645" width="12.08984375" style="22" customWidth="1"/>
    <col min="5646" max="5647" width="3.08984375" style="22" customWidth="1"/>
    <col min="5648" max="5648" width="22.08984375" style="22" customWidth="1"/>
    <col min="5649" max="5649" width="3.08984375" style="22" customWidth="1"/>
    <col min="5650" max="5887" width="9" style="22"/>
    <col min="5888" max="5888" width="4.08984375" style="22" customWidth="1"/>
    <col min="5889" max="5889" width="8.08984375" style="22" customWidth="1"/>
    <col min="5890" max="5890" width="21.08984375" style="22" customWidth="1"/>
    <col min="5891" max="5892" width="3.08984375" style="22" customWidth="1"/>
    <col min="5893" max="5893" width="12.08984375" style="22" customWidth="1"/>
    <col min="5894" max="5895" width="3.08984375" style="22" customWidth="1"/>
    <col min="5896" max="5896" width="9.6328125" style="22" customWidth="1"/>
    <col min="5897" max="5897" width="3.08984375" style="22" customWidth="1"/>
    <col min="5898" max="5899" width="4.6328125" style="22" customWidth="1"/>
    <col min="5900" max="5900" width="5.08984375" style="22" customWidth="1"/>
    <col min="5901" max="5901" width="12.08984375" style="22" customWidth="1"/>
    <col min="5902" max="5903" width="3.08984375" style="22" customWidth="1"/>
    <col min="5904" max="5904" width="22.08984375" style="22" customWidth="1"/>
    <col min="5905" max="5905" width="3.08984375" style="22" customWidth="1"/>
    <col min="5906" max="6143" width="9" style="22"/>
    <col min="6144" max="6144" width="4.08984375" style="22" customWidth="1"/>
    <col min="6145" max="6145" width="8.08984375" style="22" customWidth="1"/>
    <col min="6146" max="6146" width="21.08984375" style="22" customWidth="1"/>
    <col min="6147" max="6148" width="3.08984375" style="22" customWidth="1"/>
    <col min="6149" max="6149" width="12.08984375" style="22" customWidth="1"/>
    <col min="6150" max="6151" width="3.08984375" style="22" customWidth="1"/>
    <col min="6152" max="6152" width="9.6328125" style="22" customWidth="1"/>
    <col min="6153" max="6153" width="3.08984375" style="22" customWidth="1"/>
    <col min="6154" max="6155" width="4.6328125" style="22" customWidth="1"/>
    <col min="6156" max="6156" width="5.08984375" style="22" customWidth="1"/>
    <col min="6157" max="6157" width="12.08984375" style="22" customWidth="1"/>
    <col min="6158" max="6159" width="3.08984375" style="22" customWidth="1"/>
    <col min="6160" max="6160" width="22.08984375" style="22" customWidth="1"/>
    <col min="6161" max="6161" width="3.08984375" style="22" customWidth="1"/>
    <col min="6162" max="6399" width="9" style="22"/>
    <col min="6400" max="6400" width="4.08984375" style="22" customWidth="1"/>
    <col min="6401" max="6401" width="8.08984375" style="22" customWidth="1"/>
    <col min="6402" max="6402" width="21.08984375" style="22" customWidth="1"/>
    <col min="6403" max="6404" width="3.08984375" style="22" customWidth="1"/>
    <col min="6405" max="6405" width="12.08984375" style="22" customWidth="1"/>
    <col min="6406" max="6407" width="3.08984375" style="22" customWidth="1"/>
    <col min="6408" max="6408" width="9.6328125" style="22" customWidth="1"/>
    <col min="6409" max="6409" width="3.08984375" style="22" customWidth="1"/>
    <col min="6410" max="6411" width="4.6328125" style="22" customWidth="1"/>
    <col min="6412" max="6412" width="5.08984375" style="22" customWidth="1"/>
    <col min="6413" max="6413" width="12.08984375" style="22" customWidth="1"/>
    <col min="6414" max="6415" width="3.08984375" style="22" customWidth="1"/>
    <col min="6416" max="6416" width="22.08984375" style="22" customWidth="1"/>
    <col min="6417" max="6417" width="3.08984375" style="22" customWidth="1"/>
    <col min="6418" max="6655" width="9" style="22"/>
    <col min="6656" max="6656" width="4.08984375" style="22" customWidth="1"/>
    <col min="6657" max="6657" width="8.08984375" style="22" customWidth="1"/>
    <col min="6658" max="6658" width="21.08984375" style="22" customWidth="1"/>
    <col min="6659" max="6660" width="3.08984375" style="22" customWidth="1"/>
    <col min="6661" max="6661" width="12.08984375" style="22" customWidth="1"/>
    <col min="6662" max="6663" width="3.08984375" style="22" customWidth="1"/>
    <col min="6664" max="6664" width="9.6328125" style="22" customWidth="1"/>
    <col min="6665" max="6665" width="3.08984375" style="22" customWidth="1"/>
    <col min="6666" max="6667" width="4.6328125" style="22" customWidth="1"/>
    <col min="6668" max="6668" width="5.08984375" style="22" customWidth="1"/>
    <col min="6669" max="6669" width="12.08984375" style="22" customWidth="1"/>
    <col min="6670" max="6671" width="3.08984375" style="22" customWidth="1"/>
    <col min="6672" max="6672" width="22.08984375" style="22" customWidth="1"/>
    <col min="6673" max="6673" width="3.08984375" style="22" customWidth="1"/>
    <col min="6674" max="6911" width="9" style="22"/>
    <col min="6912" max="6912" width="4.08984375" style="22" customWidth="1"/>
    <col min="6913" max="6913" width="8.08984375" style="22" customWidth="1"/>
    <col min="6914" max="6914" width="21.08984375" style="22" customWidth="1"/>
    <col min="6915" max="6916" width="3.08984375" style="22" customWidth="1"/>
    <col min="6917" max="6917" width="12.08984375" style="22" customWidth="1"/>
    <col min="6918" max="6919" width="3.08984375" style="22" customWidth="1"/>
    <col min="6920" max="6920" width="9.6328125" style="22" customWidth="1"/>
    <col min="6921" max="6921" width="3.08984375" style="22" customWidth="1"/>
    <col min="6922" max="6923" width="4.6328125" style="22" customWidth="1"/>
    <col min="6924" max="6924" width="5.08984375" style="22" customWidth="1"/>
    <col min="6925" max="6925" width="12.08984375" style="22" customWidth="1"/>
    <col min="6926" max="6927" width="3.08984375" style="22" customWidth="1"/>
    <col min="6928" max="6928" width="22.08984375" style="22" customWidth="1"/>
    <col min="6929" max="6929" width="3.08984375" style="22" customWidth="1"/>
    <col min="6930" max="7167" width="9" style="22"/>
    <col min="7168" max="7168" width="4.08984375" style="22" customWidth="1"/>
    <col min="7169" max="7169" width="8.08984375" style="22" customWidth="1"/>
    <col min="7170" max="7170" width="21.08984375" style="22" customWidth="1"/>
    <col min="7171" max="7172" width="3.08984375" style="22" customWidth="1"/>
    <col min="7173" max="7173" width="12.08984375" style="22" customWidth="1"/>
    <col min="7174" max="7175" width="3.08984375" style="22" customWidth="1"/>
    <col min="7176" max="7176" width="9.6328125" style="22" customWidth="1"/>
    <col min="7177" max="7177" width="3.08984375" style="22" customWidth="1"/>
    <col min="7178" max="7179" width="4.6328125" style="22" customWidth="1"/>
    <col min="7180" max="7180" width="5.08984375" style="22" customWidth="1"/>
    <col min="7181" max="7181" width="12.08984375" style="22" customWidth="1"/>
    <col min="7182" max="7183" width="3.08984375" style="22" customWidth="1"/>
    <col min="7184" max="7184" width="22.08984375" style="22" customWidth="1"/>
    <col min="7185" max="7185" width="3.08984375" style="22" customWidth="1"/>
    <col min="7186" max="7423" width="9" style="22"/>
    <col min="7424" max="7424" width="4.08984375" style="22" customWidth="1"/>
    <col min="7425" max="7425" width="8.08984375" style="22" customWidth="1"/>
    <col min="7426" max="7426" width="21.08984375" style="22" customWidth="1"/>
    <col min="7427" max="7428" width="3.08984375" style="22" customWidth="1"/>
    <col min="7429" max="7429" width="12.08984375" style="22" customWidth="1"/>
    <col min="7430" max="7431" width="3.08984375" style="22" customWidth="1"/>
    <col min="7432" max="7432" width="9.6328125" style="22" customWidth="1"/>
    <col min="7433" max="7433" width="3.08984375" style="22" customWidth="1"/>
    <col min="7434" max="7435" width="4.6328125" style="22" customWidth="1"/>
    <col min="7436" max="7436" width="5.08984375" style="22" customWidth="1"/>
    <col min="7437" max="7437" width="12.08984375" style="22" customWidth="1"/>
    <col min="7438" max="7439" width="3.08984375" style="22" customWidth="1"/>
    <col min="7440" max="7440" width="22.08984375" style="22" customWidth="1"/>
    <col min="7441" max="7441" width="3.08984375" style="22" customWidth="1"/>
    <col min="7442" max="7679" width="9" style="22"/>
    <col min="7680" max="7680" width="4.08984375" style="22" customWidth="1"/>
    <col min="7681" max="7681" width="8.08984375" style="22" customWidth="1"/>
    <col min="7682" max="7682" width="21.08984375" style="22" customWidth="1"/>
    <col min="7683" max="7684" width="3.08984375" style="22" customWidth="1"/>
    <col min="7685" max="7685" width="12.08984375" style="22" customWidth="1"/>
    <col min="7686" max="7687" width="3.08984375" style="22" customWidth="1"/>
    <col min="7688" max="7688" width="9.6328125" style="22" customWidth="1"/>
    <col min="7689" max="7689" width="3.08984375" style="22" customWidth="1"/>
    <col min="7690" max="7691" width="4.6328125" style="22" customWidth="1"/>
    <col min="7692" max="7692" width="5.08984375" style="22" customWidth="1"/>
    <col min="7693" max="7693" width="12.08984375" style="22" customWidth="1"/>
    <col min="7694" max="7695" width="3.08984375" style="22" customWidth="1"/>
    <col min="7696" max="7696" width="22.08984375" style="22" customWidth="1"/>
    <col min="7697" max="7697" width="3.08984375" style="22" customWidth="1"/>
    <col min="7698" max="7935" width="9" style="22"/>
    <col min="7936" max="7936" width="4.08984375" style="22" customWidth="1"/>
    <col min="7937" max="7937" width="8.08984375" style="22" customWidth="1"/>
    <col min="7938" max="7938" width="21.08984375" style="22" customWidth="1"/>
    <col min="7939" max="7940" width="3.08984375" style="22" customWidth="1"/>
    <col min="7941" max="7941" width="12.08984375" style="22" customWidth="1"/>
    <col min="7942" max="7943" width="3.08984375" style="22" customWidth="1"/>
    <col min="7944" max="7944" width="9.6328125" style="22" customWidth="1"/>
    <col min="7945" max="7945" width="3.08984375" style="22" customWidth="1"/>
    <col min="7946" max="7947" width="4.6328125" style="22" customWidth="1"/>
    <col min="7948" max="7948" width="5.08984375" style="22" customWidth="1"/>
    <col min="7949" max="7949" width="12.08984375" style="22" customWidth="1"/>
    <col min="7950" max="7951" width="3.08984375" style="22" customWidth="1"/>
    <col min="7952" max="7952" width="22.08984375" style="22" customWidth="1"/>
    <col min="7953" max="7953" width="3.08984375" style="22" customWidth="1"/>
    <col min="7954" max="8191" width="9" style="22"/>
    <col min="8192" max="8192" width="4.08984375" style="22" customWidth="1"/>
    <col min="8193" max="8193" width="8.08984375" style="22" customWidth="1"/>
    <col min="8194" max="8194" width="21.08984375" style="22" customWidth="1"/>
    <col min="8195" max="8196" width="3.08984375" style="22" customWidth="1"/>
    <col min="8197" max="8197" width="12.08984375" style="22" customWidth="1"/>
    <col min="8198" max="8199" width="3.08984375" style="22" customWidth="1"/>
    <col min="8200" max="8200" width="9.6328125" style="22" customWidth="1"/>
    <col min="8201" max="8201" width="3.08984375" style="22" customWidth="1"/>
    <col min="8202" max="8203" width="4.6328125" style="22" customWidth="1"/>
    <col min="8204" max="8204" width="5.08984375" style="22" customWidth="1"/>
    <col min="8205" max="8205" width="12.08984375" style="22" customWidth="1"/>
    <col min="8206" max="8207" width="3.08984375" style="22" customWidth="1"/>
    <col min="8208" max="8208" width="22.08984375" style="22" customWidth="1"/>
    <col min="8209" max="8209" width="3.08984375" style="22" customWidth="1"/>
    <col min="8210" max="8447" width="9" style="22"/>
    <col min="8448" max="8448" width="4.08984375" style="22" customWidth="1"/>
    <col min="8449" max="8449" width="8.08984375" style="22" customWidth="1"/>
    <col min="8450" max="8450" width="21.08984375" style="22" customWidth="1"/>
    <col min="8451" max="8452" width="3.08984375" style="22" customWidth="1"/>
    <col min="8453" max="8453" width="12.08984375" style="22" customWidth="1"/>
    <col min="8454" max="8455" width="3.08984375" style="22" customWidth="1"/>
    <col min="8456" max="8456" width="9.6328125" style="22" customWidth="1"/>
    <col min="8457" max="8457" width="3.08984375" style="22" customWidth="1"/>
    <col min="8458" max="8459" width="4.6328125" style="22" customWidth="1"/>
    <col min="8460" max="8460" width="5.08984375" style="22" customWidth="1"/>
    <col min="8461" max="8461" width="12.08984375" style="22" customWidth="1"/>
    <col min="8462" max="8463" width="3.08984375" style="22" customWidth="1"/>
    <col min="8464" max="8464" width="22.08984375" style="22" customWidth="1"/>
    <col min="8465" max="8465" width="3.08984375" style="22" customWidth="1"/>
    <col min="8466" max="8703" width="9" style="22"/>
    <col min="8704" max="8704" width="4.08984375" style="22" customWidth="1"/>
    <col min="8705" max="8705" width="8.08984375" style="22" customWidth="1"/>
    <col min="8706" max="8706" width="21.08984375" style="22" customWidth="1"/>
    <col min="8707" max="8708" width="3.08984375" style="22" customWidth="1"/>
    <col min="8709" max="8709" width="12.08984375" style="22" customWidth="1"/>
    <col min="8710" max="8711" width="3.08984375" style="22" customWidth="1"/>
    <col min="8712" max="8712" width="9.6328125" style="22" customWidth="1"/>
    <col min="8713" max="8713" width="3.08984375" style="22" customWidth="1"/>
    <col min="8714" max="8715" width="4.6328125" style="22" customWidth="1"/>
    <col min="8716" max="8716" width="5.08984375" style="22" customWidth="1"/>
    <col min="8717" max="8717" width="12.08984375" style="22" customWidth="1"/>
    <col min="8718" max="8719" width="3.08984375" style="22" customWidth="1"/>
    <col min="8720" max="8720" width="22.08984375" style="22" customWidth="1"/>
    <col min="8721" max="8721" width="3.08984375" style="22" customWidth="1"/>
    <col min="8722" max="8959" width="9" style="22"/>
    <col min="8960" max="8960" width="4.08984375" style="22" customWidth="1"/>
    <col min="8961" max="8961" width="8.08984375" style="22" customWidth="1"/>
    <col min="8962" max="8962" width="21.08984375" style="22" customWidth="1"/>
    <col min="8963" max="8964" width="3.08984375" style="22" customWidth="1"/>
    <col min="8965" max="8965" width="12.08984375" style="22" customWidth="1"/>
    <col min="8966" max="8967" width="3.08984375" style="22" customWidth="1"/>
    <col min="8968" max="8968" width="9.6328125" style="22" customWidth="1"/>
    <col min="8969" max="8969" width="3.08984375" style="22" customWidth="1"/>
    <col min="8970" max="8971" width="4.6328125" style="22" customWidth="1"/>
    <col min="8972" max="8972" width="5.08984375" style="22" customWidth="1"/>
    <col min="8973" max="8973" width="12.08984375" style="22" customWidth="1"/>
    <col min="8974" max="8975" width="3.08984375" style="22" customWidth="1"/>
    <col min="8976" max="8976" width="22.08984375" style="22" customWidth="1"/>
    <col min="8977" max="8977" width="3.08984375" style="22" customWidth="1"/>
    <col min="8978" max="9215" width="9" style="22"/>
    <col min="9216" max="9216" width="4.08984375" style="22" customWidth="1"/>
    <col min="9217" max="9217" width="8.08984375" style="22" customWidth="1"/>
    <col min="9218" max="9218" width="21.08984375" style="22" customWidth="1"/>
    <col min="9219" max="9220" width="3.08984375" style="22" customWidth="1"/>
    <col min="9221" max="9221" width="12.08984375" style="22" customWidth="1"/>
    <col min="9222" max="9223" width="3.08984375" style="22" customWidth="1"/>
    <col min="9224" max="9224" width="9.6328125" style="22" customWidth="1"/>
    <col min="9225" max="9225" width="3.08984375" style="22" customWidth="1"/>
    <col min="9226" max="9227" width="4.6328125" style="22" customWidth="1"/>
    <col min="9228" max="9228" width="5.08984375" style="22" customWidth="1"/>
    <col min="9229" max="9229" width="12.08984375" style="22" customWidth="1"/>
    <col min="9230" max="9231" width="3.08984375" style="22" customWidth="1"/>
    <col min="9232" max="9232" width="22.08984375" style="22" customWidth="1"/>
    <col min="9233" max="9233" width="3.08984375" style="22" customWidth="1"/>
    <col min="9234" max="9471" width="9" style="22"/>
    <col min="9472" max="9472" width="4.08984375" style="22" customWidth="1"/>
    <col min="9473" max="9473" width="8.08984375" style="22" customWidth="1"/>
    <col min="9474" max="9474" width="21.08984375" style="22" customWidth="1"/>
    <col min="9475" max="9476" width="3.08984375" style="22" customWidth="1"/>
    <col min="9477" max="9477" width="12.08984375" style="22" customWidth="1"/>
    <col min="9478" max="9479" width="3.08984375" style="22" customWidth="1"/>
    <col min="9480" max="9480" width="9.6328125" style="22" customWidth="1"/>
    <col min="9481" max="9481" width="3.08984375" style="22" customWidth="1"/>
    <col min="9482" max="9483" width="4.6328125" style="22" customWidth="1"/>
    <col min="9484" max="9484" width="5.08984375" style="22" customWidth="1"/>
    <col min="9485" max="9485" width="12.08984375" style="22" customWidth="1"/>
    <col min="9486" max="9487" width="3.08984375" style="22" customWidth="1"/>
    <col min="9488" max="9488" width="22.08984375" style="22" customWidth="1"/>
    <col min="9489" max="9489" width="3.08984375" style="22" customWidth="1"/>
    <col min="9490" max="9727" width="9" style="22"/>
    <col min="9728" max="9728" width="4.08984375" style="22" customWidth="1"/>
    <col min="9729" max="9729" width="8.08984375" style="22" customWidth="1"/>
    <col min="9730" max="9730" width="21.08984375" style="22" customWidth="1"/>
    <col min="9731" max="9732" width="3.08984375" style="22" customWidth="1"/>
    <col min="9733" max="9733" width="12.08984375" style="22" customWidth="1"/>
    <col min="9734" max="9735" width="3.08984375" style="22" customWidth="1"/>
    <col min="9736" max="9736" width="9.6328125" style="22" customWidth="1"/>
    <col min="9737" max="9737" width="3.08984375" style="22" customWidth="1"/>
    <col min="9738" max="9739" width="4.6328125" style="22" customWidth="1"/>
    <col min="9740" max="9740" width="5.08984375" style="22" customWidth="1"/>
    <col min="9741" max="9741" width="12.08984375" style="22" customWidth="1"/>
    <col min="9742" max="9743" width="3.08984375" style="22" customWidth="1"/>
    <col min="9744" max="9744" width="22.08984375" style="22" customWidth="1"/>
    <col min="9745" max="9745" width="3.08984375" style="22" customWidth="1"/>
    <col min="9746" max="9983" width="9" style="22"/>
    <col min="9984" max="9984" width="4.08984375" style="22" customWidth="1"/>
    <col min="9985" max="9985" width="8.08984375" style="22" customWidth="1"/>
    <col min="9986" max="9986" width="21.08984375" style="22" customWidth="1"/>
    <col min="9987" max="9988" width="3.08984375" style="22" customWidth="1"/>
    <col min="9989" max="9989" width="12.08984375" style="22" customWidth="1"/>
    <col min="9990" max="9991" width="3.08984375" style="22" customWidth="1"/>
    <col min="9992" max="9992" width="9.6328125" style="22" customWidth="1"/>
    <col min="9993" max="9993" width="3.08984375" style="22" customWidth="1"/>
    <col min="9994" max="9995" width="4.6328125" style="22" customWidth="1"/>
    <col min="9996" max="9996" width="5.08984375" style="22" customWidth="1"/>
    <col min="9997" max="9997" width="12.08984375" style="22" customWidth="1"/>
    <col min="9998" max="9999" width="3.08984375" style="22" customWidth="1"/>
    <col min="10000" max="10000" width="22.08984375" style="22" customWidth="1"/>
    <col min="10001" max="10001" width="3.08984375" style="22" customWidth="1"/>
    <col min="10002" max="10239" width="9" style="22"/>
    <col min="10240" max="10240" width="4.08984375" style="22" customWidth="1"/>
    <col min="10241" max="10241" width="8.08984375" style="22" customWidth="1"/>
    <col min="10242" max="10242" width="21.08984375" style="22" customWidth="1"/>
    <col min="10243" max="10244" width="3.08984375" style="22" customWidth="1"/>
    <col min="10245" max="10245" width="12.08984375" style="22" customWidth="1"/>
    <col min="10246" max="10247" width="3.08984375" style="22" customWidth="1"/>
    <col min="10248" max="10248" width="9.6328125" style="22" customWidth="1"/>
    <col min="10249" max="10249" width="3.08984375" style="22" customWidth="1"/>
    <col min="10250" max="10251" width="4.6328125" style="22" customWidth="1"/>
    <col min="10252" max="10252" width="5.08984375" style="22" customWidth="1"/>
    <col min="10253" max="10253" width="12.08984375" style="22" customWidth="1"/>
    <col min="10254" max="10255" width="3.08984375" style="22" customWidth="1"/>
    <col min="10256" max="10256" width="22.08984375" style="22" customWidth="1"/>
    <col min="10257" max="10257" width="3.08984375" style="22" customWidth="1"/>
    <col min="10258" max="10495" width="9" style="22"/>
    <col min="10496" max="10496" width="4.08984375" style="22" customWidth="1"/>
    <col min="10497" max="10497" width="8.08984375" style="22" customWidth="1"/>
    <col min="10498" max="10498" width="21.08984375" style="22" customWidth="1"/>
    <col min="10499" max="10500" width="3.08984375" style="22" customWidth="1"/>
    <col min="10501" max="10501" width="12.08984375" style="22" customWidth="1"/>
    <col min="10502" max="10503" width="3.08984375" style="22" customWidth="1"/>
    <col min="10504" max="10504" width="9.6328125" style="22" customWidth="1"/>
    <col min="10505" max="10505" width="3.08984375" style="22" customWidth="1"/>
    <col min="10506" max="10507" width="4.6328125" style="22" customWidth="1"/>
    <col min="10508" max="10508" width="5.08984375" style="22" customWidth="1"/>
    <col min="10509" max="10509" width="12.08984375" style="22" customWidth="1"/>
    <col min="10510" max="10511" width="3.08984375" style="22" customWidth="1"/>
    <col min="10512" max="10512" width="22.08984375" style="22" customWidth="1"/>
    <col min="10513" max="10513" width="3.08984375" style="22" customWidth="1"/>
    <col min="10514" max="10751" width="9" style="22"/>
    <col min="10752" max="10752" width="4.08984375" style="22" customWidth="1"/>
    <col min="10753" max="10753" width="8.08984375" style="22" customWidth="1"/>
    <col min="10754" max="10754" width="21.08984375" style="22" customWidth="1"/>
    <col min="10755" max="10756" width="3.08984375" style="22" customWidth="1"/>
    <col min="10757" max="10757" width="12.08984375" style="22" customWidth="1"/>
    <col min="10758" max="10759" width="3.08984375" style="22" customWidth="1"/>
    <col min="10760" max="10760" width="9.6328125" style="22" customWidth="1"/>
    <col min="10761" max="10761" width="3.08984375" style="22" customWidth="1"/>
    <col min="10762" max="10763" width="4.6328125" style="22" customWidth="1"/>
    <col min="10764" max="10764" width="5.08984375" style="22" customWidth="1"/>
    <col min="10765" max="10765" width="12.08984375" style="22" customWidth="1"/>
    <col min="10766" max="10767" width="3.08984375" style="22" customWidth="1"/>
    <col min="10768" max="10768" width="22.08984375" style="22" customWidth="1"/>
    <col min="10769" max="10769" width="3.08984375" style="22" customWidth="1"/>
    <col min="10770" max="11007" width="9" style="22"/>
    <col min="11008" max="11008" width="4.08984375" style="22" customWidth="1"/>
    <col min="11009" max="11009" width="8.08984375" style="22" customWidth="1"/>
    <col min="11010" max="11010" width="21.08984375" style="22" customWidth="1"/>
    <col min="11011" max="11012" width="3.08984375" style="22" customWidth="1"/>
    <col min="11013" max="11013" width="12.08984375" style="22" customWidth="1"/>
    <col min="11014" max="11015" width="3.08984375" style="22" customWidth="1"/>
    <col min="11016" max="11016" width="9.6328125" style="22" customWidth="1"/>
    <col min="11017" max="11017" width="3.08984375" style="22" customWidth="1"/>
    <col min="11018" max="11019" width="4.6328125" style="22" customWidth="1"/>
    <col min="11020" max="11020" width="5.08984375" style="22" customWidth="1"/>
    <col min="11021" max="11021" width="12.08984375" style="22" customWidth="1"/>
    <col min="11022" max="11023" width="3.08984375" style="22" customWidth="1"/>
    <col min="11024" max="11024" width="22.08984375" style="22" customWidth="1"/>
    <col min="11025" max="11025" width="3.08984375" style="22" customWidth="1"/>
    <col min="11026" max="11263" width="9" style="22"/>
    <col min="11264" max="11264" width="4.08984375" style="22" customWidth="1"/>
    <col min="11265" max="11265" width="8.08984375" style="22" customWidth="1"/>
    <col min="11266" max="11266" width="21.08984375" style="22" customWidth="1"/>
    <col min="11267" max="11268" width="3.08984375" style="22" customWidth="1"/>
    <col min="11269" max="11269" width="12.08984375" style="22" customWidth="1"/>
    <col min="11270" max="11271" width="3.08984375" style="22" customWidth="1"/>
    <col min="11272" max="11272" width="9.6328125" style="22" customWidth="1"/>
    <col min="11273" max="11273" width="3.08984375" style="22" customWidth="1"/>
    <col min="11274" max="11275" width="4.6328125" style="22" customWidth="1"/>
    <col min="11276" max="11276" width="5.08984375" style="22" customWidth="1"/>
    <col min="11277" max="11277" width="12.08984375" style="22" customWidth="1"/>
    <col min="11278" max="11279" width="3.08984375" style="22" customWidth="1"/>
    <col min="11280" max="11280" width="22.08984375" style="22" customWidth="1"/>
    <col min="11281" max="11281" width="3.08984375" style="22" customWidth="1"/>
    <col min="11282" max="11519" width="9" style="22"/>
    <col min="11520" max="11520" width="4.08984375" style="22" customWidth="1"/>
    <col min="11521" max="11521" width="8.08984375" style="22" customWidth="1"/>
    <col min="11522" max="11522" width="21.08984375" style="22" customWidth="1"/>
    <col min="11523" max="11524" width="3.08984375" style="22" customWidth="1"/>
    <col min="11525" max="11525" width="12.08984375" style="22" customWidth="1"/>
    <col min="11526" max="11527" width="3.08984375" style="22" customWidth="1"/>
    <col min="11528" max="11528" width="9.6328125" style="22" customWidth="1"/>
    <col min="11529" max="11529" width="3.08984375" style="22" customWidth="1"/>
    <col min="11530" max="11531" width="4.6328125" style="22" customWidth="1"/>
    <col min="11532" max="11532" width="5.08984375" style="22" customWidth="1"/>
    <col min="11533" max="11533" width="12.08984375" style="22" customWidth="1"/>
    <col min="11534" max="11535" width="3.08984375" style="22" customWidth="1"/>
    <col min="11536" max="11536" width="22.08984375" style="22" customWidth="1"/>
    <col min="11537" max="11537" width="3.08984375" style="22" customWidth="1"/>
    <col min="11538" max="11775" width="9" style="22"/>
    <col min="11776" max="11776" width="4.08984375" style="22" customWidth="1"/>
    <col min="11777" max="11777" width="8.08984375" style="22" customWidth="1"/>
    <col min="11778" max="11778" width="21.08984375" style="22" customWidth="1"/>
    <col min="11779" max="11780" width="3.08984375" style="22" customWidth="1"/>
    <col min="11781" max="11781" width="12.08984375" style="22" customWidth="1"/>
    <col min="11782" max="11783" width="3.08984375" style="22" customWidth="1"/>
    <col min="11784" max="11784" width="9.6328125" style="22" customWidth="1"/>
    <col min="11785" max="11785" width="3.08984375" style="22" customWidth="1"/>
    <col min="11786" max="11787" width="4.6328125" style="22" customWidth="1"/>
    <col min="11788" max="11788" width="5.08984375" style="22" customWidth="1"/>
    <col min="11789" max="11789" width="12.08984375" style="22" customWidth="1"/>
    <col min="11790" max="11791" width="3.08984375" style="22" customWidth="1"/>
    <col min="11792" max="11792" width="22.08984375" style="22" customWidth="1"/>
    <col min="11793" max="11793" width="3.08984375" style="22" customWidth="1"/>
    <col min="11794" max="12031" width="9" style="22"/>
    <col min="12032" max="12032" width="4.08984375" style="22" customWidth="1"/>
    <col min="12033" max="12033" width="8.08984375" style="22" customWidth="1"/>
    <col min="12034" max="12034" width="21.08984375" style="22" customWidth="1"/>
    <col min="12035" max="12036" width="3.08984375" style="22" customWidth="1"/>
    <col min="12037" max="12037" width="12.08984375" style="22" customWidth="1"/>
    <col min="12038" max="12039" width="3.08984375" style="22" customWidth="1"/>
    <col min="12040" max="12040" width="9.6328125" style="22" customWidth="1"/>
    <col min="12041" max="12041" width="3.08984375" style="22" customWidth="1"/>
    <col min="12042" max="12043" width="4.6328125" style="22" customWidth="1"/>
    <col min="12044" max="12044" width="5.08984375" style="22" customWidth="1"/>
    <col min="12045" max="12045" width="12.08984375" style="22" customWidth="1"/>
    <col min="12046" max="12047" width="3.08984375" style="22" customWidth="1"/>
    <col min="12048" max="12048" width="22.08984375" style="22" customWidth="1"/>
    <col min="12049" max="12049" width="3.08984375" style="22" customWidth="1"/>
    <col min="12050" max="12287" width="9" style="22"/>
    <col min="12288" max="12288" width="4.08984375" style="22" customWidth="1"/>
    <col min="12289" max="12289" width="8.08984375" style="22" customWidth="1"/>
    <col min="12290" max="12290" width="21.08984375" style="22" customWidth="1"/>
    <col min="12291" max="12292" width="3.08984375" style="22" customWidth="1"/>
    <col min="12293" max="12293" width="12.08984375" style="22" customWidth="1"/>
    <col min="12294" max="12295" width="3.08984375" style="22" customWidth="1"/>
    <col min="12296" max="12296" width="9.6328125" style="22" customWidth="1"/>
    <col min="12297" max="12297" width="3.08984375" style="22" customWidth="1"/>
    <col min="12298" max="12299" width="4.6328125" style="22" customWidth="1"/>
    <col min="12300" max="12300" width="5.08984375" style="22" customWidth="1"/>
    <col min="12301" max="12301" width="12.08984375" style="22" customWidth="1"/>
    <col min="12302" max="12303" width="3.08984375" style="22" customWidth="1"/>
    <col min="12304" max="12304" width="22.08984375" style="22" customWidth="1"/>
    <col min="12305" max="12305" width="3.08984375" style="22" customWidth="1"/>
    <col min="12306" max="12543" width="9" style="22"/>
    <col min="12544" max="12544" width="4.08984375" style="22" customWidth="1"/>
    <col min="12545" max="12545" width="8.08984375" style="22" customWidth="1"/>
    <col min="12546" max="12546" width="21.08984375" style="22" customWidth="1"/>
    <col min="12547" max="12548" width="3.08984375" style="22" customWidth="1"/>
    <col min="12549" max="12549" width="12.08984375" style="22" customWidth="1"/>
    <col min="12550" max="12551" width="3.08984375" style="22" customWidth="1"/>
    <col min="12552" max="12552" width="9.6328125" style="22" customWidth="1"/>
    <col min="12553" max="12553" width="3.08984375" style="22" customWidth="1"/>
    <col min="12554" max="12555" width="4.6328125" style="22" customWidth="1"/>
    <col min="12556" max="12556" width="5.08984375" style="22" customWidth="1"/>
    <col min="12557" max="12557" width="12.08984375" style="22" customWidth="1"/>
    <col min="12558" max="12559" width="3.08984375" style="22" customWidth="1"/>
    <col min="12560" max="12560" width="22.08984375" style="22" customWidth="1"/>
    <col min="12561" max="12561" width="3.08984375" style="22" customWidth="1"/>
    <col min="12562" max="12799" width="9" style="22"/>
    <col min="12800" max="12800" width="4.08984375" style="22" customWidth="1"/>
    <col min="12801" max="12801" width="8.08984375" style="22" customWidth="1"/>
    <col min="12802" max="12802" width="21.08984375" style="22" customWidth="1"/>
    <col min="12803" max="12804" width="3.08984375" style="22" customWidth="1"/>
    <col min="12805" max="12805" width="12.08984375" style="22" customWidth="1"/>
    <col min="12806" max="12807" width="3.08984375" style="22" customWidth="1"/>
    <col min="12808" max="12808" width="9.6328125" style="22" customWidth="1"/>
    <col min="12809" max="12809" width="3.08984375" style="22" customWidth="1"/>
    <col min="12810" max="12811" width="4.6328125" style="22" customWidth="1"/>
    <col min="12812" max="12812" width="5.08984375" style="22" customWidth="1"/>
    <col min="12813" max="12813" width="12.08984375" style="22" customWidth="1"/>
    <col min="12814" max="12815" width="3.08984375" style="22" customWidth="1"/>
    <col min="12816" max="12816" width="22.08984375" style="22" customWidth="1"/>
    <col min="12817" max="12817" width="3.08984375" style="22" customWidth="1"/>
    <col min="12818" max="13055" width="9" style="22"/>
    <col min="13056" max="13056" width="4.08984375" style="22" customWidth="1"/>
    <col min="13057" max="13057" width="8.08984375" style="22" customWidth="1"/>
    <col min="13058" max="13058" width="21.08984375" style="22" customWidth="1"/>
    <col min="13059" max="13060" width="3.08984375" style="22" customWidth="1"/>
    <col min="13061" max="13061" width="12.08984375" style="22" customWidth="1"/>
    <col min="13062" max="13063" width="3.08984375" style="22" customWidth="1"/>
    <col min="13064" max="13064" width="9.6328125" style="22" customWidth="1"/>
    <col min="13065" max="13065" width="3.08984375" style="22" customWidth="1"/>
    <col min="13066" max="13067" width="4.6328125" style="22" customWidth="1"/>
    <col min="13068" max="13068" width="5.08984375" style="22" customWidth="1"/>
    <col min="13069" max="13069" width="12.08984375" style="22" customWidth="1"/>
    <col min="13070" max="13071" width="3.08984375" style="22" customWidth="1"/>
    <col min="13072" max="13072" width="22.08984375" style="22" customWidth="1"/>
    <col min="13073" max="13073" width="3.08984375" style="22" customWidth="1"/>
    <col min="13074" max="13311" width="9" style="22"/>
    <col min="13312" max="13312" width="4.08984375" style="22" customWidth="1"/>
    <col min="13313" max="13313" width="8.08984375" style="22" customWidth="1"/>
    <col min="13314" max="13314" width="21.08984375" style="22" customWidth="1"/>
    <col min="13315" max="13316" width="3.08984375" style="22" customWidth="1"/>
    <col min="13317" max="13317" width="12.08984375" style="22" customWidth="1"/>
    <col min="13318" max="13319" width="3.08984375" style="22" customWidth="1"/>
    <col min="13320" max="13320" width="9.6328125" style="22" customWidth="1"/>
    <col min="13321" max="13321" width="3.08984375" style="22" customWidth="1"/>
    <col min="13322" max="13323" width="4.6328125" style="22" customWidth="1"/>
    <col min="13324" max="13324" width="5.08984375" style="22" customWidth="1"/>
    <col min="13325" max="13325" width="12.08984375" style="22" customWidth="1"/>
    <col min="13326" max="13327" width="3.08984375" style="22" customWidth="1"/>
    <col min="13328" max="13328" width="22.08984375" style="22" customWidth="1"/>
    <col min="13329" max="13329" width="3.08984375" style="22" customWidth="1"/>
    <col min="13330" max="13567" width="9" style="22"/>
    <col min="13568" max="13568" width="4.08984375" style="22" customWidth="1"/>
    <col min="13569" max="13569" width="8.08984375" style="22" customWidth="1"/>
    <col min="13570" max="13570" width="21.08984375" style="22" customWidth="1"/>
    <col min="13571" max="13572" width="3.08984375" style="22" customWidth="1"/>
    <col min="13573" max="13573" width="12.08984375" style="22" customWidth="1"/>
    <col min="13574" max="13575" width="3.08984375" style="22" customWidth="1"/>
    <col min="13576" max="13576" width="9.6328125" style="22" customWidth="1"/>
    <col min="13577" max="13577" width="3.08984375" style="22" customWidth="1"/>
    <col min="13578" max="13579" width="4.6328125" style="22" customWidth="1"/>
    <col min="13580" max="13580" width="5.08984375" style="22" customWidth="1"/>
    <col min="13581" max="13581" width="12.08984375" style="22" customWidth="1"/>
    <col min="13582" max="13583" width="3.08984375" style="22" customWidth="1"/>
    <col min="13584" max="13584" width="22.08984375" style="22" customWidth="1"/>
    <col min="13585" max="13585" width="3.08984375" style="22" customWidth="1"/>
    <col min="13586" max="13823" width="9" style="22"/>
    <col min="13824" max="13824" width="4.08984375" style="22" customWidth="1"/>
    <col min="13825" max="13825" width="8.08984375" style="22" customWidth="1"/>
    <col min="13826" max="13826" width="21.08984375" style="22" customWidth="1"/>
    <col min="13827" max="13828" width="3.08984375" style="22" customWidth="1"/>
    <col min="13829" max="13829" width="12.08984375" style="22" customWidth="1"/>
    <col min="13830" max="13831" width="3.08984375" style="22" customWidth="1"/>
    <col min="13832" max="13832" width="9.6328125" style="22" customWidth="1"/>
    <col min="13833" max="13833" width="3.08984375" style="22" customWidth="1"/>
    <col min="13834" max="13835" width="4.6328125" style="22" customWidth="1"/>
    <col min="13836" max="13836" width="5.08984375" style="22" customWidth="1"/>
    <col min="13837" max="13837" width="12.08984375" style="22" customWidth="1"/>
    <col min="13838" max="13839" width="3.08984375" style="22" customWidth="1"/>
    <col min="13840" max="13840" width="22.08984375" style="22" customWidth="1"/>
    <col min="13841" max="13841" width="3.08984375" style="22" customWidth="1"/>
    <col min="13842" max="14079" width="9" style="22"/>
    <col min="14080" max="14080" width="4.08984375" style="22" customWidth="1"/>
    <col min="14081" max="14081" width="8.08984375" style="22" customWidth="1"/>
    <col min="14082" max="14082" width="21.08984375" style="22" customWidth="1"/>
    <col min="14083" max="14084" width="3.08984375" style="22" customWidth="1"/>
    <col min="14085" max="14085" width="12.08984375" style="22" customWidth="1"/>
    <col min="14086" max="14087" width="3.08984375" style="22" customWidth="1"/>
    <col min="14088" max="14088" width="9.6328125" style="22" customWidth="1"/>
    <col min="14089" max="14089" width="3.08984375" style="22" customWidth="1"/>
    <col min="14090" max="14091" width="4.6328125" style="22" customWidth="1"/>
    <col min="14092" max="14092" width="5.08984375" style="22" customWidth="1"/>
    <col min="14093" max="14093" width="12.08984375" style="22" customWidth="1"/>
    <col min="14094" max="14095" width="3.08984375" style="22" customWidth="1"/>
    <col min="14096" max="14096" width="22.08984375" style="22" customWidth="1"/>
    <col min="14097" max="14097" width="3.08984375" style="22" customWidth="1"/>
    <col min="14098" max="14335" width="9" style="22"/>
    <col min="14336" max="14336" width="4.08984375" style="22" customWidth="1"/>
    <col min="14337" max="14337" width="8.08984375" style="22" customWidth="1"/>
    <col min="14338" max="14338" width="21.08984375" style="22" customWidth="1"/>
    <col min="14339" max="14340" width="3.08984375" style="22" customWidth="1"/>
    <col min="14341" max="14341" width="12.08984375" style="22" customWidth="1"/>
    <col min="14342" max="14343" width="3.08984375" style="22" customWidth="1"/>
    <col min="14344" max="14344" width="9.6328125" style="22" customWidth="1"/>
    <col min="14345" max="14345" width="3.08984375" style="22" customWidth="1"/>
    <col min="14346" max="14347" width="4.6328125" style="22" customWidth="1"/>
    <col min="14348" max="14348" width="5.08984375" style="22" customWidth="1"/>
    <col min="14349" max="14349" width="12.08984375" style="22" customWidth="1"/>
    <col min="14350" max="14351" width="3.08984375" style="22" customWidth="1"/>
    <col min="14352" max="14352" width="22.08984375" style="22" customWidth="1"/>
    <col min="14353" max="14353" width="3.08984375" style="22" customWidth="1"/>
    <col min="14354" max="14591" width="9" style="22"/>
    <col min="14592" max="14592" width="4.08984375" style="22" customWidth="1"/>
    <col min="14593" max="14593" width="8.08984375" style="22" customWidth="1"/>
    <col min="14594" max="14594" width="21.08984375" style="22" customWidth="1"/>
    <col min="14595" max="14596" width="3.08984375" style="22" customWidth="1"/>
    <col min="14597" max="14597" width="12.08984375" style="22" customWidth="1"/>
    <col min="14598" max="14599" width="3.08984375" style="22" customWidth="1"/>
    <col min="14600" max="14600" width="9.6328125" style="22" customWidth="1"/>
    <col min="14601" max="14601" width="3.08984375" style="22" customWidth="1"/>
    <col min="14602" max="14603" width="4.6328125" style="22" customWidth="1"/>
    <col min="14604" max="14604" width="5.08984375" style="22" customWidth="1"/>
    <col min="14605" max="14605" width="12.08984375" style="22" customWidth="1"/>
    <col min="14606" max="14607" width="3.08984375" style="22" customWidth="1"/>
    <col min="14608" max="14608" width="22.08984375" style="22" customWidth="1"/>
    <col min="14609" max="14609" width="3.08984375" style="22" customWidth="1"/>
    <col min="14610" max="14847" width="9" style="22"/>
    <col min="14848" max="14848" width="4.08984375" style="22" customWidth="1"/>
    <col min="14849" max="14849" width="8.08984375" style="22" customWidth="1"/>
    <col min="14850" max="14850" width="21.08984375" style="22" customWidth="1"/>
    <col min="14851" max="14852" width="3.08984375" style="22" customWidth="1"/>
    <col min="14853" max="14853" width="12.08984375" style="22" customWidth="1"/>
    <col min="14854" max="14855" width="3.08984375" style="22" customWidth="1"/>
    <col min="14856" max="14856" width="9.6328125" style="22" customWidth="1"/>
    <col min="14857" max="14857" width="3.08984375" style="22" customWidth="1"/>
    <col min="14858" max="14859" width="4.6328125" style="22" customWidth="1"/>
    <col min="14860" max="14860" width="5.08984375" style="22" customWidth="1"/>
    <col min="14861" max="14861" width="12.08984375" style="22" customWidth="1"/>
    <col min="14862" max="14863" width="3.08984375" style="22" customWidth="1"/>
    <col min="14864" max="14864" width="22.08984375" style="22" customWidth="1"/>
    <col min="14865" max="14865" width="3.08984375" style="22" customWidth="1"/>
    <col min="14866" max="15103" width="9" style="22"/>
    <col min="15104" max="15104" width="4.08984375" style="22" customWidth="1"/>
    <col min="15105" max="15105" width="8.08984375" style="22" customWidth="1"/>
    <col min="15106" max="15106" width="21.08984375" style="22" customWidth="1"/>
    <col min="15107" max="15108" width="3.08984375" style="22" customWidth="1"/>
    <col min="15109" max="15109" width="12.08984375" style="22" customWidth="1"/>
    <col min="15110" max="15111" width="3.08984375" style="22" customWidth="1"/>
    <col min="15112" max="15112" width="9.6328125" style="22" customWidth="1"/>
    <col min="15113" max="15113" width="3.08984375" style="22" customWidth="1"/>
    <col min="15114" max="15115" width="4.6328125" style="22" customWidth="1"/>
    <col min="15116" max="15116" width="5.08984375" style="22" customWidth="1"/>
    <col min="15117" max="15117" width="12.08984375" style="22" customWidth="1"/>
    <col min="15118" max="15119" width="3.08984375" style="22" customWidth="1"/>
    <col min="15120" max="15120" width="22.08984375" style="22" customWidth="1"/>
    <col min="15121" max="15121" width="3.08984375" style="22" customWidth="1"/>
    <col min="15122" max="15359" width="9" style="22"/>
    <col min="15360" max="15360" width="4.08984375" style="22" customWidth="1"/>
    <col min="15361" max="15361" width="8.08984375" style="22" customWidth="1"/>
    <col min="15362" max="15362" width="21.08984375" style="22" customWidth="1"/>
    <col min="15363" max="15364" width="3.08984375" style="22" customWidth="1"/>
    <col min="15365" max="15365" width="12.08984375" style="22" customWidth="1"/>
    <col min="15366" max="15367" width="3.08984375" style="22" customWidth="1"/>
    <col min="15368" max="15368" width="9.6328125" style="22" customWidth="1"/>
    <col min="15369" max="15369" width="3.08984375" style="22" customWidth="1"/>
    <col min="15370" max="15371" width="4.6328125" style="22" customWidth="1"/>
    <col min="15372" max="15372" width="5.08984375" style="22" customWidth="1"/>
    <col min="15373" max="15373" width="12.08984375" style="22" customWidth="1"/>
    <col min="15374" max="15375" width="3.08984375" style="22" customWidth="1"/>
    <col min="15376" max="15376" width="22.08984375" style="22" customWidth="1"/>
    <col min="15377" max="15377" width="3.08984375" style="22" customWidth="1"/>
    <col min="15378" max="15615" width="9" style="22"/>
    <col min="15616" max="15616" width="4.08984375" style="22" customWidth="1"/>
    <col min="15617" max="15617" width="8.08984375" style="22" customWidth="1"/>
    <col min="15618" max="15618" width="21.08984375" style="22" customWidth="1"/>
    <col min="15619" max="15620" width="3.08984375" style="22" customWidth="1"/>
    <col min="15621" max="15621" width="12.08984375" style="22" customWidth="1"/>
    <col min="15622" max="15623" width="3.08984375" style="22" customWidth="1"/>
    <col min="15624" max="15624" width="9.6328125" style="22" customWidth="1"/>
    <col min="15625" max="15625" width="3.08984375" style="22" customWidth="1"/>
    <col min="15626" max="15627" width="4.6328125" style="22" customWidth="1"/>
    <col min="15628" max="15628" width="5.08984375" style="22" customWidth="1"/>
    <col min="15629" max="15629" width="12.08984375" style="22" customWidth="1"/>
    <col min="15630" max="15631" width="3.08984375" style="22" customWidth="1"/>
    <col min="15632" max="15632" width="22.08984375" style="22" customWidth="1"/>
    <col min="15633" max="15633" width="3.08984375" style="22" customWidth="1"/>
    <col min="15634" max="15871" width="9" style="22"/>
    <col min="15872" max="15872" width="4.08984375" style="22" customWidth="1"/>
    <col min="15873" max="15873" width="8.08984375" style="22" customWidth="1"/>
    <col min="15874" max="15874" width="21.08984375" style="22" customWidth="1"/>
    <col min="15875" max="15876" width="3.08984375" style="22" customWidth="1"/>
    <col min="15877" max="15877" width="12.08984375" style="22" customWidth="1"/>
    <col min="15878" max="15879" width="3.08984375" style="22" customWidth="1"/>
    <col min="15880" max="15880" width="9.6328125" style="22" customWidth="1"/>
    <col min="15881" max="15881" width="3.08984375" style="22" customWidth="1"/>
    <col min="15882" max="15883" width="4.6328125" style="22" customWidth="1"/>
    <col min="15884" max="15884" width="5.08984375" style="22" customWidth="1"/>
    <col min="15885" max="15885" width="12.08984375" style="22" customWidth="1"/>
    <col min="15886" max="15887" width="3.08984375" style="22" customWidth="1"/>
    <col min="15888" max="15888" width="22.08984375" style="22" customWidth="1"/>
    <col min="15889" max="15889" width="3.08984375" style="22" customWidth="1"/>
    <col min="15890" max="16127" width="9" style="22"/>
    <col min="16128" max="16128" width="4.08984375" style="22" customWidth="1"/>
    <col min="16129" max="16129" width="8.08984375" style="22" customWidth="1"/>
    <col min="16130" max="16130" width="21.08984375" style="22" customWidth="1"/>
    <col min="16131" max="16132" width="3.08984375" style="22" customWidth="1"/>
    <col min="16133" max="16133" width="12.08984375" style="22" customWidth="1"/>
    <col min="16134" max="16135" width="3.08984375" style="22" customWidth="1"/>
    <col min="16136" max="16136" width="9.6328125" style="22" customWidth="1"/>
    <col min="16137" max="16137" width="3.08984375" style="22" customWidth="1"/>
    <col min="16138" max="16139" width="4.6328125" style="22" customWidth="1"/>
    <col min="16140" max="16140" width="5.08984375" style="22" customWidth="1"/>
    <col min="16141" max="16141" width="12.08984375" style="22" customWidth="1"/>
    <col min="16142" max="16143" width="3.08984375" style="22" customWidth="1"/>
    <col min="16144" max="16144" width="22.08984375" style="22" customWidth="1"/>
    <col min="16145" max="16145" width="3.08984375" style="22" customWidth="1"/>
    <col min="16146" max="16384" width="9" style="22"/>
  </cols>
  <sheetData>
    <row r="2" spans="2:17" ht="24" customHeight="1">
      <c r="B2" s="419" t="s">
        <v>78</v>
      </c>
      <c r="C2" s="419"/>
      <c r="D2" s="419"/>
      <c r="E2" s="419"/>
      <c r="F2" s="419"/>
      <c r="G2" s="419"/>
      <c r="H2" s="419"/>
      <c r="I2" s="419"/>
      <c r="J2" s="419"/>
      <c r="K2" s="419"/>
      <c r="L2" s="419"/>
      <c r="M2" s="419"/>
      <c r="N2" s="419"/>
      <c r="O2" s="419"/>
      <c r="P2" s="419"/>
      <c r="Q2" s="419"/>
    </row>
    <row r="3" spans="2:17" ht="24" customHeight="1">
      <c r="B3" s="21"/>
      <c r="C3" s="21"/>
      <c r="D3" s="21"/>
      <c r="E3" s="21"/>
      <c r="F3" s="21"/>
      <c r="G3" s="21"/>
      <c r="H3" s="21"/>
      <c r="I3" s="21"/>
      <c r="J3" s="21"/>
      <c r="K3" s="21"/>
      <c r="L3" s="21"/>
      <c r="M3" s="21"/>
      <c r="N3" s="21"/>
      <c r="O3" s="21"/>
      <c r="P3" s="21"/>
      <c r="Q3" s="21"/>
    </row>
    <row r="4" spans="2:17" ht="21" customHeight="1">
      <c r="B4" s="420" t="s">
        <v>39</v>
      </c>
      <c r="C4" s="420"/>
      <c r="D4" s="420"/>
      <c r="E4" s="420"/>
      <c r="F4" s="420"/>
      <c r="G4" s="420"/>
      <c r="H4" s="420"/>
      <c r="I4" s="420"/>
      <c r="J4" s="420"/>
      <c r="K4" s="420"/>
      <c r="L4" s="420"/>
      <c r="M4" s="420"/>
      <c r="N4" s="420"/>
      <c r="O4" s="420"/>
      <c r="P4" s="420"/>
      <c r="Q4" s="420"/>
    </row>
    <row r="5" spans="2:17" ht="17.25" customHeight="1">
      <c r="B5" s="435" t="s">
        <v>40</v>
      </c>
      <c r="C5" s="436"/>
      <c r="D5" s="421" t="s">
        <v>48</v>
      </c>
      <c r="E5" s="422"/>
      <c r="F5" s="423"/>
      <c r="G5" s="421" t="s">
        <v>52</v>
      </c>
      <c r="H5" s="422"/>
      <c r="I5" s="422"/>
      <c r="J5" s="423"/>
      <c r="K5" s="457" t="s">
        <v>53</v>
      </c>
      <c r="L5" s="458"/>
      <c r="M5" s="458"/>
      <c r="N5" s="459"/>
      <c r="O5" s="435" t="s">
        <v>41</v>
      </c>
      <c r="P5" s="436"/>
      <c r="Q5" s="437"/>
    </row>
    <row r="6" spans="2:17" ht="17.25" customHeight="1">
      <c r="B6" s="438" t="s">
        <v>54</v>
      </c>
      <c r="C6" s="419"/>
      <c r="D6" s="460">
        <v>1</v>
      </c>
      <c r="E6" s="461"/>
      <c r="F6" s="23" t="s">
        <v>55</v>
      </c>
      <c r="G6" s="451">
        <v>3</v>
      </c>
      <c r="H6" s="452"/>
      <c r="I6" s="452"/>
      <c r="J6" s="24" t="s">
        <v>55</v>
      </c>
      <c r="K6" s="451">
        <v>4</v>
      </c>
      <c r="L6" s="452"/>
      <c r="M6" s="452"/>
      <c r="N6" s="24" t="s">
        <v>55</v>
      </c>
      <c r="O6" s="443">
        <f>D6+G6+K6</f>
        <v>8</v>
      </c>
      <c r="P6" s="444"/>
      <c r="Q6" s="23" t="s">
        <v>55</v>
      </c>
    </row>
    <row r="7" spans="2:17" ht="17.25" customHeight="1">
      <c r="B7" s="445" t="s">
        <v>43</v>
      </c>
      <c r="C7" s="25" t="s">
        <v>56</v>
      </c>
      <c r="D7" s="447">
        <f>P17</f>
        <v>0.25</v>
      </c>
      <c r="E7" s="448"/>
      <c r="F7" s="23" t="s">
        <v>55</v>
      </c>
      <c r="G7" s="443">
        <f>P20</f>
        <v>0.75</v>
      </c>
      <c r="H7" s="444"/>
      <c r="I7" s="444"/>
      <c r="J7" s="24" t="s">
        <v>57</v>
      </c>
      <c r="K7" s="449"/>
      <c r="L7" s="450"/>
      <c r="M7" s="450"/>
      <c r="N7" s="24" t="s">
        <v>57</v>
      </c>
      <c r="O7" s="451">
        <v>1</v>
      </c>
      <c r="P7" s="452"/>
      <c r="Q7" s="23" t="s">
        <v>57</v>
      </c>
    </row>
    <row r="8" spans="2:17" ht="17.25" customHeight="1">
      <c r="B8" s="438"/>
      <c r="C8" s="25" t="s">
        <v>58</v>
      </c>
      <c r="D8" s="443">
        <f>P25</f>
        <v>0.4</v>
      </c>
      <c r="E8" s="444"/>
      <c r="F8" s="23" t="s">
        <v>42</v>
      </c>
      <c r="G8" s="453"/>
      <c r="H8" s="454"/>
      <c r="I8" s="454"/>
      <c r="J8" s="24" t="s">
        <v>42</v>
      </c>
      <c r="K8" s="443">
        <f>P28</f>
        <v>1.6</v>
      </c>
      <c r="L8" s="444"/>
      <c r="M8" s="444"/>
      <c r="N8" s="24" t="s">
        <v>57</v>
      </c>
      <c r="O8" s="451">
        <v>2</v>
      </c>
      <c r="P8" s="452"/>
      <c r="Q8" s="23" t="s">
        <v>57</v>
      </c>
    </row>
    <row r="9" spans="2:17" ht="17.25" customHeight="1">
      <c r="B9" s="438"/>
      <c r="C9" s="25" t="s">
        <v>59</v>
      </c>
      <c r="D9" s="455"/>
      <c r="E9" s="456"/>
      <c r="F9" s="23" t="s">
        <v>57</v>
      </c>
      <c r="G9" s="443">
        <f>P33</f>
        <v>1.2857142857142858</v>
      </c>
      <c r="H9" s="444"/>
      <c r="I9" s="444"/>
      <c r="J9" s="24" t="s">
        <v>57</v>
      </c>
      <c r="K9" s="443">
        <f>P36</f>
        <v>1.7142857142857142</v>
      </c>
      <c r="L9" s="444"/>
      <c r="M9" s="444"/>
      <c r="N9" s="24" t="s">
        <v>57</v>
      </c>
      <c r="O9" s="451">
        <v>3</v>
      </c>
      <c r="P9" s="452"/>
      <c r="Q9" s="23" t="s">
        <v>57</v>
      </c>
    </row>
    <row r="10" spans="2:17" ht="17.25" customHeight="1">
      <c r="B10" s="438"/>
      <c r="C10" s="26" t="s">
        <v>60</v>
      </c>
      <c r="D10" s="447">
        <f>P41</f>
        <v>0.625</v>
      </c>
      <c r="E10" s="448"/>
      <c r="F10" s="23" t="s">
        <v>42</v>
      </c>
      <c r="G10" s="443">
        <f>P44</f>
        <v>1.875</v>
      </c>
      <c r="H10" s="444"/>
      <c r="I10" s="444"/>
      <c r="J10" s="24" t="s">
        <v>57</v>
      </c>
      <c r="K10" s="443">
        <f>P47</f>
        <v>2.5</v>
      </c>
      <c r="L10" s="444"/>
      <c r="M10" s="444"/>
      <c r="N10" s="24" t="s">
        <v>57</v>
      </c>
      <c r="O10" s="451">
        <v>5</v>
      </c>
      <c r="P10" s="452"/>
      <c r="Q10" s="23" t="s">
        <v>57</v>
      </c>
    </row>
    <row r="11" spans="2:17" ht="17.25" customHeight="1">
      <c r="B11" s="446"/>
      <c r="C11" s="27" t="s">
        <v>44</v>
      </c>
      <c r="D11" s="441">
        <f>ROUNDUP(SUM(D7:E10),2)</f>
        <v>1.28</v>
      </c>
      <c r="E11" s="442"/>
      <c r="F11" s="23" t="s">
        <v>42</v>
      </c>
      <c r="G11" s="443">
        <f>ROUNDDOWN(SUM(G7:I10),2)</f>
        <v>3.91</v>
      </c>
      <c r="H11" s="444"/>
      <c r="I11" s="444"/>
      <c r="J11" s="24" t="s">
        <v>42</v>
      </c>
      <c r="K11" s="443">
        <f>SUM(K7:M10)</f>
        <v>5.8142857142857141</v>
      </c>
      <c r="L11" s="444"/>
      <c r="M11" s="444"/>
      <c r="N11" s="24" t="s">
        <v>42</v>
      </c>
      <c r="O11" s="443">
        <f>D11+G11+K11</f>
        <v>11.004285714285714</v>
      </c>
      <c r="P11" s="444"/>
      <c r="Q11" s="23" t="s">
        <v>42</v>
      </c>
    </row>
    <row r="12" spans="2:17" ht="17.25" customHeight="1">
      <c r="B12" s="440" t="s">
        <v>45</v>
      </c>
      <c r="C12" s="440"/>
      <c r="D12" s="441">
        <f>D6+D11</f>
        <v>2.2800000000000002</v>
      </c>
      <c r="E12" s="442"/>
      <c r="F12" s="23" t="s">
        <v>42</v>
      </c>
      <c r="G12" s="443">
        <f>G6+G11</f>
        <v>6.91</v>
      </c>
      <c r="H12" s="444"/>
      <c r="I12" s="444"/>
      <c r="J12" s="24" t="s">
        <v>42</v>
      </c>
      <c r="K12" s="443">
        <f>K6+K11</f>
        <v>9.8142857142857132</v>
      </c>
      <c r="L12" s="444"/>
      <c r="M12" s="444"/>
      <c r="N12" s="24" t="s">
        <v>42</v>
      </c>
      <c r="O12" s="443">
        <f>D12+G12+K12</f>
        <v>19.004285714285714</v>
      </c>
      <c r="P12" s="444"/>
      <c r="Q12" s="23" t="s">
        <v>42</v>
      </c>
    </row>
    <row r="13" spans="2:17" ht="17.25" customHeight="1">
      <c r="B13" s="435" t="s">
        <v>46</v>
      </c>
      <c r="C13" s="436"/>
      <c r="D13" s="441">
        <f>D12/O12*100</f>
        <v>11.997293843493949</v>
      </c>
      <c r="E13" s="442"/>
      <c r="F13" s="28" t="s">
        <v>47</v>
      </c>
      <c r="G13" s="443">
        <f>G12/O12*100</f>
        <v>36.360219499361044</v>
      </c>
      <c r="H13" s="444"/>
      <c r="I13" s="444"/>
      <c r="J13" s="28" t="s">
        <v>47</v>
      </c>
      <c r="K13" s="443">
        <f>K12/O12*100</f>
        <v>51.642486657145007</v>
      </c>
      <c r="L13" s="444"/>
      <c r="M13" s="444"/>
      <c r="N13" s="28" t="s">
        <v>47</v>
      </c>
      <c r="O13" s="443">
        <f>O12/O12*100</f>
        <v>100</v>
      </c>
      <c r="P13" s="444"/>
      <c r="Q13" s="28" t="s">
        <v>47</v>
      </c>
    </row>
    <row r="14" spans="2:17" ht="17.25" customHeight="1">
      <c r="B14" s="439"/>
      <c r="C14" s="439"/>
      <c r="D14" s="439"/>
      <c r="E14" s="439"/>
      <c r="F14" s="439"/>
      <c r="G14" s="439"/>
      <c r="H14" s="439"/>
      <c r="I14" s="439"/>
      <c r="J14" s="439"/>
      <c r="K14" s="439"/>
      <c r="L14" s="439"/>
      <c r="M14" s="439"/>
      <c r="N14" s="439"/>
      <c r="O14" s="439"/>
      <c r="P14" s="439"/>
      <c r="Q14" s="439"/>
    </row>
    <row r="15" spans="2:17" ht="17.25" customHeight="1">
      <c r="B15" s="435" t="s">
        <v>61</v>
      </c>
      <c r="C15" s="436"/>
      <c r="D15" s="436"/>
      <c r="E15" s="436"/>
      <c r="F15" s="437"/>
      <c r="G15" s="438"/>
      <c r="H15" s="419"/>
      <c r="I15" s="419"/>
      <c r="J15" s="419"/>
      <c r="K15" s="419"/>
      <c r="L15" s="419"/>
      <c r="M15" s="419"/>
      <c r="N15" s="419"/>
      <c r="O15" s="419"/>
      <c r="P15" s="419"/>
      <c r="Q15" s="419"/>
    </row>
    <row r="16" spans="2:17" ht="17.25" customHeight="1">
      <c r="B16" s="419"/>
      <c r="C16" s="419"/>
      <c r="D16" s="419"/>
      <c r="E16" s="419"/>
      <c r="F16" s="419"/>
      <c r="G16" s="419"/>
      <c r="H16" s="419"/>
      <c r="I16" s="419"/>
      <c r="J16" s="419"/>
      <c r="K16" s="419"/>
      <c r="L16" s="419"/>
      <c r="M16" s="419"/>
      <c r="N16" s="419"/>
      <c r="O16" s="419"/>
      <c r="P16" s="419"/>
      <c r="Q16" s="419"/>
    </row>
    <row r="17" spans="2:17" ht="17.25" customHeight="1">
      <c r="B17" s="419"/>
      <c r="C17" s="432" t="s">
        <v>62</v>
      </c>
      <c r="D17" s="426">
        <f>O7</f>
        <v>1</v>
      </c>
      <c r="E17" s="419" t="s">
        <v>63</v>
      </c>
      <c r="F17" s="419" t="s">
        <v>64</v>
      </c>
      <c r="G17" s="430"/>
      <c r="H17" s="430"/>
      <c r="I17" s="431">
        <f>D6</f>
        <v>1</v>
      </c>
      <c r="J17" s="431"/>
      <c r="K17" s="431"/>
      <c r="L17" s="29" t="s">
        <v>65</v>
      </c>
      <c r="M17" s="430"/>
      <c r="N17" s="430"/>
      <c r="O17" s="419" t="s">
        <v>66</v>
      </c>
      <c r="P17" s="426">
        <f>D17*I17/(G18+K18)</f>
        <v>0.25</v>
      </c>
      <c r="Q17" s="419" t="s">
        <v>63</v>
      </c>
    </row>
    <row r="18" spans="2:17" ht="17.25" customHeight="1">
      <c r="B18" s="419"/>
      <c r="C18" s="433"/>
      <c r="D18" s="426"/>
      <c r="E18" s="419"/>
      <c r="F18" s="419"/>
      <c r="G18" s="434">
        <f>D6</f>
        <v>1</v>
      </c>
      <c r="H18" s="434"/>
      <c r="I18" s="30" t="s">
        <v>65</v>
      </c>
      <c r="J18" s="31" t="s">
        <v>67</v>
      </c>
      <c r="K18" s="427">
        <f>G6</f>
        <v>3</v>
      </c>
      <c r="L18" s="427"/>
      <c r="M18" s="427"/>
      <c r="N18" s="31" t="s">
        <v>63</v>
      </c>
      <c r="O18" s="419"/>
      <c r="P18" s="426"/>
      <c r="Q18" s="419"/>
    </row>
    <row r="19" spans="2:17" ht="17.25" customHeight="1">
      <c r="B19" s="419"/>
      <c r="C19" s="419"/>
      <c r="D19" s="419"/>
      <c r="E19" s="419"/>
      <c r="F19" s="419"/>
      <c r="G19" s="419"/>
      <c r="H19" s="419"/>
      <c r="I19" s="419"/>
      <c r="J19" s="419"/>
      <c r="K19" s="419"/>
      <c r="L19" s="419"/>
      <c r="M19" s="419"/>
      <c r="N19" s="419"/>
      <c r="O19" s="419"/>
      <c r="P19" s="419"/>
      <c r="Q19" s="419"/>
    </row>
    <row r="20" spans="2:17" ht="17.25" customHeight="1">
      <c r="B20" s="419"/>
      <c r="C20" s="428" t="s">
        <v>68</v>
      </c>
      <c r="D20" s="426">
        <f>O7</f>
        <v>1</v>
      </c>
      <c r="E20" s="419" t="s">
        <v>63</v>
      </c>
      <c r="F20" s="419" t="s">
        <v>64</v>
      </c>
      <c r="G20" s="430"/>
      <c r="H20" s="430"/>
      <c r="I20" s="431">
        <f>G6</f>
        <v>3</v>
      </c>
      <c r="J20" s="431"/>
      <c r="K20" s="431"/>
      <c r="L20" s="29" t="s">
        <v>65</v>
      </c>
      <c r="M20" s="430"/>
      <c r="N20" s="430"/>
      <c r="O20" s="419" t="s">
        <v>66</v>
      </c>
      <c r="P20" s="426">
        <f>D20*I20/(G21+K21)</f>
        <v>0.75</v>
      </c>
      <c r="Q20" s="419" t="s">
        <v>63</v>
      </c>
    </row>
    <row r="21" spans="2:17" ht="17.25" customHeight="1">
      <c r="B21" s="419"/>
      <c r="C21" s="429"/>
      <c r="D21" s="426"/>
      <c r="E21" s="419"/>
      <c r="F21" s="419"/>
      <c r="G21" s="434">
        <f>D6</f>
        <v>1</v>
      </c>
      <c r="H21" s="434"/>
      <c r="I21" s="30" t="s">
        <v>65</v>
      </c>
      <c r="J21" s="31" t="s">
        <v>67</v>
      </c>
      <c r="K21" s="427">
        <f>G6</f>
        <v>3</v>
      </c>
      <c r="L21" s="427"/>
      <c r="M21" s="427"/>
      <c r="N21" s="31" t="s">
        <v>63</v>
      </c>
      <c r="O21" s="419"/>
      <c r="P21" s="426"/>
      <c r="Q21" s="419"/>
    </row>
    <row r="22" spans="2:17" ht="17.25" customHeight="1">
      <c r="B22" s="419"/>
      <c r="C22" s="419"/>
      <c r="D22" s="419"/>
      <c r="E22" s="419"/>
      <c r="F22" s="419"/>
      <c r="G22" s="419"/>
      <c r="H22" s="419"/>
      <c r="I22" s="419"/>
      <c r="J22" s="419"/>
      <c r="K22" s="419"/>
      <c r="L22" s="419"/>
      <c r="M22" s="419"/>
      <c r="N22" s="419"/>
      <c r="O22" s="419"/>
      <c r="P22" s="419"/>
      <c r="Q22" s="419"/>
    </row>
    <row r="23" spans="2:17" ht="17.25" customHeight="1">
      <c r="B23" s="435" t="s">
        <v>69</v>
      </c>
      <c r="C23" s="436"/>
      <c r="D23" s="436"/>
      <c r="E23" s="436"/>
      <c r="F23" s="437"/>
      <c r="G23" s="438"/>
      <c r="H23" s="419"/>
      <c r="I23" s="419"/>
      <c r="J23" s="419"/>
      <c r="K23" s="419"/>
      <c r="L23" s="419"/>
      <c r="M23" s="419"/>
      <c r="N23" s="419"/>
      <c r="O23" s="419"/>
      <c r="P23" s="419"/>
      <c r="Q23" s="419"/>
    </row>
    <row r="24" spans="2:17" ht="17.25" customHeight="1">
      <c r="B24" s="419"/>
      <c r="C24" s="419"/>
      <c r="D24" s="419"/>
      <c r="E24" s="419"/>
      <c r="F24" s="419"/>
      <c r="G24" s="419"/>
      <c r="H24" s="419"/>
      <c r="I24" s="419"/>
      <c r="J24" s="419"/>
      <c r="K24" s="419"/>
      <c r="L24" s="419"/>
      <c r="M24" s="419"/>
      <c r="N24" s="419"/>
      <c r="O24" s="419"/>
      <c r="P24" s="419"/>
      <c r="Q24" s="419"/>
    </row>
    <row r="25" spans="2:17" ht="17.25" customHeight="1">
      <c r="B25" s="419"/>
      <c r="C25" s="432" t="s">
        <v>62</v>
      </c>
      <c r="D25" s="426">
        <f>O8</f>
        <v>2</v>
      </c>
      <c r="E25" s="419" t="s">
        <v>63</v>
      </c>
      <c r="F25" s="419" t="s">
        <v>64</v>
      </c>
      <c r="G25" s="430"/>
      <c r="H25" s="430"/>
      <c r="I25" s="431">
        <f>D6</f>
        <v>1</v>
      </c>
      <c r="J25" s="431"/>
      <c r="K25" s="431"/>
      <c r="L25" s="29" t="s">
        <v>65</v>
      </c>
      <c r="M25" s="430"/>
      <c r="N25" s="430"/>
      <c r="O25" s="419" t="s">
        <v>66</v>
      </c>
      <c r="P25" s="426">
        <f>D25*I25/(G26+K26)</f>
        <v>0.4</v>
      </c>
      <c r="Q25" s="419" t="s">
        <v>63</v>
      </c>
    </row>
    <row r="26" spans="2:17" ht="17.25" customHeight="1">
      <c r="B26" s="419"/>
      <c r="C26" s="433"/>
      <c r="D26" s="426"/>
      <c r="E26" s="419"/>
      <c r="F26" s="419"/>
      <c r="G26" s="434">
        <f>D6</f>
        <v>1</v>
      </c>
      <c r="H26" s="434"/>
      <c r="I26" s="31" t="s">
        <v>63</v>
      </c>
      <c r="J26" s="32" t="s">
        <v>67</v>
      </c>
      <c r="K26" s="427">
        <f>K6</f>
        <v>4</v>
      </c>
      <c r="L26" s="427"/>
      <c r="M26" s="427"/>
      <c r="N26" s="31" t="s">
        <v>63</v>
      </c>
      <c r="O26" s="419"/>
      <c r="P26" s="426"/>
      <c r="Q26" s="419"/>
    </row>
    <row r="27" spans="2:17" ht="17.25" customHeight="1">
      <c r="B27" s="419"/>
      <c r="C27" s="419"/>
      <c r="D27" s="419"/>
      <c r="E27" s="419"/>
      <c r="F27" s="419"/>
      <c r="G27" s="419"/>
      <c r="H27" s="419"/>
      <c r="I27" s="419"/>
      <c r="J27" s="419"/>
      <c r="K27" s="419"/>
      <c r="L27" s="419"/>
      <c r="M27" s="419"/>
      <c r="N27" s="419"/>
      <c r="O27" s="419"/>
      <c r="P27" s="419"/>
      <c r="Q27" s="419"/>
    </row>
    <row r="28" spans="2:17" ht="17.25" customHeight="1">
      <c r="B28" s="419"/>
      <c r="C28" s="428" t="s">
        <v>70</v>
      </c>
      <c r="D28" s="426">
        <f>O8</f>
        <v>2</v>
      </c>
      <c r="E28" s="419" t="s">
        <v>63</v>
      </c>
      <c r="F28" s="419" t="s">
        <v>64</v>
      </c>
      <c r="G28" s="430"/>
      <c r="H28" s="430"/>
      <c r="I28" s="431">
        <f>K6</f>
        <v>4</v>
      </c>
      <c r="J28" s="431"/>
      <c r="K28" s="431"/>
      <c r="L28" s="29" t="s">
        <v>65</v>
      </c>
      <c r="M28" s="430"/>
      <c r="N28" s="430"/>
      <c r="O28" s="419" t="s">
        <v>66</v>
      </c>
      <c r="P28" s="426">
        <f>D28*I28/(G29+K29)</f>
        <v>1.6</v>
      </c>
      <c r="Q28" s="419" t="s">
        <v>63</v>
      </c>
    </row>
    <row r="29" spans="2:17" ht="17.25" customHeight="1">
      <c r="B29" s="419"/>
      <c r="C29" s="429"/>
      <c r="D29" s="426"/>
      <c r="E29" s="419"/>
      <c r="F29" s="419"/>
      <c r="G29" s="434">
        <f>D6</f>
        <v>1</v>
      </c>
      <c r="H29" s="434"/>
      <c r="I29" s="31" t="s">
        <v>63</v>
      </c>
      <c r="J29" s="32" t="s">
        <v>67</v>
      </c>
      <c r="K29" s="427">
        <f>K6</f>
        <v>4</v>
      </c>
      <c r="L29" s="427"/>
      <c r="M29" s="427"/>
      <c r="N29" s="31" t="s">
        <v>63</v>
      </c>
      <c r="O29" s="419"/>
      <c r="P29" s="426"/>
      <c r="Q29" s="419"/>
    </row>
    <row r="30" spans="2:17" ht="17.25" customHeight="1">
      <c r="B30" s="419"/>
      <c r="C30" s="419"/>
      <c r="D30" s="419"/>
      <c r="E30" s="419"/>
      <c r="F30" s="419"/>
      <c r="G30" s="419"/>
      <c r="H30" s="419"/>
      <c r="I30" s="419"/>
      <c r="J30" s="419"/>
      <c r="K30" s="419"/>
      <c r="L30" s="419"/>
      <c r="M30" s="419"/>
      <c r="N30" s="419"/>
      <c r="O30" s="419"/>
      <c r="P30" s="419"/>
      <c r="Q30" s="419"/>
    </row>
    <row r="31" spans="2:17" ht="17.25" customHeight="1">
      <c r="B31" s="435" t="s">
        <v>71</v>
      </c>
      <c r="C31" s="436"/>
      <c r="D31" s="436"/>
      <c r="E31" s="436"/>
      <c r="F31" s="437"/>
      <c r="G31" s="438"/>
      <c r="H31" s="419"/>
      <c r="I31" s="419"/>
      <c r="J31" s="419"/>
      <c r="K31" s="419"/>
      <c r="L31" s="419"/>
      <c r="M31" s="419"/>
      <c r="N31" s="419"/>
      <c r="O31" s="419"/>
      <c r="P31" s="419"/>
      <c r="Q31" s="419"/>
    </row>
    <row r="32" spans="2:17" ht="17.25" customHeight="1">
      <c r="B32" s="419"/>
      <c r="C32" s="419"/>
      <c r="D32" s="419"/>
      <c r="E32" s="419"/>
      <c r="F32" s="419"/>
      <c r="G32" s="419"/>
      <c r="H32" s="419"/>
      <c r="I32" s="419"/>
      <c r="J32" s="419"/>
      <c r="K32" s="419"/>
      <c r="L32" s="419"/>
      <c r="M32" s="419"/>
      <c r="N32" s="419"/>
      <c r="O32" s="419"/>
      <c r="P32" s="419"/>
      <c r="Q32" s="419"/>
    </row>
    <row r="33" spans="2:17" ht="17.25" customHeight="1">
      <c r="B33" s="419"/>
      <c r="C33" s="432" t="s">
        <v>72</v>
      </c>
      <c r="D33" s="426">
        <f>O9</f>
        <v>3</v>
      </c>
      <c r="E33" s="419" t="s">
        <v>63</v>
      </c>
      <c r="F33" s="419" t="s">
        <v>64</v>
      </c>
      <c r="G33" s="430"/>
      <c r="H33" s="430"/>
      <c r="I33" s="431">
        <f>G6</f>
        <v>3</v>
      </c>
      <c r="J33" s="431"/>
      <c r="K33" s="431"/>
      <c r="L33" s="29" t="s">
        <v>65</v>
      </c>
      <c r="M33" s="430"/>
      <c r="N33" s="430"/>
      <c r="O33" s="419" t="s">
        <v>66</v>
      </c>
      <c r="P33" s="426">
        <f>D33*I33/(G34+K34)</f>
        <v>1.2857142857142858</v>
      </c>
      <c r="Q33" s="419" t="s">
        <v>63</v>
      </c>
    </row>
    <row r="34" spans="2:17" ht="17.25" customHeight="1">
      <c r="B34" s="419"/>
      <c r="C34" s="433"/>
      <c r="D34" s="426"/>
      <c r="E34" s="419"/>
      <c r="F34" s="419"/>
      <c r="G34" s="434">
        <f>G6</f>
        <v>3</v>
      </c>
      <c r="H34" s="434"/>
      <c r="I34" s="31" t="s">
        <v>63</v>
      </c>
      <c r="J34" s="32" t="s">
        <v>67</v>
      </c>
      <c r="K34" s="427">
        <f>K6</f>
        <v>4</v>
      </c>
      <c r="L34" s="427"/>
      <c r="M34" s="427"/>
      <c r="N34" s="31" t="s">
        <v>63</v>
      </c>
      <c r="O34" s="419"/>
      <c r="P34" s="426"/>
      <c r="Q34" s="419"/>
    </row>
    <row r="35" spans="2:17" ht="17.25" customHeight="1">
      <c r="B35" s="419"/>
      <c r="C35" s="419"/>
      <c r="D35" s="419"/>
      <c r="E35" s="419"/>
      <c r="F35" s="419"/>
      <c r="G35" s="419"/>
      <c r="H35" s="419"/>
      <c r="I35" s="419"/>
      <c r="J35" s="419"/>
      <c r="K35" s="419"/>
      <c r="L35" s="419"/>
      <c r="M35" s="419"/>
      <c r="N35" s="419"/>
      <c r="O35" s="419"/>
      <c r="P35" s="419"/>
      <c r="Q35" s="419"/>
    </row>
    <row r="36" spans="2:17" ht="17.25" customHeight="1">
      <c r="B36" s="419"/>
      <c r="C36" s="428" t="s">
        <v>70</v>
      </c>
      <c r="D36" s="426">
        <f>O9</f>
        <v>3</v>
      </c>
      <c r="E36" s="419" t="s">
        <v>63</v>
      </c>
      <c r="F36" s="419" t="s">
        <v>64</v>
      </c>
      <c r="G36" s="430"/>
      <c r="H36" s="430"/>
      <c r="I36" s="431">
        <f>K6</f>
        <v>4</v>
      </c>
      <c r="J36" s="431"/>
      <c r="K36" s="431"/>
      <c r="L36" s="29" t="s">
        <v>65</v>
      </c>
      <c r="M36" s="430"/>
      <c r="N36" s="430"/>
      <c r="O36" s="419" t="s">
        <v>66</v>
      </c>
      <c r="P36" s="426">
        <f>D36*I36/(G37+K37)</f>
        <v>1.7142857142857142</v>
      </c>
      <c r="Q36" s="419" t="s">
        <v>63</v>
      </c>
    </row>
    <row r="37" spans="2:17" ht="17.25" customHeight="1">
      <c r="B37" s="419"/>
      <c r="C37" s="429"/>
      <c r="D37" s="426"/>
      <c r="E37" s="419"/>
      <c r="F37" s="419"/>
      <c r="G37" s="434">
        <f>G6</f>
        <v>3</v>
      </c>
      <c r="H37" s="434"/>
      <c r="I37" s="31" t="s">
        <v>63</v>
      </c>
      <c r="J37" s="31" t="s">
        <v>73</v>
      </c>
      <c r="K37" s="427">
        <f>K6</f>
        <v>4</v>
      </c>
      <c r="L37" s="427"/>
      <c r="M37" s="427"/>
      <c r="N37" s="31" t="s">
        <v>63</v>
      </c>
      <c r="O37" s="419"/>
      <c r="P37" s="426"/>
      <c r="Q37" s="419"/>
    </row>
    <row r="38" spans="2:17" ht="17.25" customHeight="1">
      <c r="B38" s="419"/>
      <c r="C38" s="419"/>
      <c r="D38" s="419"/>
      <c r="E38" s="419"/>
      <c r="F38" s="419"/>
      <c r="G38" s="419"/>
      <c r="H38" s="419"/>
      <c r="I38" s="419"/>
      <c r="J38" s="419"/>
      <c r="K38" s="419"/>
      <c r="L38" s="419"/>
      <c r="M38" s="419"/>
      <c r="N38" s="419"/>
      <c r="O38" s="419"/>
      <c r="P38" s="419"/>
      <c r="Q38" s="419"/>
    </row>
    <row r="39" spans="2:17" ht="17.25" customHeight="1">
      <c r="B39" s="435" t="s">
        <v>74</v>
      </c>
      <c r="C39" s="436"/>
      <c r="D39" s="436"/>
      <c r="E39" s="436"/>
      <c r="F39" s="437"/>
      <c r="G39" s="438"/>
      <c r="H39" s="419"/>
      <c r="I39" s="419"/>
      <c r="J39" s="419"/>
      <c r="K39" s="419"/>
      <c r="L39" s="419"/>
      <c r="M39" s="419"/>
      <c r="N39" s="419"/>
      <c r="O39" s="419"/>
      <c r="P39" s="419"/>
      <c r="Q39" s="419"/>
    </row>
    <row r="40" spans="2:17" ht="17.25" customHeight="1">
      <c r="B40" s="419"/>
      <c r="C40" s="419"/>
      <c r="D40" s="419"/>
      <c r="E40" s="419"/>
      <c r="F40" s="419"/>
      <c r="G40" s="419"/>
      <c r="H40" s="419"/>
      <c r="I40" s="419"/>
      <c r="J40" s="419"/>
      <c r="K40" s="419"/>
      <c r="L40" s="419"/>
      <c r="M40" s="419"/>
      <c r="N40" s="419"/>
      <c r="O40" s="419"/>
      <c r="P40" s="419"/>
      <c r="Q40" s="419"/>
    </row>
    <row r="41" spans="2:17" ht="17.25" customHeight="1">
      <c r="B41" s="419"/>
      <c r="C41" s="432" t="s">
        <v>62</v>
      </c>
      <c r="D41" s="426">
        <f>O10</f>
        <v>5</v>
      </c>
      <c r="E41" s="419" t="s">
        <v>63</v>
      </c>
      <c r="F41" s="419" t="s">
        <v>64</v>
      </c>
      <c r="G41" s="430"/>
      <c r="H41" s="430"/>
      <c r="I41" s="431">
        <f>D6</f>
        <v>1</v>
      </c>
      <c r="J41" s="431"/>
      <c r="K41" s="431"/>
      <c r="L41" s="29" t="s">
        <v>75</v>
      </c>
      <c r="M41" s="430"/>
      <c r="N41" s="430"/>
      <c r="O41" s="419" t="s">
        <v>66</v>
      </c>
      <c r="P41" s="426">
        <f>D41*I41/(G42+I42+M42)</f>
        <v>0.625</v>
      </c>
      <c r="Q41" s="419" t="s">
        <v>63</v>
      </c>
    </row>
    <row r="42" spans="2:17" ht="17.25" customHeight="1">
      <c r="B42" s="419"/>
      <c r="C42" s="433"/>
      <c r="D42" s="426"/>
      <c r="E42" s="419"/>
      <c r="F42" s="419"/>
      <c r="G42" s="33">
        <f>D6</f>
        <v>1</v>
      </c>
      <c r="H42" s="34" t="s">
        <v>76</v>
      </c>
      <c r="I42" s="427">
        <f>G6</f>
        <v>3</v>
      </c>
      <c r="J42" s="427"/>
      <c r="K42" s="427"/>
      <c r="L42" s="35" t="s">
        <v>76</v>
      </c>
      <c r="M42" s="33">
        <f>K6</f>
        <v>4</v>
      </c>
      <c r="N42" s="31" t="s">
        <v>63</v>
      </c>
      <c r="O42" s="419"/>
      <c r="P42" s="426"/>
      <c r="Q42" s="419"/>
    </row>
    <row r="43" spans="2:17" ht="17.25" customHeight="1">
      <c r="B43" s="419"/>
      <c r="C43" s="419"/>
      <c r="D43" s="419"/>
      <c r="E43" s="419"/>
      <c r="F43" s="419"/>
      <c r="G43" s="419"/>
      <c r="H43" s="419"/>
      <c r="I43" s="419"/>
      <c r="J43" s="419"/>
      <c r="K43" s="419"/>
      <c r="L43" s="419"/>
      <c r="M43" s="419"/>
      <c r="N43" s="419"/>
      <c r="O43" s="419"/>
      <c r="P43" s="419"/>
      <c r="Q43" s="419"/>
    </row>
    <row r="44" spans="2:17" ht="17.25" customHeight="1">
      <c r="B44" s="419"/>
      <c r="C44" s="432" t="s">
        <v>72</v>
      </c>
      <c r="D44" s="426">
        <f>O10</f>
        <v>5</v>
      </c>
      <c r="E44" s="419" t="s">
        <v>63</v>
      </c>
      <c r="F44" s="419" t="s">
        <v>64</v>
      </c>
      <c r="G44" s="430"/>
      <c r="H44" s="430"/>
      <c r="I44" s="431">
        <f>G6</f>
        <v>3</v>
      </c>
      <c r="J44" s="431"/>
      <c r="K44" s="431"/>
      <c r="L44" s="29" t="s">
        <v>75</v>
      </c>
      <c r="M44" s="430"/>
      <c r="N44" s="430"/>
      <c r="O44" s="419" t="s">
        <v>66</v>
      </c>
      <c r="P44" s="426">
        <f>D44*I44/(G45+I45+M45)</f>
        <v>1.875</v>
      </c>
      <c r="Q44" s="419" t="s">
        <v>63</v>
      </c>
    </row>
    <row r="45" spans="2:17" ht="17.25" customHeight="1">
      <c r="B45" s="419"/>
      <c r="C45" s="433"/>
      <c r="D45" s="426"/>
      <c r="E45" s="419"/>
      <c r="F45" s="419"/>
      <c r="G45" s="33">
        <f>D6</f>
        <v>1</v>
      </c>
      <c r="H45" s="34" t="s">
        <v>76</v>
      </c>
      <c r="I45" s="427">
        <f>G6</f>
        <v>3</v>
      </c>
      <c r="J45" s="427"/>
      <c r="K45" s="427"/>
      <c r="L45" s="35" t="s">
        <v>76</v>
      </c>
      <c r="M45" s="33">
        <f>K6</f>
        <v>4</v>
      </c>
      <c r="N45" s="31" t="s">
        <v>63</v>
      </c>
      <c r="O45" s="419"/>
      <c r="P45" s="426"/>
      <c r="Q45" s="419"/>
    </row>
    <row r="46" spans="2:17" ht="17.25" customHeight="1">
      <c r="B46" s="419"/>
      <c r="C46" s="419"/>
      <c r="D46" s="419"/>
      <c r="E46" s="419"/>
      <c r="F46" s="419"/>
      <c r="G46" s="419"/>
      <c r="H46" s="419"/>
      <c r="I46" s="419"/>
      <c r="J46" s="419"/>
      <c r="K46" s="419"/>
      <c r="L46" s="419"/>
      <c r="M46" s="419"/>
      <c r="N46" s="419"/>
      <c r="O46" s="419"/>
      <c r="P46" s="419"/>
      <c r="Q46" s="419"/>
    </row>
    <row r="47" spans="2:17" ht="17.25" customHeight="1">
      <c r="B47" s="419"/>
      <c r="C47" s="428" t="s">
        <v>70</v>
      </c>
      <c r="D47" s="426">
        <f>O10</f>
        <v>5</v>
      </c>
      <c r="E47" s="419" t="s">
        <v>63</v>
      </c>
      <c r="F47" s="419" t="s">
        <v>64</v>
      </c>
      <c r="G47" s="430"/>
      <c r="H47" s="430"/>
      <c r="I47" s="431">
        <f>K6</f>
        <v>4</v>
      </c>
      <c r="J47" s="431"/>
      <c r="K47" s="431"/>
      <c r="L47" s="29" t="s">
        <v>75</v>
      </c>
      <c r="M47" s="430"/>
      <c r="N47" s="430"/>
      <c r="O47" s="419" t="s">
        <v>66</v>
      </c>
      <c r="P47" s="426">
        <f>D47*I47/(G48+I48+M48)</f>
        <v>2.5</v>
      </c>
      <c r="Q47" s="419" t="s">
        <v>63</v>
      </c>
    </row>
    <row r="48" spans="2:17" ht="17.25" customHeight="1">
      <c r="B48" s="419"/>
      <c r="C48" s="429"/>
      <c r="D48" s="426"/>
      <c r="E48" s="419"/>
      <c r="F48" s="419"/>
      <c r="G48" s="33">
        <f>D6</f>
        <v>1</v>
      </c>
      <c r="H48" s="34" t="s">
        <v>76</v>
      </c>
      <c r="I48" s="427">
        <f>G6</f>
        <v>3</v>
      </c>
      <c r="J48" s="427"/>
      <c r="K48" s="427"/>
      <c r="L48" s="35" t="s">
        <v>76</v>
      </c>
      <c r="M48" s="33">
        <f>K6</f>
        <v>4</v>
      </c>
      <c r="N48" s="31" t="s">
        <v>57</v>
      </c>
      <c r="O48" s="419"/>
      <c r="P48" s="426"/>
      <c r="Q48" s="419"/>
    </row>
  </sheetData>
  <mergeCells count="178">
    <mergeCell ref="B2:Q2"/>
    <mergeCell ref="B4:Q4"/>
    <mergeCell ref="B5:C5"/>
    <mergeCell ref="D5:F5"/>
    <mergeCell ref="G5:J5"/>
    <mergeCell ref="K5:N5"/>
    <mergeCell ref="O5:Q5"/>
    <mergeCell ref="B6:C6"/>
    <mergeCell ref="D6:E6"/>
    <mergeCell ref="G6:I6"/>
    <mergeCell ref="K6:M6"/>
    <mergeCell ref="O6:P6"/>
    <mergeCell ref="B7:B11"/>
    <mergeCell ref="D7:E7"/>
    <mergeCell ref="G7:I7"/>
    <mergeCell ref="K7:M7"/>
    <mergeCell ref="O7:P7"/>
    <mergeCell ref="D10:E10"/>
    <mergeCell ref="G10:I10"/>
    <mergeCell ref="K10:M10"/>
    <mergeCell ref="O10:P10"/>
    <mergeCell ref="D11:E11"/>
    <mergeCell ref="G11:I11"/>
    <mergeCell ref="K11:M11"/>
    <mergeCell ref="O11:P11"/>
    <mergeCell ref="D8:E8"/>
    <mergeCell ref="G8:I8"/>
    <mergeCell ref="K8:M8"/>
    <mergeCell ref="O8:P8"/>
    <mergeCell ref="D9:E9"/>
    <mergeCell ref="G9:I9"/>
    <mergeCell ref="K9:M9"/>
    <mergeCell ref="O9:P9"/>
    <mergeCell ref="B12:C12"/>
    <mergeCell ref="D12:E12"/>
    <mergeCell ref="G12:I12"/>
    <mergeCell ref="K12:M12"/>
    <mergeCell ref="O12:P12"/>
    <mergeCell ref="B13:C13"/>
    <mergeCell ref="D13:E13"/>
    <mergeCell ref="G13:I13"/>
    <mergeCell ref="K13:M13"/>
    <mergeCell ref="O13:P13"/>
    <mergeCell ref="I17:K17"/>
    <mergeCell ref="M17:N17"/>
    <mergeCell ref="O17:O18"/>
    <mergeCell ref="P17:P18"/>
    <mergeCell ref="Q17:Q18"/>
    <mergeCell ref="G18:H18"/>
    <mergeCell ref="K18:M18"/>
    <mergeCell ref="B14:Q14"/>
    <mergeCell ref="B15:F15"/>
    <mergeCell ref="G15:Q15"/>
    <mergeCell ref="B16:Q16"/>
    <mergeCell ref="B17:B18"/>
    <mergeCell ref="C17:C18"/>
    <mergeCell ref="D17:D18"/>
    <mergeCell ref="E17:E18"/>
    <mergeCell ref="F17:F18"/>
    <mergeCell ref="G17:H17"/>
    <mergeCell ref="P20:P21"/>
    <mergeCell ref="Q20:Q21"/>
    <mergeCell ref="G21:H21"/>
    <mergeCell ref="K21:M21"/>
    <mergeCell ref="B22:Q22"/>
    <mergeCell ref="B23:F23"/>
    <mergeCell ref="G23:Q23"/>
    <mergeCell ref="B19:Q19"/>
    <mergeCell ref="B20:B21"/>
    <mergeCell ref="C20:C21"/>
    <mergeCell ref="D20:D21"/>
    <mergeCell ref="E20:E21"/>
    <mergeCell ref="F20:F21"/>
    <mergeCell ref="G20:H20"/>
    <mergeCell ref="I20:K20"/>
    <mergeCell ref="M20:N20"/>
    <mergeCell ref="O20:O21"/>
    <mergeCell ref="B24:Q24"/>
    <mergeCell ref="B25:B26"/>
    <mergeCell ref="C25:C26"/>
    <mergeCell ref="D25:D26"/>
    <mergeCell ref="E25:E26"/>
    <mergeCell ref="F25:F26"/>
    <mergeCell ref="G25:H25"/>
    <mergeCell ref="I25:K25"/>
    <mergeCell ref="M25:N25"/>
    <mergeCell ref="O25:O26"/>
    <mergeCell ref="G28:H28"/>
    <mergeCell ref="I28:K28"/>
    <mergeCell ref="M28:N28"/>
    <mergeCell ref="O28:O29"/>
    <mergeCell ref="P28:P29"/>
    <mergeCell ref="Q28:Q29"/>
    <mergeCell ref="G29:H29"/>
    <mergeCell ref="K29:M29"/>
    <mergeCell ref="P25:P26"/>
    <mergeCell ref="Q25:Q26"/>
    <mergeCell ref="G26:H26"/>
    <mergeCell ref="K26:M26"/>
    <mergeCell ref="B27:Q27"/>
    <mergeCell ref="B28:B29"/>
    <mergeCell ref="C28:C29"/>
    <mergeCell ref="D28:D29"/>
    <mergeCell ref="E28:E29"/>
    <mergeCell ref="F28:F29"/>
    <mergeCell ref="I33:K33"/>
    <mergeCell ref="M33:N33"/>
    <mergeCell ref="O33:O34"/>
    <mergeCell ref="P33:P34"/>
    <mergeCell ref="Q33:Q34"/>
    <mergeCell ref="G34:H34"/>
    <mergeCell ref="K34:M34"/>
    <mergeCell ref="B30:Q30"/>
    <mergeCell ref="B31:F31"/>
    <mergeCell ref="G31:Q31"/>
    <mergeCell ref="B32:Q32"/>
    <mergeCell ref="B33:B34"/>
    <mergeCell ref="C33:C34"/>
    <mergeCell ref="D33:D34"/>
    <mergeCell ref="E33:E34"/>
    <mergeCell ref="F33:F34"/>
    <mergeCell ref="G33:H33"/>
    <mergeCell ref="P36:P37"/>
    <mergeCell ref="Q36:Q37"/>
    <mergeCell ref="G37:H37"/>
    <mergeCell ref="K37:M37"/>
    <mergeCell ref="B38:Q38"/>
    <mergeCell ref="B39:F39"/>
    <mergeCell ref="G39:Q39"/>
    <mergeCell ref="B35:Q35"/>
    <mergeCell ref="B36:B37"/>
    <mergeCell ref="C36:C37"/>
    <mergeCell ref="D36:D37"/>
    <mergeCell ref="E36:E37"/>
    <mergeCell ref="F36:F37"/>
    <mergeCell ref="G36:H36"/>
    <mergeCell ref="I36:K36"/>
    <mergeCell ref="M36:N36"/>
    <mergeCell ref="O36:O37"/>
    <mergeCell ref="B40:Q40"/>
    <mergeCell ref="B41:B42"/>
    <mergeCell ref="C41:C42"/>
    <mergeCell ref="D41:D42"/>
    <mergeCell ref="E41:E42"/>
    <mergeCell ref="F41:F42"/>
    <mergeCell ref="G41:H41"/>
    <mergeCell ref="I41:K41"/>
    <mergeCell ref="M41:N41"/>
    <mergeCell ref="O41:O42"/>
    <mergeCell ref="I44:K44"/>
    <mergeCell ref="M44:N44"/>
    <mergeCell ref="O44:O45"/>
    <mergeCell ref="P44:P45"/>
    <mergeCell ref="Q44:Q45"/>
    <mergeCell ref="I45:K45"/>
    <mergeCell ref="P41:P42"/>
    <mergeCell ref="Q41:Q42"/>
    <mergeCell ref="I42:K42"/>
    <mergeCell ref="B43:Q43"/>
    <mergeCell ref="B44:B45"/>
    <mergeCell ref="C44:C45"/>
    <mergeCell ref="D44:D45"/>
    <mergeCell ref="E44:E45"/>
    <mergeCell ref="F44:F45"/>
    <mergeCell ref="G44:H44"/>
    <mergeCell ref="P47:P48"/>
    <mergeCell ref="Q47:Q48"/>
    <mergeCell ref="I48:K48"/>
    <mergeCell ref="B46:Q46"/>
    <mergeCell ref="B47:B48"/>
    <mergeCell ref="C47:C48"/>
    <mergeCell ref="D47:D48"/>
    <mergeCell ref="E47:E48"/>
    <mergeCell ref="F47:F48"/>
    <mergeCell ref="G47:H47"/>
    <mergeCell ref="I47:K47"/>
    <mergeCell ref="M47:N47"/>
    <mergeCell ref="O47:O48"/>
  </mergeCells>
  <phoneticPr fontId="1"/>
  <printOptions horizontalCentered="1" verticalCentered="1"/>
  <pageMargins left="0.98425196850393704" right="0.98425196850393704" top="0.78740157480314965" bottom="0.78740157480314965" header="0.51181102362204722" footer="0.51181102362204722"/>
  <pageSetup paperSize="9" scale="77"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先進的（スプリンクラー等）</vt:lpstr>
      <vt:lpstr>非常用自家発電・給水設備</vt:lpstr>
      <vt:lpstr>スプリンクラー</vt:lpstr>
      <vt:lpstr>水害対策（広域型）</vt:lpstr>
      <vt:lpstr>換気設備</vt:lpstr>
      <vt:lpstr>ブロック塀等改修整備事業</vt:lpstr>
      <vt:lpstr>国土強靭化一体的大規模修繕</vt:lpstr>
      <vt:lpstr>面積按分表</vt:lpstr>
      <vt:lpstr>※参考　面積按分（記入例）</vt:lpstr>
      <vt:lpstr>'※参考　面積按分（記入例）'!Print_Area</vt:lpstr>
      <vt:lpstr>スプリンクラー!Print_Area</vt:lpstr>
      <vt:lpstr>ブロック塀等改修整備事業!Print_Area</vt:lpstr>
      <vt:lpstr>換気設備!Print_Area</vt:lpstr>
      <vt:lpstr>国土強靭化一体的大規模修繕!Print_Area</vt:lpstr>
      <vt:lpstr>'水害対策（広域型）'!Print_Area</vt:lpstr>
      <vt:lpstr>'先進的（スプリンクラー等）'!Print_Area</vt:lpstr>
      <vt:lpstr>非常用自家発電・給水設備!Print_Area</vt:lpstr>
      <vt:lpstr>面積按分表!Print_Area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中島 翔大（高齢者福祉課）</cp:lastModifiedBy>
  <cp:lastPrinted>2026-09-11T07:16:52Z</cp:lastPrinted>
  <dcterms:created xsi:type="dcterms:W3CDTF">2013-12-09T05:07:26Z</dcterms:created>
  <dcterms:modified xsi:type="dcterms:W3CDTF">2026-09-15T05:18:28Z</dcterms:modified>
</cp:coreProperties>
</file>