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6148\Box\【02_課所共有】06_04_高齢者福祉課\R07年度\03_施設整備担当\34_施設整備補助金\34_13_地域介護福祉空間交付金\34_13_040_国への協議\令和8年度当初\03HP起案\HP様式\"/>
    </mc:Choice>
  </mc:AlternateContent>
  <xr:revisionPtr revIDLastSave="0" documentId="13_ncr:1_{CB088DE4-BEF6-425B-9D45-FFF8322E6B2B}" xr6:coauthVersionLast="47" xr6:coauthVersionMax="47" xr10:uidLastSave="{00000000-0000-0000-0000-000000000000}"/>
  <bookViews>
    <workbookView xWindow="28680" yWindow="-120" windowWidth="29040" windowHeight="15720" tabRatio="913" firstSheet="1" activeTab="1" xr2:uid="{00000000-000D-0000-FFFF-FFFF00000000}"/>
  </bookViews>
  <sheets>
    <sheet name="都道府県コード等" sheetId="31" r:id="rId1"/>
    <sheet name="スプリンクラー" sheetId="23" r:id="rId2"/>
    <sheet name="給水設備整備" sheetId="20" r:id="rId3"/>
    <sheet name="換気設備整備" sheetId="25" r:id="rId4"/>
    <sheet name="国土強靱化対策と一体的に行う大規模修繕等" sheetId="33" r:id="rId5"/>
    <sheet name="高齢者施設等の非常用自家発電整備" sheetId="19" r:id="rId6"/>
    <sheet name="高齢者施設等の水害対策強化" sheetId="22" r:id="rId7"/>
    <sheet name="面積按分表" sheetId="34" r:id="rId8"/>
    <sheet name="※参考　面積按分（記入例）" sheetId="35" r:id="rId9"/>
  </sheets>
  <definedNames>
    <definedName name="_xlnm._FilterDatabase" localSheetId="1" hidden="1">スプリンクラー!$A$4:$AA$4</definedName>
    <definedName name="_xlnm._FilterDatabase" localSheetId="3" hidden="1">換気設備整備!$A$1:$K$20</definedName>
    <definedName name="_xlnm._FilterDatabase" localSheetId="2" hidden="1">給水設備整備!$A$1:$K$20</definedName>
    <definedName name="_xlnm._FilterDatabase" localSheetId="6" hidden="1">高齢者施設等の水害対策強化!$A$1:$L$20</definedName>
    <definedName name="_xlnm._FilterDatabase" localSheetId="5" hidden="1">高齢者施設等の非常用自家発電整備!$A$1:$K$20</definedName>
    <definedName name="_xlnm._FilterDatabase" localSheetId="4" hidden="1">国土強靱化対策と一体的に行う大規模修繕等!$A$1:$K$20</definedName>
    <definedName name="_xlnm.Print_Area" localSheetId="8">'※参考　面積按分（記入例）'!$A$2:$Q$49</definedName>
    <definedName name="_xlnm.Print_Area" localSheetId="1">スプリンクラー!$A$1:$AC$28</definedName>
    <definedName name="_xlnm.Print_Area" localSheetId="3">換気設備整備!$A$1:$O$24</definedName>
    <definedName name="_xlnm.Print_Area" localSheetId="2">給水設備整備!$A$1:$P$24</definedName>
    <definedName name="_xlnm.Print_Area" localSheetId="6">高齢者施設等の水害対策強化!$A$1:$AE$24</definedName>
    <definedName name="_xlnm.Print_Area" localSheetId="5">高齢者施設等の非常用自家発電整備!$A$1:$S$24</definedName>
    <definedName name="_xlnm.Print_Area" localSheetId="4">国土強靱化対策と一体的に行う大規模修繕等!$A$1:$S$25</definedName>
    <definedName name="_xlnm.Print_Area" localSheetId="7">面積按分表!$A$2:$Q$49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35" l="1"/>
  <c r="I48" i="35"/>
  <c r="G48" i="35"/>
  <c r="P47" i="35"/>
  <c r="K10" i="35" s="1"/>
  <c r="I47" i="35"/>
  <c r="D47" i="35"/>
  <c r="M45" i="35"/>
  <c r="I45" i="35"/>
  <c r="G45" i="35"/>
  <c r="I44" i="35"/>
  <c r="D44" i="35"/>
  <c r="P44" i="35" s="1"/>
  <c r="G10" i="35" s="1"/>
  <c r="M42" i="35"/>
  <c r="I42" i="35"/>
  <c r="G42" i="35"/>
  <c r="I41" i="35"/>
  <c r="D41" i="35"/>
  <c r="P41" i="35" s="1"/>
  <c r="D10" i="35" s="1"/>
  <c r="K37" i="35"/>
  <c r="G37" i="35"/>
  <c r="I36" i="35"/>
  <c r="D36" i="35"/>
  <c r="P36" i="35" s="1"/>
  <c r="K9" i="35" s="1"/>
  <c r="K34" i="35"/>
  <c r="G34" i="35"/>
  <c r="I33" i="35"/>
  <c r="D33" i="35"/>
  <c r="P33" i="35" s="1"/>
  <c r="G9" i="35" s="1"/>
  <c r="K29" i="35"/>
  <c r="G29" i="35"/>
  <c r="I28" i="35"/>
  <c r="D28" i="35"/>
  <c r="P28" i="35" s="1"/>
  <c r="K8" i="35" s="1"/>
  <c r="K11" i="35" s="1"/>
  <c r="K12" i="35" s="1"/>
  <c r="K26" i="35"/>
  <c r="G26" i="35"/>
  <c r="P25" i="35"/>
  <c r="D8" i="35" s="1"/>
  <c r="I25" i="35"/>
  <c r="D25" i="35"/>
  <c r="K21" i="35"/>
  <c r="G21" i="35"/>
  <c r="P20" i="35"/>
  <c r="I20" i="35"/>
  <c r="D20" i="35"/>
  <c r="K18" i="35"/>
  <c r="G18" i="35"/>
  <c r="I17" i="35"/>
  <c r="D17" i="35"/>
  <c r="P17" i="35" s="1"/>
  <c r="D7" i="35" s="1"/>
  <c r="D11" i="35" s="1"/>
  <c r="G7" i="35"/>
  <c r="O6" i="35"/>
  <c r="M48" i="34"/>
  <c r="I48" i="34"/>
  <c r="G48" i="34"/>
  <c r="P47" i="34" s="1"/>
  <c r="K10" i="34" s="1"/>
  <c r="I47" i="34"/>
  <c r="D47" i="34"/>
  <c r="M45" i="34"/>
  <c r="I45" i="34"/>
  <c r="G45" i="34"/>
  <c r="I44" i="34"/>
  <c r="D44" i="34"/>
  <c r="P44" i="34" s="1"/>
  <c r="G10" i="34" s="1"/>
  <c r="M42" i="34"/>
  <c r="I42" i="34"/>
  <c r="G42" i="34"/>
  <c r="P41" i="34" s="1"/>
  <c r="D10" i="34" s="1"/>
  <c r="I41" i="34"/>
  <c r="D41" i="34"/>
  <c r="K37" i="34"/>
  <c r="G37" i="34"/>
  <c r="I36" i="34"/>
  <c r="D36" i="34"/>
  <c r="P36" i="34" s="1"/>
  <c r="K9" i="34" s="1"/>
  <c r="K34" i="34"/>
  <c r="G34" i="34"/>
  <c r="I33" i="34"/>
  <c r="D33" i="34"/>
  <c r="P33" i="34" s="1"/>
  <c r="G9" i="34" s="1"/>
  <c r="K29" i="34"/>
  <c r="G29" i="34"/>
  <c r="P28" i="34"/>
  <c r="K8" i="34" s="1"/>
  <c r="K11" i="34" s="1"/>
  <c r="K12" i="34" s="1"/>
  <c r="I28" i="34"/>
  <c r="D28" i="34"/>
  <c r="K26" i="34"/>
  <c r="G26" i="34"/>
  <c r="P25" i="34"/>
  <c r="D8" i="34" s="1"/>
  <c r="I25" i="34"/>
  <c r="D25" i="34"/>
  <c r="K21" i="34"/>
  <c r="G21" i="34"/>
  <c r="I20" i="34"/>
  <c r="D20" i="34"/>
  <c r="P20" i="34" s="1"/>
  <c r="G7" i="34" s="1"/>
  <c r="G11" i="34" s="1"/>
  <c r="G12" i="34" s="1"/>
  <c r="K18" i="34"/>
  <c r="G18" i="34"/>
  <c r="I17" i="34"/>
  <c r="D17" i="34"/>
  <c r="P17" i="34" s="1"/>
  <c r="D7" i="34" s="1"/>
  <c r="D11" i="34" s="1"/>
  <c r="O6" i="34"/>
  <c r="D12" i="35" l="1"/>
  <c r="G11" i="35"/>
  <c r="G12" i="35" s="1"/>
  <c r="O11" i="34"/>
  <c r="D12" i="34"/>
  <c r="O11" i="35" l="1"/>
  <c r="O12" i="35"/>
  <c r="D13" i="35"/>
  <c r="O12" i="34"/>
  <c r="D13" i="34"/>
  <c r="O13" i="35" l="1"/>
  <c r="K13" i="35"/>
  <c r="G13" i="35"/>
  <c r="O13" i="34"/>
  <c r="K13" i="34"/>
  <c r="G13" i="34"/>
  <c r="J4" i="19" l="1"/>
  <c r="K4" i="19" s="1"/>
  <c r="J9" i="19"/>
  <c r="K9" i="19" s="1"/>
  <c r="K18" i="22"/>
  <c r="L18" i="22" s="1"/>
  <c r="K17" i="22"/>
  <c r="L17" i="22" s="1"/>
  <c r="K16" i="22"/>
  <c r="L16" i="22" s="1"/>
  <c r="K15" i="22"/>
  <c r="L15" i="22" s="1"/>
  <c r="K14" i="22"/>
  <c r="L14" i="22" s="1"/>
  <c r="K13" i="22"/>
  <c r="L13" i="22" s="1"/>
  <c r="K12" i="22"/>
  <c r="L12" i="22" s="1"/>
  <c r="K11" i="22"/>
  <c r="L11" i="22" s="1"/>
  <c r="K10" i="22"/>
  <c r="L10" i="22" s="1"/>
  <c r="K9" i="22"/>
  <c r="L9" i="22" s="1"/>
  <c r="K8" i="22"/>
  <c r="L8" i="22" s="1"/>
  <c r="K7" i="22"/>
  <c r="L7" i="22" s="1"/>
  <c r="K6" i="22"/>
  <c r="L6" i="22" s="1"/>
  <c r="K5" i="22"/>
  <c r="L5" i="22" s="1"/>
  <c r="K4" i="22"/>
  <c r="L4" i="22" s="1"/>
  <c r="J5" i="19"/>
  <c r="K5" i="19" s="1"/>
  <c r="J18" i="19"/>
  <c r="K18" i="19" s="1"/>
  <c r="J17" i="19"/>
  <c r="K17" i="19" s="1"/>
  <c r="J16" i="19"/>
  <c r="K16" i="19" s="1"/>
  <c r="J15" i="19"/>
  <c r="K15" i="19" s="1"/>
  <c r="J14" i="19"/>
  <c r="K14" i="19" s="1"/>
  <c r="J13" i="19"/>
  <c r="K13" i="19" s="1"/>
  <c r="J12" i="19"/>
  <c r="K12" i="19" s="1"/>
  <c r="J11" i="19"/>
  <c r="J10" i="19"/>
  <c r="K10" i="19" s="1"/>
  <c r="J8" i="19"/>
  <c r="K8" i="19" s="1"/>
  <c r="J7" i="19"/>
  <c r="K7" i="19" s="1"/>
  <c r="J6" i="19"/>
  <c r="K6" i="19" s="1"/>
  <c r="J5" i="20"/>
  <c r="K5" i="20" s="1"/>
  <c r="J6" i="20"/>
  <c r="K6" i="20" s="1"/>
  <c r="J7" i="20"/>
  <c r="K7" i="20" s="1"/>
  <c r="J8" i="20"/>
  <c r="K8" i="20" s="1"/>
  <c r="J9" i="20"/>
  <c r="K9" i="20" s="1"/>
  <c r="J10" i="20"/>
  <c r="K10" i="20" s="1"/>
  <c r="J11" i="20"/>
  <c r="K11" i="20" s="1"/>
  <c r="J12" i="20"/>
  <c r="K12" i="20" s="1"/>
  <c r="J13" i="20"/>
  <c r="K13" i="20" s="1"/>
  <c r="J14" i="20"/>
  <c r="K14" i="20" s="1"/>
  <c r="J15" i="20"/>
  <c r="K15" i="20" s="1"/>
  <c r="J16" i="20"/>
  <c r="K16" i="20" s="1"/>
  <c r="J17" i="20"/>
  <c r="K17" i="20" s="1"/>
  <c r="J18" i="20"/>
  <c r="K18" i="20" s="1"/>
  <c r="J4" i="20"/>
  <c r="K4" i="20" s="1"/>
  <c r="N18" i="19"/>
  <c r="N17" i="19"/>
  <c r="N16" i="19"/>
  <c r="N15" i="19"/>
  <c r="N14" i="19"/>
  <c r="N13" i="19"/>
  <c r="N12" i="19"/>
  <c r="N11" i="19"/>
  <c r="N10" i="19"/>
  <c r="N9" i="19"/>
  <c r="N8" i="19"/>
  <c r="N7" i="19"/>
  <c r="N6" i="19"/>
  <c r="N5" i="19"/>
  <c r="N4" i="19"/>
  <c r="K11" i="19" l="1"/>
  <c r="K5" i="33"/>
  <c r="K6" i="33"/>
  <c r="K7" i="33"/>
  <c r="K8" i="33"/>
  <c r="K9" i="33"/>
  <c r="K10" i="33"/>
  <c r="K11" i="33"/>
  <c r="K12" i="33"/>
  <c r="K13" i="33"/>
  <c r="K14" i="33"/>
  <c r="K15" i="33"/>
  <c r="K16" i="33"/>
  <c r="K17" i="33"/>
  <c r="K18" i="33"/>
  <c r="K4" i="33"/>
  <c r="K7" i="25"/>
  <c r="I5" i="25"/>
  <c r="K5" i="25" s="1"/>
  <c r="I6" i="25"/>
  <c r="K6" i="25" s="1"/>
  <c r="I7" i="25"/>
  <c r="I8" i="25"/>
  <c r="K8" i="25" s="1"/>
  <c r="I9" i="25"/>
  <c r="K9" i="25" s="1"/>
  <c r="I10" i="25"/>
  <c r="K10" i="25" s="1"/>
  <c r="I11" i="25"/>
  <c r="K11" i="25" s="1"/>
  <c r="I12" i="25"/>
  <c r="K12" i="25" s="1"/>
  <c r="I13" i="25"/>
  <c r="K13" i="25" s="1"/>
  <c r="I14" i="25"/>
  <c r="K14" i="25" s="1"/>
  <c r="I15" i="25"/>
  <c r="K15" i="25" s="1"/>
  <c r="I16" i="25"/>
  <c r="K16" i="25" s="1"/>
  <c r="I17" i="25"/>
  <c r="K17" i="25" s="1"/>
  <c r="I18" i="25"/>
  <c r="K18" i="25" s="1"/>
  <c r="I4" i="25"/>
  <c r="K4" i="25" s="1"/>
  <c r="AA6" i="23" l="1"/>
  <c r="U6" i="23"/>
  <c r="W6" i="23" s="1"/>
  <c r="U7" i="23"/>
  <c r="W7" i="23" s="1"/>
  <c r="U8" i="23"/>
  <c r="W8" i="23" s="1"/>
  <c r="U9" i="23"/>
  <c r="W9" i="23" s="1"/>
  <c r="U10" i="23"/>
  <c r="W10" i="23" s="1"/>
  <c r="U11" i="23"/>
  <c r="W11" i="23" s="1"/>
  <c r="U12" i="23"/>
  <c r="W12" i="23" s="1"/>
  <c r="U13" i="23"/>
  <c r="W13" i="23" s="1"/>
  <c r="U14" i="23"/>
  <c r="W14" i="23" s="1"/>
  <c r="U15" i="23"/>
  <c r="W15" i="23" s="1"/>
  <c r="U16" i="23"/>
  <c r="W16" i="23" s="1"/>
  <c r="U17" i="23"/>
  <c r="W17" i="23" s="1"/>
  <c r="U18" i="23"/>
  <c r="W18" i="23" s="1"/>
  <c r="U19" i="23"/>
  <c r="W19" i="23" s="1"/>
  <c r="U5" i="23"/>
  <c r="W5" i="23" s="1"/>
  <c r="AA10" i="23" l="1"/>
  <c r="AA5" i="23" l="1"/>
  <c r="J5" i="23"/>
  <c r="AA19" i="23" l="1"/>
  <c r="M19" i="23"/>
  <c r="J19" i="23"/>
  <c r="AA18" i="23"/>
  <c r="M18" i="23"/>
  <c r="J18" i="23"/>
  <c r="AA17" i="23"/>
  <c r="M17" i="23"/>
  <c r="J17" i="23"/>
  <c r="AA16" i="23"/>
  <c r="M16" i="23"/>
  <c r="J16" i="23"/>
  <c r="AA15" i="23"/>
  <c r="M15" i="23"/>
  <c r="J15" i="23"/>
  <c r="AA14" i="23"/>
  <c r="M14" i="23"/>
  <c r="J14" i="23"/>
  <c r="AA13" i="23"/>
  <c r="M13" i="23"/>
  <c r="J13" i="23"/>
  <c r="AA12" i="23"/>
  <c r="M12" i="23"/>
  <c r="J12" i="23"/>
  <c r="AA11" i="23"/>
  <c r="M11" i="23"/>
  <c r="J11" i="23"/>
  <c r="M10" i="23"/>
  <c r="J10" i="23"/>
  <c r="AA9" i="23"/>
  <c r="M9" i="23"/>
  <c r="J9" i="23"/>
  <c r="AA8" i="23"/>
  <c r="M8" i="23"/>
  <c r="J8" i="23"/>
  <c r="AA7" i="23"/>
  <c r="M7" i="23"/>
  <c r="J7" i="23"/>
  <c r="M6" i="23"/>
  <c r="J6" i="23"/>
  <c r="M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E0F49105-D3EE-4D6F-8229-CB5883F68B6A}">
      <text>
        <r>
          <rPr>
            <b/>
            <sz val="9"/>
            <color indexed="81"/>
            <rFont val="ＭＳ Ｐゴシック"/>
            <family val="3"/>
            <charset val="128"/>
          </rPr>
          <t>按分の対象とする施設の種別を記入
（特別養護老人ホーム、老人短期入所施設等）</t>
        </r>
      </text>
    </comment>
    <comment ref="O7" authorId="0" shapeId="0" xr:uid="{0D694B41-AE12-49AA-99B9-5A16942FCF83}">
      <text>
        <r>
          <rPr>
            <b/>
            <sz val="9"/>
            <color indexed="81"/>
            <rFont val="ＭＳ Ｐゴシック"/>
            <family val="3"/>
            <charset val="128"/>
          </rPr>
          <t>黄色のセルに面積を記入してください。それ以外のセルは自動計算となります。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5" authorId="0" shapeId="0" xr:uid="{204861D1-874A-406D-A1F3-609687800F48}">
      <text>
        <r>
          <rPr>
            <b/>
            <sz val="9"/>
            <color indexed="81"/>
            <rFont val="ＭＳ Ｐゴシック"/>
            <family val="3"/>
            <charset val="128"/>
          </rPr>
          <t>按分の対象とする施設の種別を記入
（特別養護老人ホーム、老人短期入所施設等）</t>
        </r>
      </text>
    </comment>
    <comment ref="O7" authorId="0" shapeId="0" xr:uid="{D25461CC-8E9E-4D44-B1B6-C74CCC154722}">
      <text>
        <r>
          <rPr>
            <b/>
            <sz val="9"/>
            <color indexed="81"/>
            <rFont val="ＭＳ Ｐゴシック"/>
            <family val="3"/>
            <charset val="128"/>
          </rPr>
          <t>黄色のセルに面積を記入してください。それ以外のセルは自動計算となります。</t>
        </r>
      </text>
    </comment>
  </commentList>
</comments>
</file>

<file path=xl/sharedStrings.xml><?xml version="1.0" encoding="utf-8"?>
<sst xmlns="http://schemas.openxmlformats.org/spreadsheetml/2006/main" count="674" uniqueCount="270">
  <si>
    <t>(別添3）</t>
    <rPh sb="1" eb="2">
      <t>ベツ</t>
    </rPh>
    <rPh sb="2" eb="3">
      <t>ゾ</t>
    </rPh>
    <phoneticPr fontId="1"/>
  </si>
  <si>
    <t>No.</t>
  </si>
  <si>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</si>
  <si>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</si>
  <si>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</si>
  <si>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</si>
  <si>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</si>
  <si>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</si>
  <si>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</si>
  <si>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</si>
  <si>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</si>
  <si>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</si>
  <si>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</si>
  <si>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</si>
  <si>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</si>
  <si>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</si>
  <si>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</si>
  <si>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</si>
  <si>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</si>
  <si>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</si>
  <si>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</si>
  <si>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</si>
  <si>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</si>
  <si>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</si>
  <si>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</si>
  <si>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</si>
  <si>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</si>
  <si>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</si>
  <si>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</si>
  <si>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</si>
  <si>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</si>
  <si>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</si>
  <si>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</si>
  <si>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</si>
  <si>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</si>
  <si>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</si>
  <si>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</si>
  <si>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軽費老人ホーム</t>
    <rPh sb="0" eb="4">
      <t>ケイヒロウジン</t>
    </rPh>
    <phoneticPr fontId="1"/>
  </si>
  <si>
    <t>埼玉県</t>
    <rPh sb="0" eb="3">
      <t>サイタマケン</t>
    </rPh>
    <phoneticPr fontId="10"/>
  </si>
  <si>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</si>
  <si>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</si>
  <si>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0"/>
  </si>
  <si>
    <t>看護小規模多機能型居宅介護事業所</t>
    <rPh sb="0" eb="2">
      <t>カンゴ</t>
    </rPh>
    <rPh sb="2" eb="16">
      <t>ショウキボタキノウガタキョタクカイゴジギョウショ</t>
    </rPh>
    <phoneticPr fontId="1"/>
  </si>
  <si>
    <t>東京都</t>
    <rPh sb="0" eb="3">
      <t>トウキョウト</t>
    </rPh>
    <phoneticPr fontId="10"/>
  </si>
  <si>
    <t>神奈川県</t>
    <rPh sb="0" eb="3">
      <t>カナガワ</t>
    </rPh>
    <rPh sb="3" eb="4">
      <t>ケン</t>
    </rPh>
    <phoneticPr fontId="10"/>
  </si>
  <si>
    <t>宿泊を伴うデイサービス</t>
    <rPh sb="0" eb="2">
      <t>シュクハク</t>
    </rPh>
    <rPh sb="3" eb="4">
      <t>トモナ</t>
    </rPh>
    <phoneticPr fontId="1"/>
  </si>
  <si>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</si>
  <si>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</si>
  <si>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</si>
  <si>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</si>
  <si>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</si>
  <si>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</si>
  <si>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</si>
  <si>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</si>
  <si>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</si>
  <si>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</si>
  <si>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</si>
  <si>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</si>
  <si>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</si>
  <si>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</si>
  <si>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</si>
  <si>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</si>
  <si>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</si>
  <si>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</si>
  <si>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</si>
  <si>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</si>
  <si>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</si>
  <si>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</si>
  <si>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</si>
  <si>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</si>
  <si>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</si>
  <si>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</si>
  <si>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</si>
  <si>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</si>
  <si>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</si>
  <si>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</si>
  <si>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</si>
  <si>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</si>
  <si>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</si>
  <si>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</si>
  <si>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</si>
  <si>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</si>
  <si>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</si>
  <si>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</si>
  <si>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</si>
  <si>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</si>
  <si>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</si>
  <si>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</si>
  <si>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</si>
  <si>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</si>
  <si>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</si>
  <si>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</si>
  <si>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</si>
  <si>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</si>
  <si>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</si>
  <si>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</si>
  <si>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</si>
  <si>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</si>
  <si>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</si>
  <si>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</si>
  <si>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</si>
  <si>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</si>
  <si>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</si>
  <si>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</si>
  <si>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</si>
  <si>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</si>
  <si>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</si>
  <si>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</si>
  <si>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</si>
  <si>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</si>
  <si>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</si>
  <si>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</si>
  <si>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</si>
  <si>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</si>
  <si>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</si>
  <si>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</si>
  <si>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</si>
  <si>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</si>
  <si>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</si>
  <si>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</si>
  <si>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</si>
  <si>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</si>
  <si>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</si>
  <si>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</si>
  <si>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</si>
  <si>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</si>
  <si>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</si>
  <si>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</si>
  <si>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建物の竣工年月日</t>
    <rPh sb="0" eb="2">
      <t>タテモノ</t>
    </rPh>
    <rPh sb="3" eb="5">
      <t>シュンコウ</t>
    </rPh>
    <rPh sb="5" eb="8">
      <t>ネンガッピ</t>
    </rPh>
    <phoneticPr fontId="1"/>
  </si>
  <si>
    <t>認知症GH等の防災改修等支援事業（大規模修繕等）</t>
    <rPh sb="17" eb="23">
      <t>ダイキボシュウゼントウ</t>
    </rPh>
    <phoneticPr fontId="1"/>
  </si>
  <si>
    <t>特別養護老人ホーム（定員29人以下）</t>
    <phoneticPr fontId="10"/>
  </si>
  <si>
    <t>介護老人保健施設（定員29人以下）</t>
    <phoneticPr fontId="10"/>
  </si>
  <si>
    <t>介護医療院（定員29人以下）</t>
    <phoneticPr fontId="10"/>
  </si>
  <si>
    <t>ケアハウス（定員29人以下）</t>
    <phoneticPr fontId="10"/>
  </si>
  <si>
    <t>養護老人ホーム（定員29人以下）</t>
    <phoneticPr fontId="10"/>
  </si>
  <si>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</si>
  <si>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</si>
  <si>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</si>
  <si>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</si>
  <si>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</si>
  <si>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</si>
  <si>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</si>
  <si>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</si>
  <si>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</si>
  <si>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</si>
  <si>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</si>
  <si>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</si>
  <si>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</si>
  <si>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</si>
  <si>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</si>
  <si>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</si>
  <si>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</si>
  <si>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</si>
  <si>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</si>
  <si>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</si>
  <si>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</si>
  <si>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</si>
  <si>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</si>
  <si>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</si>
  <si>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</si>
  <si>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</si>
  <si>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</si>
  <si>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</si>
  <si>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</si>
  <si>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</si>
  <si>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</si>
  <si>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</si>
  <si>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</si>
  <si>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</si>
  <si>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</si>
  <si>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</si>
  <si>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</si>
  <si>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スプリンクラーを設置する施設の種類（プルダウン）</t>
    <rPh sb="8" eb="10">
      <t>セッチ</t>
    </rPh>
    <rPh sb="12" eb="14">
      <t>シセツ</t>
    </rPh>
    <rPh sb="15" eb="17">
      <t>シュルイ</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</si>
  <si>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</si>
  <si>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</si>
  <si>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</si>
  <si>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</si>
  <si>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</si>
  <si>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</si>
  <si>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</si>
  <si>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</si>
  <si>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</si>
  <si>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</si>
  <si>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</si>
  <si>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</si>
  <si>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</si>
  <si>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</si>
  <si>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</si>
  <si>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</si>
  <si>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</si>
  <si>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</si>
  <si>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</si>
  <si>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</si>
  <si>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</si>
  <si>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</si>
  <si>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</si>
  <si>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</si>
  <si>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</si>
  <si>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</si>
  <si>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</si>
  <si>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</si>
  <si>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</si>
  <si>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</si>
  <si>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</si>
  <si>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</si>
  <si>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</si>
  <si>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</si>
  <si>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</si>
  <si>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</si>
  <si>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</si>
  <si>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</si>
  <si>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</si>
  <si>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</si>
  <si>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</si>
  <si>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</si>
  <si>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</si>
  <si>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</si>
  <si>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</si>
  <si>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</si>
  <si>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</si>
  <si>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</si>
  <si>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</si>
  <si>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</si>
  <si>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</si>
  <si>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</si>
  <si>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</si>
  <si>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</si>
  <si>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</si>
  <si>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</si>
  <si>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</si>
  <si>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</si>
  <si>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</si>
  <si>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</si>
  <si>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</si>
  <si>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</si>
  <si>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運営法人名</t>
    <rPh sb="0" eb="5">
      <t>ウンエイホウジンメイ</t>
    </rPh>
    <phoneticPr fontId="1"/>
  </si>
  <si>
    <t>按　分　後　の　面　積</t>
    <rPh sb="0" eb="1">
      <t>アン</t>
    </rPh>
    <rPh sb="2" eb="3">
      <t>ブン</t>
    </rPh>
    <rPh sb="4" eb="5">
      <t>ゴ</t>
    </rPh>
    <rPh sb="8" eb="9">
      <t>メン</t>
    </rPh>
    <rPh sb="10" eb="11">
      <t>セキ</t>
    </rPh>
    <phoneticPr fontId="10"/>
  </si>
  <si>
    <t>施設別床面積</t>
    <rPh sb="0" eb="3">
      <t>シセツベツ</t>
    </rPh>
    <rPh sb="3" eb="6">
      <t>ユカメンセキ</t>
    </rPh>
    <phoneticPr fontId="10"/>
  </si>
  <si>
    <t>区　　分</t>
    <rPh sb="0" eb="1">
      <t>ク</t>
    </rPh>
    <rPh sb="3" eb="4">
      <t>ブン</t>
    </rPh>
    <phoneticPr fontId="10"/>
  </si>
  <si>
    <t>計</t>
    <rPh sb="0" eb="1">
      <t>ケイ</t>
    </rPh>
    <phoneticPr fontId="10"/>
  </si>
  <si>
    <t>専有面積</t>
    <rPh sb="0" eb="2">
      <t>センユウ</t>
    </rPh>
    <rPh sb="2" eb="4">
      <t>メンセキ</t>
    </rPh>
    <phoneticPr fontId="10"/>
  </si>
  <si>
    <t>㎡</t>
    <phoneticPr fontId="10"/>
  </si>
  <si>
    <t>共
用</t>
    <rPh sb="0" eb="1">
      <t>トモ</t>
    </rPh>
    <rPh sb="3" eb="4">
      <t>ヨウ</t>
    </rPh>
    <phoneticPr fontId="10"/>
  </si>
  <si>
    <t>１と２</t>
    <phoneticPr fontId="10"/>
  </si>
  <si>
    <t>１と３</t>
    <phoneticPr fontId="10"/>
  </si>
  <si>
    <t>２と３</t>
    <phoneticPr fontId="10"/>
  </si>
  <si>
    <t>１２３</t>
    <phoneticPr fontId="10"/>
  </si>
  <si>
    <t>小　計</t>
    <rPh sb="0" eb="1">
      <t>ショウ</t>
    </rPh>
    <rPh sb="2" eb="3">
      <t>ケイ</t>
    </rPh>
    <phoneticPr fontId="10"/>
  </si>
  <si>
    <t>合　計</t>
    <rPh sb="0" eb="1">
      <t>ゴウ</t>
    </rPh>
    <rPh sb="2" eb="3">
      <t>ケイ</t>
    </rPh>
    <phoneticPr fontId="10"/>
  </si>
  <si>
    <t>割　合</t>
    <rPh sb="0" eb="1">
      <t>ワリ</t>
    </rPh>
    <rPh sb="2" eb="3">
      <t>ゴウ</t>
    </rPh>
    <phoneticPr fontId="10"/>
  </si>
  <si>
    <t>％</t>
    <phoneticPr fontId="10"/>
  </si>
  <si>
    <t>１と２の共用部の按分</t>
    <rPh sb="4" eb="6">
      <t>キョウヨウ</t>
    </rPh>
    <rPh sb="6" eb="7">
      <t>ブ</t>
    </rPh>
    <rPh sb="8" eb="10">
      <t>アンブン</t>
    </rPh>
    <phoneticPr fontId="10"/>
  </si>
  <si>
    <t>１の分</t>
    <rPh sb="2" eb="3">
      <t>ブン</t>
    </rPh>
    <phoneticPr fontId="1"/>
  </si>
  <si>
    <t>×</t>
    <phoneticPr fontId="10"/>
  </si>
  <si>
    <t>㎡</t>
    <phoneticPr fontId="1"/>
  </si>
  <si>
    <t>＝</t>
    <phoneticPr fontId="10"/>
  </si>
  <si>
    <t>＋</t>
    <phoneticPr fontId="1"/>
  </si>
  <si>
    <t>２の分</t>
    <rPh sb="2" eb="3">
      <t>ブン</t>
    </rPh>
    <phoneticPr fontId="10"/>
  </si>
  <si>
    <t>１と３の共用部の按分</t>
    <rPh sb="4" eb="6">
      <t>キョウヨウ</t>
    </rPh>
    <rPh sb="6" eb="7">
      <t>ブ</t>
    </rPh>
    <rPh sb="8" eb="10">
      <t>アンブン</t>
    </rPh>
    <phoneticPr fontId="10"/>
  </si>
  <si>
    <t>３の分</t>
    <rPh sb="2" eb="3">
      <t>ブン</t>
    </rPh>
    <phoneticPr fontId="10"/>
  </si>
  <si>
    <t>２と３の共用部の按分</t>
    <rPh sb="4" eb="6">
      <t>キョウヨウ</t>
    </rPh>
    <rPh sb="6" eb="7">
      <t>ブ</t>
    </rPh>
    <rPh sb="8" eb="10">
      <t>アンブン</t>
    </rPh>
    <phoneticPr fontId="10"/>
  </si>
  <si>
    <t>２の分</t>
    <rPh sb="2" eb="3">
      <t>ブン</t>
    </rPh>
    <phoneticPr fontId="1"/>
  </si>
  <si>
    <t>＋</t>
    <phoneticPr fontId="10"/>
  </si>
  <si>
    <t>１２３の共用部の按分</t>
    <rPh sb="4" eb="6">
      <t>キョウヨウ</t>
    </rPh>
    <rPh sb="6" eb="7">
      <t>ブ</t>
    </rPh>
    <rPh sb="8" eb="10">
      <t>アンブン</t>
    </rPh>
    <phoneticPr fontId="10"/>
  </si>
  <si>
    <t>㎡</t>
  </si>
  <si>
    <t>㎡ ＋</t>
    <phoneticPr fontId="1"/>
  </si>
  <si>
    <t>按　分　後　の　面　積　（　記　入　例　）</t>
    <rPh sb="0" eb="1">
      <t>アン</t>
    </rPh>
    <rPh sb="2" eb="3">
      <t>ブン</t>
    </rPh>
    <rPh sb="4" eb="5">
      <t>ゴ</t>
    </rPh>
    <rPh sb="8" eb="9">
      <t>メン</t>
    </rPh>
    <rPh sb="10" eb="11">
      <t>セキ</t>
    </rPh>
    <rPh sb="14" eb="15">
      <t>キ</t>
    </rPh>
    <rPh sb="16" eb="17">
      <t>イ</t>
    </rPh>
    <rPh sb="18" eb="19">
      <t>レイ</t>
    </rPh>
    <phoneticPr fontId="10"/>
  </si>
  <si>
    <t>１　介護老人保健施設</t>
    <rPh sb="2" eb="4">
      <t>カイゴ</t>
    </rPh>
    <rPh sb="4" eb="6">
      <t>ロウジン</t>
    </rPh>
    <rPh sb="6" eb="8">
      <t>ホケン</t>
    </rPh>
    <rPh sb="8" eb="10">
      <t>シセツ</t>
    </rPh>
    <phoneticPr fontId="10"/>
  </si>
  <si>
    <t>２　通所介護事業所</t>
    <rPh sb="2" eb="4">
      <t>ツウショ</t>
    </rPh>
    <rPh sb="4" eb="6">
      <t>カイゴ</t>
    </rPh>
    <rPh sb="6" eb="9">
      <t>ジギョウショ</t>
    </rPh>
    <phoneticPr fontId="1"/>
  </si>
  <si>
    <t>３　その他の施設</t>
    <rPh sb="4" eb="5">
      <t>タ</t>
    </rPh>
    <rPh sb="6" eb="8">
      <t>シセツ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</si>
</sst>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
    <numFmt numFmtId="180" formatCode="0.0_);[Red]\(0.0\)"/>
    <numFmt numFmtId="181" formatCode="0_);[Red]\(0\)"/>
    <numFmt numFmtId="182" formatCode="0.0"/>
    <numFmt numFmtId="183" formatCode="#,##0.0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0"/>
      <name val="Yu Gothic Medium"/>
      <family val="3"/>
      <charset val="128"/>
    </font>
    <font>
      <sz val="10"/>
      <name val="Yu Gothic Medium"/>
      <family val="2"/>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
      <sz val="14"/>
      <name val="ＭＳ ゴシック"/>
      <family val="3"/>
      <charset val="128"/>
    </font>
    <font>
      <sz val="14"/>
      <color rgb="FFFF0000"/>
      <name val="ＭＳ ゴシック"/>
      <family val="3"/>
      <charset val="128"/>
    </font>
    <font>
      <b/>
      <sz val="9"/>
      <color indexed="81"/>
      <name val="ＭＳ Ｐゴシック"/>
      <family val="3"/>
      <charset val="128"/>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219">
    <xf numFmtId="0" fontId="0" fillId="0" borderId="0" xfId="0">
      <alignment vertical="center"/>
    </xf>
    <xf numFmtId="0" fontId="11" fillId="0" borderId="0" xfId="0" applyFont="1">
      <alignmen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7" fillId="0" borderId="1" xfId="0" applyFont="1" applyBorder="1" applyAlignment="1">
      <alignment vertical="center" wrapText="1"/>
    </xf>
    <xf numFmtId="177" fontId="14"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22" fillId="0" borderId="0" xfId="0" applyFont="1" applyAlignment="1">
      <alignment horizontal="left" vertical="center" readingOrder="1"/>
    </xf>
    <xf numFmtId="0" fontId="22" fillId="0" borderId="0" xfId="0" applyFont="1">
      <alignment vertical="center"/>
    </xf>
    <xf numFmtId="0" fontId="23" fillId="0" borderId="0" xfId="0" applyFont="1">
      <alignment vertical="center"/>
    </xf>
    <xf numFmtId="0" fontId="17"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9" fillId="0" borderId="1" xfId="0" applyFont="1" applyBorder="1" applyAlignment="1">
      <alignment horizontal="right" vertical="center"/>
    </xf>
    <xf numFmtId="0" fontId="14" fillId="0" borderId="1" xfId="0" applyFont="1" applyBorder="1" applyAlignment="1">
      <alignment horizontal="right" vertical="center"/>
    </xf>
    <xf numFmtId="180" fontId="14" fillId="0" borderId="1" xfId="0" applyNumberFormat="1" applyFont="1" applyBorder="1">
      <alignment vertical="center"/>
    </xf>
    <xf numFmtId="0" fontId="17" fillId="0" borderId="0" xfId="0" applyFont="1" applyAlignment="1">
      <alignment horizontal="center" vertical="center"/>
    </xf>
    <xf numFmtId="0" fontId="14"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17"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181" fontId="17" fillId="0" borderId="0" xfId="0" applyNumberFormat="1" applyFont="1">
      <alignment vertical="center"/>
    </xf>
    <xf numFmtId="181" fontId="14" fillId="0" borderId="1" xfId="0" applyNumberFormat="1" applyFont="1" applyBorder="1" applyAlignment="1">
      <alignment vertical="center" wrapText="1"/>
    </xf>
    <xf numFmtId="181" fontId="13" fillId="0" borderId="0" xfId="0" applyNumberFormat="1" applyFont="1">
      <alignment vertical="center"/>
    </xf>
    <xf numFmtId="181" fontId="14" fillId="0" borderId="0" xfId="0" applyNumberFormat="1" applyFont="1">
      <alignment vertical="center"/>
    </xf>
    <xf numFmtId="0" fontId="21" fillId="0" borderId="0" xfId="0" applyFont="1">
      <alignment vertical="center"/>
    </xf>
    <xf numFmtId="0" fontId="30"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29" fillId="0" borderId="0" xfId="0" applyFont="1">
      <alignment vertical="center"/>
    </xf>
    <xf numFmtId="0" fontId="14" fillId="0" borderId="0" xfId="0" applyFont="1" applyAlignment="1">
      <alignment horizontal="center" vertical="center"/>
    </xf>
    <xf numFmtId="0" fontId="24" fillId="0" borderId="0" xfId="0" applyFont="1" applyAlignment="1">
      <alignment horizontal="centerContinuous" vertical="center"/>
    </xf>
    <xf numFmtId="0" fontId="16" fillId="0" borderId="0" xfId="0" applyFont="1">
      <alignment vertical="center"/>
    </xf>
    <xf numFmtId="181" fontId="14" fillId="0" borderId="1" xfId="0" applyNumberFormat="1" applyFont="1" applyBorder="1">
      <alignment vertical="center"/>
    </xf>
    <xf numFmtId="0" fontId="0" fillId="0" borderId="0" xfId="0" applyAlignment="1">
      <alignment vertical="center" wrapText="1"/>
    </xf>
    <xf numFmtId="0" fontId="18" fillId="5"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9" fontId="14" fillId="6" borderId="1" xfId="0" applyNumberFormat="1" applyFont="1" applyFill="1" applyBorder="1" applyAlignment="1">
      <alignment vertical="center" wrapText="1"/>
    </xf>
    <xf numFmtId="0" fontId="14" fillId="6" borderId="1" xfId="0" applyFont="1" applyFill="1" applyBorder="1">
      <alignment vertical="center"/>
    </xf>
    <xf numFmtId="40" fontId="14" fillId="0" borderId="1" xfId="7" applyNumberFormat="1" applyFont="1" applyBorder="1" applyAlignment="1">
      <alignment horizontal="right" vertical="center"/>
    </xf>
    <xf numFmtId="38" fontId="14" fillId="0" borderId="1" xfId="7" applyFont="1" applyBorder="1" applyAlignment="1">
      <alignment horizontal="right" vertical="center"/>
    </xf>
    <xf numFmtId="38" fontId="19" fillId="0" borderId="1" xfId="7" applyFont="1" applyBorder="1" applyAlignment="1">
      <alignment horizontal="right" vertical="center"/>
    </xf>
    <xf numFmtId="177" fontId="14" fillId="6" borderId="1" xfId="0" applyNumberFormat="1" applyFont="1" applyFill="1" applyBorder="1" applyAlignment="1">
      <alignment vertical="center" wrapText="1"/>
    </xf>
    <xf numFmtId="38" fontId="14" fillId="6" borderId="1" xfId="7" applyFont="1" applyFill="1" applyBorder="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79" fontId="14" fillId="6" borderId="1" xfId="9" applyNumberFormat="1" applyFont="1" applyFill="1" applyBorder="1" applyAlignment="1">
      <alignment horizontal="right" vertical="center"/>
    </xf>
    <xf numFmtId="180" fontId="14" fillId="5" borderId="1" xfId="0" applyNumberFormat="1" applyFont="1" applyFill="1" applyBorder="1" applyAlignment="1">
      <alignment horizontal="center" vertical="center"/>
    </xf>
    <xf numFmtId="0" fontId="14" fillId="5" borderId="1" xfId="0" applyFont="1" applyFill="1" applyBorder="1" applyAlignment="1">
      <alignment vertical="center" shrinkToFit="1"/>
    </xf>
    <xf numFmtId="0" fontId="30" fillId="0" borderId="0" xfId="0" applyFont="1">
      <alignment vertical="center"/>
    </xf>
    <xf numFmtId="179" fontId="14" fillId="6" borderId="1" xfId="0" applyNumberFormat="1" applyFont="1" applyFill="1" applyBorder="1" applyAlignment="1">
      <alignment horizontal="right" vertical="center" wrapText="1"/>
    </xf>
    <xf numFmtId="0" fontId="17" fillId="0" borderId="1" xfId="0" applyFont="1" applyBorder="1" applyAlignment="1">
      <alignment horizontal="center" vertical="center"/>
    </xf>
    <xf numFmtId="0" fontId="17" fillId="6"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6" fillId="0" borderId="0" xfId="0" applyFont="1" applyAlignment="1">
      <alignment vertical="center" shrinkToFit="1"/>
    </xf>
    <xf numFmtId="0" fontId="14" fillId="5" borderId="1" xfId="0" applyFont="1" applyFill="1" applyBorder="1" applyAlignment="1">
      <alignment horizontal="center" vertical="center" wrapText="1"/>
    </xf>
    <xf numFmtId="0" fontId="7" fillId="0" borderId="0" xfId="0" applyFont="1">
      <alignment vertical="center"/>
    </xf>
    <xf numFmtId="0" fontId="17" fillId="7" borderId="1" xfId="0" applyFont="1" applyFill="1" applyBorder="1" applyAlignment="1">
      <alignment horizontal="center" vertical="center" wrapText="1"/>
    </xf>
    <xf numFmtId="38" fontId="17" fillId="0" borderId="1" xfId="7" applyFont="1" applyFill="1" applyBorder="1" applyAlignment="1">
      <alignment horizontal="center" vertical="center" wrapText="1"/>
    </xf>
    <xf numFmtId="38" fontId="17" fillId="6" borderId="1" xfId="7" applyFont="1" applyFill="1" applyBorder="1" applyAlignment="1">
      <alignment horizontal="center" vertical="center" wrapText="1"/>
    </xf>
    <xf numFmtId="0" fontId="0" fillId="8" borderId="0" xfId="0" applyFill="1" applyAlignment="1">
      <alignment vertical="center" wrapText="1"/>
    </xf>
    <xf numFmtId="0" fontId="17" fillId="5" borderId="1" xfId="0" applyFont="1" applyFill="1" applyBorder="1" applyAlignment="1">
      <alignment horizontal="left"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177" fontId="7" fillId="6" borderId="1" xfId="0" applyNumberFormat="1" applyFont="1" applyFill="1" applyBorder="1" applyAlignment="1">
      <alignment vertical="center" wrapText="1"/>
    </xf>
    <xf numFmtId="0" fontId="19" fillId="0" borderId="0" xfId="0" applyFont="1" applyAlignment="1">
      <alignment vertical="center" shrinkToFit="1"/>
    </xf>
    <xf numFmtId="38" fontId="0" fillId="0" borderId="0" xfId="7" applyFont="1" applyAlignment="1">
      <alignment vertical="center" shrinkToFit="1"/>
    </xf>
    <xf numFmtId="177" fontId="14"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1" fillId="0" borderId="0" xfId="0" applyFont="1">
      <alignment vertical="center"/>
    </xf>
    <xf numFmtId="38" fontId="17" fillId="16" borderId="1" xfId="7" applyFont="1" applyFill="1" applyBorder="1" applyAlignment="1">
      <alignment horizontal="center" vertical="center" wrapText="1"/>
    </xf>
    <xf numFmtId="179" fontId="14"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4" fillId="0" borderId="1" xfId="0" applyFont="1" applyBorder="1" applyAlignment="1">
      <alignment horizontal="left" vertical="center" wrapText="1"/>
    </xf>
    <xf numFmtId="38" fontId="17" fillId="7" borderId="1" xfId="7" applyFont="1" applyFill="1" applyBorder="1" applyAlignment="1">
      <alignment horizontal="center" vertical="center" wrapText="1"/>
    </xf>
    <xf numFmtId="0" fontId="14" fillId="7" borderId="1" xfId="0" applyFont="1" applyFill="1" applyBorder="1" applyAlignment="1">
      <alignment vertical="center" wrapText="1"/>
    </xf>
    <xf numFmtId="179" fontId="14" fillId="7" borderId="1" xfId="0" applyNumberFormat="1" applyFont="1" applyFill="1" applyBorder="1" applyAlignment="1">
      <alignment horizontal="right" vertical="center" wrapText="1"/>
    </xf>
    <xf numFmtId="182" fontId="13" fillId="0" borderId="0" xfId="0" applyNumberFormat="1"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181" fontId="18" fillId="0" borderId="3" xfId="0" applyNumberFormat="1" applyFont="1" applyBorder="1" applyAlignment="1">
      <alignment horizontal="center" vertical="center" wrapText="1"/>
    </xf>
    <xf numFmtId="181" fontId="18" fillId="0" borderId="2" xfId="0" applyNumberFormat="1" applyFont="1" applyBorder="1" applyAlignment="1">
      <alignment horizontal="center" vertical="center" wrapText="1"/>
    </xf>
    <xf numFmtId="0" fontId="17" fillId="6" borderId="1" xfId="0" applyFont="1" applyFill="1" applyBorder="1" applyAlignment="1">
      <alignment horizontal="center" vertical="center" wrapText="1"/>
    </xf>
    <xf numFmtId="38" fontId="17" fillId="0" borderId="1" xfId="7" applyFont="1" applyBorder="1" applyAlignment="1">
      <alignment horizontal="center" vertical="center" wrapText="1"/>
    </xf>
    <xf numFmtId="38" fontId="17" fillId="0" borderId="1" xfId="7" applyFont="1" applyFill="1" applyBorder="1" applyAlignment="1">
      <alignment horizontal="center" vertical="center" wrapText="1"/>
    </xf>
    <xf numFmtId="38" fontId="17" fillId="6" borderId="1" xfId="7" applyFont="1" applyFill="1" applyBorder="1" applyAlignment="1">
      <alignment horizontal="center" vertical="center" wrapText="1"/>
    </xf>
    <xf numFmtId="38" fontId="18" fillId="5" borderId="3" xfId="7" applyFont="1" applyFill="1" applyBorder="1" applyAlignment="1">
      <alignment horizontal="center" vertical="center" wrapText="1"/>
    </xf>
    <xf numFmtId="38" fontId="18" fillId="5" borderId="2" xfId="7" applyFont="1" applyFill="1" applyBorder="1" applyAlignment="1">
      <alignment horizontal="center" vertical="center" wrapText="1"/>
    </xf>
    <xf numFmtId="0" fontId="32" fillId="0" borderId="0" xfId="5" applyFont="1" applyAlignment="1">
      <alignment horizontal="center" vertical="center"/>
    </xf>
    <xf numFmtId="0" fontId="32" fillId="0" borderId="0" xfId="5" applyFont="1" applyAlignment="1">
      <alignment vertical="center"/>
    </xf>
    <xf numFmtId="0" fontId="32" fillId="0" borderId="0" xfId="5" applyFont="1" applyAlignment="1">
      <alignment horizontal="center" vertical="center"/>
    </xf>
    <xf numFmtId="0" fontId="32" fillId="0" borderId="4" xfId="5" applyFont="1" applyBorder="1" applyAlignment="1">
      <alignment horizontal="left" vertical="center"/>
    </xf>
    <xf numFmtId="0" fontId="32" fillId="0" borderId="5" xfId="5" applyFont="1" applyBorder="1" applyAlignment="1">
      <alignment horizontal="center" vertical="center" shrinkToFit="1"/>
    </xf>
    <xf numFmtId="0" fontId="32" fillId="0" borderId="6" xfId="5" applyFont="1" applyBorder="1" applyAlignment="1">
      <alignment horizontal="center" vertical="center" shrinkToFit="1"/>
    </xf>
    <xf numFmtId="0" fontId="33" fillId="2" borderId="5" xfId="5" applyFont="1" applyFill="1" applyBorder="1" applyAlignment="1">
      <alignment horizontal="center" vertical="center" shrinkToFit="1"/>
    </xf>
    <xf numFmtId="0" fontId="33" fillId="2" borderId="6" xfId="5" applyFont="1" applyFill="1" applyBorder="1" applyAlignment="1">
      <alignment horizontal="center" vertical="center" shrinkToFit="1"/>
    </xf>
    <xf numFmtId="0" fontId="33" fillId="2" borderId="7" xfId="5" applyFont="1" applyFill="1" applyBorder="1" applyAlignment="1">
      <alignment horizontal="center" vertical="center" shrinkToFit="1"/>
    </xf>
    <xf numFmtId="0" fontId="32" fillId="0" borderId="7" xfId="5" applyFont="1" applyBorder="1" applyAlignment="1">
      <alignment horizontal="center" vertical="center" shrinkToFit="1"/>
    </xf>
    <xf numFmtId="0" fontId="32" fillId="0" borderId="8" xfId="5" applyFont="1" applyBorder="1" applyAlignment="1">
      <alignment horizontal="center" vertical="center" shrinkToFit="1"/>
    </xf>
    <xf numFmtId="0" fontId="32" fillId="0" borderId="0" xfId="5" applyFont="1" applyAlignment="1">
      <alignment horizontal="center" vertical="center" shrinkToFit="1"/>
    </xf>
    <xf numFmtId="183" fontId="33" fillId="2" borderId="5" xfId="5" applyNumberFormat="1" applyFont="1" applyFill="1" applyBorder="1" applyAlignment="1">
      <alignment vertical="center" shrinkToFit="1"/>
    </xf>
    <xf numFmtId="183" fontId="33" fillId="2" borderId="6" xfId="5" applyNumberFormat="1" applyFont="1" applyFill="1" applyBorder="1" applyAlignment="1">
      <alignment vertical="center" shrinkToFit="1"/>
    </xf>
    <xf numFmtId="0" fontId="32" fillId="0" borderId="9" xfId="5" applyFont="1" applyBorder="1" applyAlignment="1">
      <alignment horizontal="right" vertical="center" shrinkToFit="1"/>
    </xf>
    <xf numFmtId="183" fontId="33" fillId="2" borderId="5" xfId="5" applyNumberFormat="1" applyFont="1" applyFill="1" applyBorder="1" applyAlignment="1">
      <alignment horizontal="right" vertical="center" shrinkToFit="1"/>
    </xf>
    <xf numFmtId="183" fontId="33" fillId="2" borderId="6" xfId="5" applyNumberFormat="1" applyFont="1" applyFill="1" applyBorder="1" applyAlignment="1">
      <alignment horizontal="right" vertical="center" shrinkToFit="1"/>
    </xf>
    <xf numFmtId="0" fontId="32" fillId="0" borderId="9" xfId="5" applyFont="1" applyBorder="1" applyAlignment="1">
      <alignment horizontal="center" vertical="center" shrinkToFit="1"/>
    </xf>
    <xf numFmtId="183" fontId="32" fillId="0" borderId="5" xfId="5" applyNumberFormat="1" applyFont="1" applyBorder="1" applyAlignment="1">
      <alignment horizontal="right" vertical="center" shrinkToFit="1"/>
    </xf>
    <xf numFmtId="183" fontId="32" fillId="0" borderId="6" xfId="5" applyNumberFormat="1" applyFont="1" applyBorder="1" applyAlignment="1">
      <alignment horizontal="right" vertical="center" shrinkToFit="1"/>
    </xf>
    <xf numFmtId="0" fontId="32" fillId="0" borderId="10" xfId="5" applyFont="1" applyBorder="1" applyAlignment="1">
      <alignment horizontal="center" vertical="center" shrinkToFit="1"/>
    </xf>
    <xf numFmtId="0" fontId="32" fillId="0" borderId="1" xfId="5" applyFont="1" applyBorder="1" applyAlignment="1">
      <alignment horizontal="center" vertical="center" shrinkToFit="1"/>
    </xf>
    <xf numFmtId="183" fontId="32" fillId="0" borderId="11" xfId="5" applyNumberFormat="1" applyFont="1" applyBorder="1" applyAlignment="1">
      <alignment vertical="center" shrinkToFit="1"/>
    </xf>
    <xf numFmtId="183" fontId="32" fillId="0" borderId="4" xfId="5" applyNumberFormat="1" applyFont="1" applyBorder="1" applyAlignment="1">
      <alignment vertical="center" shrinkToFit="1"/>
    </xf>
    <xf numFmtId="183" fontId="32" fillId="0" borderId="12" xfId="5" applyNumberFormat="1" applyFont="1" applyBorder="1" applyAlignment="1">
      <alignment horizontal="center" vertical="center" shrinkToFit="1"/>
    </xf>
    <xf numFmtId="183" fontId="32" fillId="0" borderId="13" xfId="5" applyNumberFormat="1" applyFont="1" applyBorder="1" applyAlignment="1">
      <alignment horizontal="center" vertical="center" shrinkToFit="1"/>
    </xf>
    <xf numFmtId="183" fontId="32" fillId="0" borderId="12" xfId="5" applyNumberFormat="1" applyFont="1" applyBorder="1" applyAlignment="1">
      <alignment horizontal="right" vertical="center" shrinkToFit="1"/>
    </xf>
    <xf numFmtId="183" fontId="32" fillId="0" borderId="13" xfId="5" applyNumberFormat="1" applyFont="1" applyBorder="1" applyAlignment="1">
      <alignment horizontal="right" vertical="center" shrinkToFit="1"/>
    </xf>
    <xf numFmtId="183" fontId="32" fillId="0" borderId="12" xfId="5" applyNumberFormat="1" applyFont="1" applyBorder="1" applyAlignment="1">
      <alignment vertical="center" shrinkToFit="1"/>
    </xf>
    <xf numFmtId="183" fontId="32" fillId="0" borderId="13" xfId="5" applyNumberFormat="1" applyFont="1" applyBorder="1" applyAlignment="1">
      <alignment vertical="center" shrinkToFit="1"/>
    </xf>
    <xf numFmtId="49" fontId="32" fillId="0" borderId="1" xfId="5" applyNumberFormat="1" applyFont="1" applyBorder="1" applyAlignment="1">
      <alignment horizontal="center" vertical="center" shrinkToFit="1"/>
    </xf>
    <xf numFmtId="0" fontId="32" fillId="0" borderId="11" xfId="5" applyFont="1" applyBorder="1" applyAlignment="1">
      <alignment horizontal="center" vertical="center" shrinkToFit="1"/>
    </xf>
    <xf numFmtId="0" fontId="32" fillId="18" borderId="4" xfId="5" applyFont="1" applyFill="1" applyBorder="1" applyAlignment="1">
      <alignment horizontal="center" vertical="center" shrinkToFit="1"/>
    </xf>
    <xf numFmtId="183" fontId="32" fillId="0" borderId="5" xfId="5" applyNumberFormat="1" applyFont="1" applyBorder="1" applyAlignment="1">
      <alignment vertical="center" shrinkToFit="1"/>
    </xf>
    <xf numFmtId="183" fontId="32" fillId="0" borderId="6" xfId="5" applyNumberFormat="1" applyFont="1" applyBorder="1" applyAlignment="1">
      <alignment vertical="center" shrinkToFit="1"/>
    </xf>
    <xf numFmtId="0" fontId="32" fillId="18" borderId="1" xfId="5" applyFont="1" applyFill="1" applyBorder="1" applyAlignment="1">
      <alignment horizontal="center" vertical="center" shrinkToFit="1"/>
    </xf>
    <xf numFmtId="0" fontId="32" fillId="0" borderId="7" xfId="5" applyFont="1" applyBorder="1" applyAlignment="1">
      <alignment horizontal="right" vertical="center" shrinkToFit="1"/>
    </xf>
    <xf numFmtId="0" fontId="32" fillId="0" borderId="14" xfId="5" applyFont="1" applyBorder="1" applyAlignment="1">
      <alignment horizontal="center" vertical="center" shrinkToFit="1"/>
    </xf>
    <xf numFmtId="0" fontId="32" fillId="0" borderId="3" xfId="5" applyFont="1" applyBorder="1" applyAlignment="1">
      <alignment horizontal="center" vertical="center" shrinkToFit="1"/>
    </xf>
    <xf numFmtId="183" fontId="32" fillId="0" borderId="0" xfId="5" applyNumberFormat="1" applyFont="1" applyAlignment="1">
      <alignment horizontal="center" vertical="center" shrinkToFit="1"/>
    </xf>
    <xf numFmtId="0" fontId="32" fillId="0" borderId="4" xfId="5" applyFont="1" applyBorder="1" applyAlignment="1">
      <alignment horizontal="center" vertical="center" shrinkToFit="1"/>
    </xf>
    <xf numFmtId="183" fontId="32" fillId="0" borderId="4" xfId="5" applyNumberFormat="1" applyFont="1" applyBorder="1" applyAlignment="1">
      <alignment horizontal="center" vertical="center" shrinkToFit="1"/>
    </xf>
    <xf numFmtId="183" fontId="32" fillId="0" borderId="4" xfId="5" applyNumberFormat="1" applyFont="1" applyBorder="1" applyAlignment="1">
      <alignment vertical="center" shrinkToFit="1"/>
    </xf>
    <xf numFmtId="0" fontId="32" fillId="0" borderId="2" xfId="5" applyFont="1" applyBorder="1" applyAlignment="1">
      <alignment horizontal="center" vertical="center" shrinkToFit="1"/>
    </xf>
    <xf numFmtId="183" fontId="32" fillId="0" borderId="14" xfId="5" applyNumberFormat="1" applyFont="1" applyBorder="1" applyAlignment="1">
      <alignment horizontal="right" vertical="center" shrinkToFit="1"/>
    </xf>
    <xf numFmtId="183" fontId="32" fillId="0" borderId="14" xfId="5" applyNumberFormat="1" applyFont="1" applyBorder="1" applyAlignment="1">
      <alignment horizontal="right" vertical="center" shrinkToFit="1"/>
    </xf>
    <xf numFmtId="0" fontId="32" fillId="0" borderId="14" xfId="5" applyFont="1" applyBorder="1" applyAlignment="1">
      <alignment horizontal="center" vertical="center" shrinkToFit="1"/>
    </xf>
    <xf numFmtId="183" fontId="32" fillId="0" borderId="14" xfId="5" applyNumberFormat="1" applyFont="1" applyBorder="1" applyAlignment="1">
      <alignment horizontal="center" vertical="center" shrinkToFit="1"/>
    </xf>
    <xf numFmtId="49" fontId="32" fillId="0" borderId="3" xfId="5" applyNumberFormat="1" applyFont="1" applyBorder="1" applyAlignment="1">
      <alignment horizontal="center" vertical="center" shrinkToFit="1"/>
    </xf>
    <xf numFmtId="49" fontId="32" fillId="0" borderId="2" xfId="5" applyNumberFormat="1" applyFont="1" applyBorder="1" applyAlignment="1">
      <alignment horizontal="center" vertical="center" shrinkToFit="1"/>
    </xf>
    <xf numFmtId="0" fontId="32" fillId="0" borderId="14" xfId="5" applyFont="1" applyBorder="1" applyAlignment="1">
      <alignment vertical="center" shrinkToFit="1"/>
    </xf>
    <xf numFmtId="183" fontId="32" fillId="0" borderId="14" xfId="5" applyNumberFormat="1" applyFont="1" applyBorder="1" applyAlignment="1">
      <alignment horizontal="center" vertical="center" shrinkToFit="1"/>
    </xf>
    <xf numFmtId="183" fontId="32" fillId="0" borderId="14" xfId="5" applyNumberFormat="1" applyFont="1" applyBorder="1" applyAlignment="1">
      <alignment vertical="center" shrinkToFit="1"/>
    </xf>
    <xf numFmtId="0" fontId="32" fillId="0" borderId="5" xfId="5" applyFont="1" applyBorder="1" applyAlignment="1">
      <alignment horizontal="center" vertical="center"/>
    </xf>
    <xf numFmtId="0" fontId="32" fillId="0" borderId="6" xfId="5" applyFont="1" applyBorder="1" applyAlignment="1">
      <alignment horizontal="center" vertical="center"/>
    </xf>
    <xf numFmtId="0" fontId="33" fillId="2" borderId="5" xfId="5" applyFont="1" applyFill="1" applyBorder="1" applyAlignment="1">
      <alignment horizontal="center" vertical="center"/>
    </xf>
    <xf numFmtId="0" fontId="33" fillId="2" borderId="6" xfId="5" applyFont="1" applyFill="1" applyBorder="1" applyAlignment="1">
      <alignment horizontal="center" vertical="center"/>
    </xf>
    <xf numFmtId="0" fontId="33" fillId="2" borderId="7" xfId="5" applyFont="1" applyFill="1" applyBorder="1" applyAlignment="1">
      <alignment horizontal="center" vertical="center"/>
    </xf>
    <xf numFmtId="0" fontId="32" fillId="0" borderId="7" xfId="5" applyFont="1" applyBorder="1" applyAlignment="1">
      <alignment horizontal="center" vertical="center"/>
    </xf>
    <xf numFmtId="0" fontId="32" fillId="0" borderId="8" xfId="5" applyFont="1" applyBorder="1" applyAlignment="1">
      <alignment horizontal="center" vertical="center"/>
    </xf>
    <xf numFmtId="183" fontId="33" fillId="2" borderId="5" xfId="5" applyNumberFormat="1" applyFont="1" applyFill="1" applyBorder="1" applyAlignment="1">
      <alignment vertical="center"/>
    </xf>
    <xf numFmtId="183" fontId="33" fillId="2" borderId="6" xfId="5" applyNumberFormat="1" applyFont="1" applyFill="1" applyBorder="1" applyAlignment="1">
      <alignment vertical="center"/>
    </xf>
    <xf numFmtId="0" fontId="32" fillId="0" borderId="9" xfId="5" applyFont="1" applyBorder="1" applyAlignment="1">
      <alignment horizontal="right" vertical="center"/>
    </xf>
    <xf numFmtId="183" fontId="33" fillId="2" borderId="5" xfId="5" applyNumberFormat="1" applyFont="1" applyFill="1" applyBorder="1" applyAlignment="1">
      <alignment horizontal="right" vertical="center"/>
    </xf>
    <xf numFmtId="183" fontId="33" fillId="2" borderId="6" xfId="5" applyNumberFormat="1" applyFont="1" applyFill="1" applyBorder="1" applyAlignment="1">
      <alignment horizontal="right" vertical="center"/>
    </xf>
    <xf numFmtId="0" fontId="32" fillId="0" borderId="9" xfId="5" applyFont="1" applyBorder="1" applyAlignment="1">
      <alignment horizontal="center" vertical="center"/>
    </xf>
    <xf numFmtId="183" fontId="32" fillId="0" borderId="5" xfId="5" applyNumberFormat="1" applyFont="1" applyBorder="1" applyAlignment="1">
      <alignment horizontal="right" vertical="center"/>
    </xf>
    <xf numFmtId="183" fontId="32" fillId="0" borderId="6" xfId="5" applyNumberFormat="1" applyFont="1" applyBorder="1" applyAlignment="1">
      <alignment horizontal="right" vertical="center"/>
    </xf>
    <xf numFmtId="0" fontId="32" fillId="0" borderId="10" xfId="5" applyFont="1" applyBorder="1" applyAlignment="1">
      <alignment horizontal="center" vertical="center" wrapText="1"/>
    </xf>
    <xf numFmtId="0" fontId="32" fillId="0" borderId="1" xfId="5" applyFont="1" applyBorder="1" applyAlignment="1">
      <alignment horizontal="center" vertical="center"/>
    </xf>
    <xf numFmtId="183" fontId="32" fillId="0" borderId="11" xfId="5" applyNumberFormat="1" applyFont="1" applyBorder="1" applyAlignment="1">
      <alignment vertical="center"/>
    </xf>
    <xf numFmtId="183" fontId="32" fillId="0" borderId="4" xfId="5" applyNumberFormat="1" applyFont="1" applyBorder="1" applyAlignment="1">
      <alignment vertical="center"/>
    </xf>
    <xf numFmtId="183" fontId="32" fillId="0" borderId="12" xfId="5" applyNumberFormat="1" applyFont="1" applyBorder="1" applyAlignment="1">
      <alignment horizontal="center" vertical="center"/>
    </xf>
    <xf numFmtId="183" fontId="32" fillId="0" borderId="13" xfId="5" applyNumberFormat="1" applyFont="1" applyBorder="1" applyAlignment="1">
      <alignment horizontal="center" vertical="center"/>
    </xf>
    <xf numFmtId="183" fontId="32" fillId="0" borderId="12" xfId="5" applyNumberFormat="1" applyFont="1" applyBorder="1" applyAlignment="1">
      <alignment horizontal="right" vertical="center"/>
    </xf>
    <xf numFmtId="183" fontId="32" fillId="0" borderId="13" xfId="5" applyNumberFormat="1" applyFont="1" applyBorder="1" applyAlignment="1">
      <alignment horizontal="right" vertical="center"/>
    </xf>
    <xf numFmtId="183" fontId="32" fillId="0" borderId="12" xfId="5" applyNumberFormat="1" applyFont="1" applyBorder="1" applyAlignment="1">
      <alignment vertical="center"/>
    </xf>
    <xf numFmtId="183" fontId="32" fillId="0" borderId="13" xfId="5" applyNumberFormat="1" applyFont="1" applyBorder="1" applyAlignment="1">
      <alignment vertical="center"/>
    </xf>
    <xf numFmtId="49" fontId="32" fillId="0" borderId="1" xfId="5" applyNumberFormat="1" applyFont="1" applyBorder="1" applyAlignment="1">
      <alignment horizontal="center" vertical="center"/>
    </xf>
    <xf numFmtId="0" fontId="32" fillId="0" borderId="11" xfId="5" applyFont="1" applyBorder="1" applyAlignment="1">
      <alignment horizontal="center" vertical="center"/>
    </xf>
    <xf numFmtId="0" fontId="32" fillId="18" borderId="4" xfId="5" applyFont="1" applyFill="1" applyBorder="1" applyAlignment="1">
      <alignment horizontal="center" vertical="center"/>
    </xf>
    <xf numFmtId="183" fontId="32" fillId="0" borderId="5" xfId="5" applyNumberFormat="1" applyFont="1" applyBorder="1" applyAlignment="1">
      <alignment vertical="center"/>
    </xf>
    <xf numFmtId="183" fontId="32" fillId="0" borderId="6" xfId="5" applyNumberFormat="1" applyFont="1" applyBorder="1" applyAlignment="1">
      <alignment vertical="center"/>
    </xf>
    <xf numFmtId="0" fontId="32" fillId="18" borderId="1" xfId="5" applyFont="1" applyFill="1" applyBorder="1" applyAlignment="1">
      <alignment horizontal="center" vertical="center"/>
    </xf>
    <xf numFmtId="0" fontId="32" fillId="0" borderId="7" xfId="5" applyFont="1" applyBorder="1" applyAlignment="1">
      <alignment horizontal="right" vertical="center"/>
    </xf>
    <xf numFmtId="0" fontId="32" fillId="0" borderId="14" xfId="5" applyFont="1" applyBorder="1" applyAlignment="1">
      <alignment horizontal="center" vertical="center"/>
    </xf>
    <xf numFmtId="0" fontId="32" fillId="0" borderId="3" xfId="5" applyFont="1" applyBorder="1" applyAlignment="1">
      <alignment horizontal="center" vertical="center"/>
    </xf>
    <xf numFmtId="183" fontId="32" fillId="0" borderId="0" xfId="5" applyNumberFormat="1" applyFont="1" applyAlignment="1">
      <alignment horizontal="center" vertical="center"/>
    </xf>
    <xf numFmtId="0" fontId="32" fillId="0" borderId="4" xfId="5" applyFont="1" applyBorder="1" applyAlignment="1">
      <alignment horizontal="center" vertical="center"/>
    </xf>
    <xf numFmtId="183" fontId="32" fillId="0" borderId="4" xfId="5" applyNumberFormat="1" applyFont="1" applyBorder="1" applyAlignment="1">
      <alignment horizontal="center" vertical="center"/>
    </xf>
    <xf numFmtId="183" fontId="32" fillId="0" borderId="4" xfId="5" applyNumberFormat="1" applyFont="1" applyBorder="1" applyAlignment="1">
      <alignment vertical="center"/>
    </xf>
    <xf numFmtId="0" fontId="32" fillId="0" borderId="2" xfId="5" applyFont="1" applyBorder="1" applyAlignment="1">
      <alignment horizontal="center" vertical="center"/>
    </xf>
    <xf numFmtId="183" fontId="32" fillId="0" borderId="14" xfId="5" applyNumberFormat="1" applyFont="1" applyBorder="1" applyAlignment="1">
      <alignment horizontal="right" vertical="center"/>
    </xf>
    <xf numFmtId="183" fontId="32" fillId="0" borderId="14" xfId="5" applyNumberFormat="1" applyFont="1" applyBorder="1" applyAlignment="1">
      <alignment horizontal="right" vertical="center"/>
    </xf>
    <xf numFmtId="0" fontId="32" fillId="0" borderId="14" xfId="5" applyFont="1" applyBorder="1" applyAlignment="1">
      <alignment horizontal="center" vertical="center"/>
    </xf>
    <xf numFmtId="183" fontId="32" fillId="0" borderId="14" xfId="5" applyNumberFormat="1" applyFont="1" applyBorder="1" applyAlignment="1">
      <alignment horizontal="center" vertical="center"/>
    </xf>
    <xf numFmtId="49" fontId="32" fillId="0" borderId="3" xfId="5" applyNumberFormat="1" applyFont="1" applyBorder="1" applyAlignment="1">
      <alignment horizontal="center" vertical="center"/>
    </xf>
    <xf numFmtId="49" fontId="32" fillId="0" borderId="2" xfId="5" applyNumberFormat="1" applyFont="1" applyBorder="1" applyAlignment="1">
      <alignment horizontal="center" vertical="center"/>
    </xf>
    <xf numFmtId="0" fontId="32" fillId="0" borderId="14" xfId="5" applyFont="1" applyBorder="1" applyAlignment="1">
      <alignment vertical="center"/>
    </xf>
    <xf numFmtId="183" fontId="32" fillId="0" borderId="14" xfId="5" applyNumberFormat="1" applyFont="1" applyBorder="1" applyAlignment="1">
      <alignment horizontal="center" vertical="center"/>
    </xf>
    <xf numFmtId="183" fontId="32" fillId="0" borderId="14" xfId="5" applyNumberFormat="1" applyFont="1" applyBorder="1" applyAlignment="1">
      <alignment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81" t="s">
        <v>104</v>
      </c>
      <c r="B1" s="81" t="s">
        <v>103</v>
      </c>
      <c r="C1" s="76" t="s">
        <v>105</v>
      </c>
      <c r="D1" s="76" t="s">
        <v>105</v>
      </c>
      <c r="E1" s="86" t="s">
        <v>129</v>
      </c>
      <c r="F1" s="87" t="s">
        <v>150</v>
      </c>
      <c r="G1" s="88" t="s">
        <v>173</v>
      </c>
      <c r="H1" s="89" t="s">
        <v>184</v>
      </c>
      <c r="I1" s="90" t="s">
        <v>192</v>
      </c>
      <c r="J1" s="91" t="s">
        <v>198</v>
      </c>
      <c r="K1" s="91" t="s">
        <v>198</v>
      </c>
      <c r="L1" s="92" t="s">
        <v>201</v>
      </c>
      <c r="M1" s="92" t="s">
        <v>201</v>
      </c>
      <c r="N1" s="92" t="s">
        <v>201</v>
      </c>
      <c r="O1" s="93" t="s">
        <v>212</v>
      </c>
      <c r="P1" s="97" t="s">
        <v>218</v>
      </c>
      <c r="Q1" s="49" t="s">
        <v>122</v>
      </c>
      <c r="R1" s="49" t="s">
        <v>137</v>
      </c>
      <c r="S1" s="49" t="s">
        <v>170</v>
      </c>
    </row>
    <row r="2" spans="1:19" ht="28.5" customHeight="1">
      <c r="A2" s="81"/>
      <c r="B2" s="81"/>
      <c r="C2" s="76" t="s">
        <v>114</v>
      </c>
      <c r="D2" s="76" t="s">
        <v>79</v>
      </c>
      <c r="E2" s="86" t="s">
        <v>79</v>
      </c>
      <c r="F2" s="87" t="s">
        <v>151</v>
      </c>
      <c r="G2" s="88" t="s">
        <v>79</v>
      </c>
      <c r="H2" s="89" t="s">
        <v>79</v>
      </c>
      <c r="I2" s="90" t="s">
        <v>79</v>
      </c>
      <c r="J2" s="91" t="s">
        <v>79</v>
      </c>
      <c r="K2" s="91" t="s">
        <v>199</v>
      </c>
      <c r="L2" s="92" t="s">
        <v>79</v>
      </c>
      <c r="M2" s="92" t="s">
        <v>199</v>
      </c>
      <c r="N2" s="92" t="s">
        <v>213</v>
      </c>
      <c r="O2" s="93" t="s">
        <v>79</v>
      </c>
      <c r="P2" s="97" t="s">
        <v>79</v>
      </c>
      <c r="R2" t="s">
        <v>138</v>
      </c>
    </row>
    <row r="3" spans="1:19" s="52" customFormat="1" ht="16.5">
      <c r="A3" s="52">
        <v>1</v>
      </c>
      <c r="B3" s="52" t="s">
        <v>27</v>
      </c>
      <c r="C3" s="52" t="s">
        <v>106</v>
      </c>
      <c r="D3" s="52" t="s">
        <v>37</v>
      </c>
      <c r="E3" s="52" t="s">
        <v>130</v>
      </c>
      <c r="F3" s="52" t="s">
        <v>152</v>
      </c>
      <c r="G3" s="52" t="s">
        <v>174</v>
      </c>
      <c r="H3" s="52" t="s">
        <v>185</v>
      </c>
      <c r="I3" s="70" t="s">
        <v>193</v>
      </c>
      <c r="J3" s="83" t="s">
        <v>178</v>
      </c>
      <c r="K3" s="84">
        <v>66400</v>
      </c>
      <c r="L3" s="52" t="s">
        <v>178</v>
      </c>
      <c r="M3" s="84">
        <v>31600</v>
      </c>
      <c r="N3" s="84" t="s">
        <v>101</v>
      </c>
      <c r="O3" s="84" t="s">
        <v>178</v>
      </c>
      <c r="P3" s="84" t="s">
        <v>178</v>
      </c>
      <c r="Q3" s="52" t="s">
        <v>123</v>
      </c>
      <c r="R3" s="52" t="s">
        <v>149</v>
      </c>
      <c r="S3" s="52" t="s">
        <v>171</v>
      </c>
    </row>
    <row r="4" spans="1:19" s="52" customFormat="1" ht="16.5">
      <c r="A4" s="52">
        <v>2</v>
      </c>
      <c r="B4" s="52" t="s">
        <v>28</v>
      </c>
      <c r="C4" s="52" t="s">
        <v>90</v>
      </c>
      <c r="D4" s="52" t="s">
        <v>40</v>
      </c>
      <c r="E4" s="52" t="s">
        <v>131</v>
      </c>
      <c r="F4" s="52" t="s">
        <v>154</v>
      </c>
      <c r="G4" s="52" t="s">
        <v>175</v>
      </c>
      <c r="H4" s="52" t="s">
        <v>175</v>
      </c>
      <c r="I4" s="70" t="s">
        <v>175</v>
      </c>
      <c r="J4" s="83" t="s">
        <v>179</v>
      </c>
      <c r="L4" s="52" t="s">
        <v>179</v>
      </c>
      <c r="N4" s="84" t="s">
        <v>202</v>
      </c>
      <c r="O4" s="84" t="s">
        <v>179</v>
      </c>
      <c r="P4" s="84" t="s">
        <v>179</v>
      </c>
      <c r="Q4" s="52" t="s">
        <v>124</v>
      </c>
      <c r="R4" s="52" t="s">
        <v>139</v>
      </c>
    </row>
    <row r="5" spans="1:19" s="52" customFormat="1" ht="16.5">
      <c r="A5" s="52">
        <v>3</v>
      </c>
      <c r="B5" s="52" t="s">
        <v>29</v>
      </c>
      <c r="C5" s="52" t="s">
        <v>107</v>
      </c>
      <c r="D5" s="52" t="s">
        <v>42</v>
      </c>
      <c r="E5" s="52" t="s">
        <v>132</v>
      </c>
      <c r="F5" s="52" t="s">
        <v>153</v>
      </c>
      <c r="G5" s="52" t="s">
        <v>176</v>
      </c>
      <c r="H5" s="52" t="s">
        <v>176</v>
      </c>
      <c r="I5" s="70" t="s">
        <v>176</v>
      </c>
      <c r="J5" s="83" t="s">
        <v>180</v>
      </c>
      <c r="L5" s="52" t="s">
        <v>180</v>
      </c>
      <c r="N5" s="84" t="s">
        <v>203</v>
      </c>
      <c r="O5" s="84" t="s">
        <v>180</v>
      </c>
      <c r="P5" s="84" t="s">
        <v>180</v>
      </c>
      <c r="R5" s="52" t="s">
        <v>140</v>
      </c>
    </row>
    <row r="6" spans="1:19" s="52" customFormat="1" ht="16.5">
      <c r="A6" s="52">
        <v>4</v>
      </c>
      <c r="B6" s="52" t="s">
        <v>30</v>
      </c>
      <c r="C6" s="52" t="s">
        <v>93</v>
      </c>
      <c r="D6" s="52" t="s">
        <v>39</v>
      </c>
      <c r="E6" s="52" t="s">
        <v>133</v>
      </c>
      <c r="F6" s="52" t="s">
        <v>155</v>
      </c>
      <c r="G6" s="52" t="s">
        <v>106</v>
      </c>
      <c r="H6" s="52" t="s">
        <v>106</v>
      </c>
      <c r="I6" s="70" t="s">
        <v>106</v>
      </c>
      <c r="J6" s="83" t="s">
        <v>111</v>
      </c>
      <c r="L6" s="52" t="s">
        <v>111</v>
      </c>
      <c r="N6" s="52" t="s">
        <v>204</v>
      </c>
      <c r="O6" s="52" t="s">
        <v>111</v>
      </c>
      <c r="P6" s="52" t="s">
        <v>111</v>
      </c>
      <c r="R6" s="52" t="s">
        <v>141</v>
      </c>
    </row>
    <row r="7" spans="1:19" s="52" customFormat="1" ht="16.5">
      <c r="A7" s="52">
        <v>5</v>
      </c>
      <c r="B7" s="52" t="s">
        <v>31</v>
      </c>
      <c r="C7" s="52" t="s">
        <v>108</v>
      </c>
      <c r="D7" s="52" t="s">
        <v>45</v>
      </c>
      <c r="E7" s="52" t="s">
        <v>134</v>
      </c>
      <c r="F7" s="52" t="s">
        <v>100</v>
      </c>
      <c r="G7" s="52" t="s">
        <v>177</v>
      </c>
      <c r="H7" s="52" t="s">
        <v>177</v>
      </c>
      <c r="I7" s="70" t="s">
        <v>177</v>
      </c>
      <c r="J7" s="83" t="s">
        <v>181</v>
      </c>
      <c r="L7" s="52" t="s">
        <v>181</v>
      </c>
      <c r="N7" s="52" t="s">
        <v>205</v>
      </c>
      <c r="O7" s="52" t="s">
        <v>181</v>
      </c>
      <c r="P7" s="52" t="s">
        <v>181</v>
      </c>
      <c r="R7" s="52" t="s">
        <v>142</v>
      </c>
    </row>
    <row r="8" spans="1:19" s="52" customFormat="1" ht="16.5">
      <c r="A8" s="52">
        <v>6</v>
      </c>
      <c r="B8" s="52" t="s">
        <v>32</v>
      </c>
      <c r="C8" s="52" t="s">
        <v>109</v>
      </c>
      <c r="D8" s="52" t="s">
        <v>126</v>
      </c>
      <c r="E8" s="52" t="s">
        <v>90</v>
      </c>
      <c r="F8" s="52" t="s">
        <v>156</v>
      </c>
      <c r="G8" s="52" t="s">
        <v>90</v>
      </c>
      <c r="H8" s="52" t="s">
        <v>90</v>
      </c>
      <c r="I8" s="70" t="s">
        <v>90</v>
      </c>
      <c r="J8" s="83"/>
      <c r="N8" s="52" t="s">
        <v>206</v>
      </c>
      <c r="R8" s="52" t="s">
        <v>143</v>
      </c>
    </row>
    <row r="9" spans="1:19" s="52" customFormat="1" ht="16.5">
      <c r="A9" s="52">
        <v>7</v>
      </c>
      <c r="B9" s="52" t="s">
        <v>33</v>
      </c>
      <c r="C9" s="52" t="s">
        <v>91</v>
      </c>
      <c r="E9" s="52" t="s">
        <v>91</v>
      </c>
      <c r="F9" s="52" t="s">
        <v>157</v>
      </c>
      <c r="G9" s="52" t="s">
        <v>91</v>
      </c>
      <c r="H9" s="52" t="s">
        <v>107</v>
      </c>
      <c r="I9" s="70" t="s">
        <v>107</v>
      </c>
      <c r="J9" s="83"/>
      <c r="R9" s="52" t="s">
        <v>144</v>
      </c>
    </row>
    <row r="10" spans="1:19" s="52" customFormat="1" ht="16.5">
      <c r="A10" s="52">
        <v>8</v>
      </c>
      <c r="B10" s="52" t="s">
        <v>34</v>
      </c>
      <c r="C10" s="52" t="s">
        <v>110</v>
      </c>
      <c r="E10" s="52" t="s">
        <v>92</v>
      </c>
      <c r="F10" s="52" t="s">
        <v>158</v>
      </c>
      <c r="G10" s="52" t="s">
        <v>92</v>
      </c>
      <c r="H10" s="52" t="s">
        <v>224</v>
      </c>
      <c r="I10" s="70" t="s">
        <v>224</v>
      </c>
      <c r="J10" s="83"/>
      <c r="R10" s="52" t="s">
        <v>145</v>
      </c>
    </row>
    <row r="11" spans="1:19" s="52" customFormat="1" ht="16.5">
      <c r="A11" s="52">
        <v>9</v>
      </c>
      <c r="B11" s="52" t="s">
        <v>35</v>
      </c>
      <c r="C11" s="52" t="s">
        <v>111</v>
      </c>
      <c r="E11" s="52" t="s">
        <v>93</v>
      </c>
      <c r="F11" s="52" t="s">
        <v>159</v>
      </c>
      <c r="G11" s="52" t="s">
        <v>93</v>
      </c>
      <c r="H11" s="52" t="s">
        <v>109</v>
      </c>
      <c r="I11" s="70" t="s">
        <v>92</v>
      </c>
      <c r="J11" s="14"/>
      <c r="R11" s="52" t="s">
        <v>146</v>
      </c>
    </row>
    <row r="12" spans="1:19" s="52" customFormat="1" ht="16.5">
      <c r="A12" s="52">
        <v>10</v>
      </c>
      <c r="B12" s="52" t="s">
        <v>36</v>
      </c>
      <c r="C12" s="52" t="s">
        <v>112</v>
      </c>
      <c r="E12" s="52" t="s">
        <v>108</v>
      </c>
      <c r="G12" s="52" t="s">
        <v>108</v>
      </c>
      <c r="H12" s="52" t="s">
        <v>91</v>
      </c>
      <c r="I12" s="70" t="s">
        <v>93</v>
      </c>
      <c r="J12" s="14"/>
      <c r="R12" s="52" t="s">
        <v>147</v>
      </c>
    </row>
    <row r="13" spans="1:19" s="52" customFormat="1" ht="16.5">
      <c r="A13" s="52">
        <v>11</v>
      </c>
      <c r="B13" s="52" t="s">
        <v>38</v>
      </c>
      <c r="C13" s="52" t="s">
        <v>113</v>
      </c>
      <c r="E13" s="52" t="s">
        <v>94</v>
      </c>
      <c r="G13" s="52" t="s">
        <v>94</v>
      </c>
      <c r="H13" s="52" t="s">
        <v>92</v>
      </c>
      <c r="I13" s="70" t="s">
        <v>108</v>
      </c>
      <c r="J13" s="14"/>
      <c r="R13" s="52" t="s">
        <v>148</v>
      </c>
    </row>
    <row r="14" spans="1:19" s="52" customFormat="1" ht="16.5">
      <c r="A14" s="52">
        <v>12</v>
      </c>
      <c r="B14" s="52" t="s">
        <v>41</v>
      </c>
      <c r="E14" s="52" t="s">
        <v>95</v>
      </c>
      <c r="G14" s="52" t="s">
        <v>95</v>
      </c>
      <c r="H14" s="52" t="s">
        <v>93</v>
      </c>
      <c r="I14" s="70" t="s">
        <v>110</v>
      </c>
      <c r="J14" s="14"/>
    </row>
    <row r="15" spans="1:19" s="52" customFormat="1" ht="16.5">
      <c r="A15" s="52">
        <v>13</v>
      </c>
      <c r="B15" s="52" t="s">
        <v>43</v>
      </c>
      <c r="E15" s="52" t="s">
        <v>96</v>
      </c>
      <c r="G15" s="52" t="s">
        <v>96</v>
      </c>
      <c r="H15" s="52" t="s">
        <v>108</v>
      </c>
      <c r="I15" s="70" t="s">
        <v>194</v>
      </c>
      <c r="J15" s="14"/>
    </row>
    <row r="16" spans="1:19" s="52" customFormat="1" ht="16.5">
      <c r="A16" s="52">
        <v>14</v>
      </c>
      <c r="B16" s="52" t="s">
        <v>44</v>
      </c>
      <c r="E16" s="52" t="s">
        <v>110</v>
      </c>
      <c r="G16" s="52" t="s">
        <v>110</v>
      </c>
      <c r="H16" s="52" t="s">
        <v>94</v>
      </c>
      <c r="I16" s="70" t="s">
        <v>179</v>
      </c>
      <c r="J16" s="14"/>
    </row>
    <row r="17" spans="1:10" s="52" customFormat="1" ht="16.5">
      <c r="A17" s="52">
        <v>15</v>
      </c>
      <c r="B17" s="52" t="s">
        <v>46</v>
      </c>
      <c r="E17" s="52" t="s">
        <v>135</v>
      </c>
      <c r="G17" s="52" t="s">
        <v>135</v>
      </c>
      <c r="H17" s="52" t="s">
        <v>186</v>
      </c>
      <c r="I17" s="70" t="s">
        <v>180</v>
      </c>
      <c r="J17" s="14"/>
    </row>
    <row r="18" spans="1:10" s="52" customFormat="1" ht="16.5">
      <c r="A18" s="52">
        <v>16</v>
      </c>
      <c r="B18" s="52" t="s">
        <v>47</v>
      </c>
      <c r="E18" s="52" t="s">
        <v>136</v>
      </c>
      <c r="G18" s="52" t="s">
        <v>136</v>
      </c>
      <c r="H18" s="52" t="s">
        <v>95</v>
      </c>
      <c r="I18" s="70" t="s">
        <v>111</v>
      </c>
      <c r="J18" s="14"/>
    </row>
    <row r="19" spans="1:10" s="52" customFormat="1" ht="16.5">
      <c r="A19" s="52">
        <v>17</v>
      </c>
      <c r="B19" s="52" t="s">
        <v>48</v>
      </c>
      <c r="G19" s="52" t="s">
        <v>178</v>
      </c>
      <c r="H19" s="52" t="s">
        <v>96</v>
      </c>
      <c r="I19" s="70" t="s">
        <v>181</v>
      </c>
      <c r="J19" s="14"/>
    </row>
    <row r="20" spans="1:10" s="52" customFormat="1" ht="16.5">
      <c r="A20" s="52">
        <v>18</v>
      </c>
      <c r="B20" s="52" t="s">
        <v>49</v>
      </c>
      <c r="G20" s="52" t="s">
        <v>179</v>
      </c>
      <c r="H20" s="52" t="s">
        <v>110</v>
      </c>
      <c r="I20" s="52" t="s">
        <v>112</v>
      </c>
      <c r="J20" s="14"/>
    </row>
    <row r="21" spans="1:10" s="52" customFormat="1" ht="16.5">
      <c r="A21" s="52">
        <v>19</v>
      </c>
      <c r="B21" s="52" t="s">
        <v>50</v>
      </c>
      <c r="G21" s="52" t="s">
        <v>180</v>
      </c>
      <c r="H21" s="52" t="s">
        <v>135</v>
      </c>
      <c r="I21" s="52" t="s">
        <v>223</v>
      </c>
      <c r="J21" s="14"/>
    </row>
    <row r="22" spans="1:10" s="52" customFormat="1" ht="16.5">
      <c r="A22" s="52">
        <v>20</v>
      </c>
      <c r="B22" s="52" t="s">
        <v>51</v>
      </c>
      <c r="G22" s="52" t="s">
        <v>111</v>
      </c>
      <c r="H22" s="52" t="s">
        <v>136</v>
      </c>
      <c r="J22" s="14"/>
    </row>
    <row r="23" spans="1:10" s="52" customFormat="1" ht="16.5">
      <c r="A23" s="52">
        <v>21</v>
      </c>
      <c r="B23" s="52" t="s">
        <v>52</v>
      </c>
      <c r="G23" s="52" t="s">
        <v>181</v>
      </c>
      <c r="H23" s="52" t="s">
        <v>187</v>
      </c>
      <c r="J23" s="14"/>
    </row>
    <row r="24" spans="1:10" s="52" customFormat="1">
      <c r="A24" s="52">
        <v>22</v>
      </c>
      <c r="B24" s="52" t="s">
        <v>53</v>
      </c>
      <c r="H24" s="52" t="s">
        <v>179</v>
      </c>
    </row>
    <row r="25" spans="1:10" s="52" customFormat="1">
      <c r="A25" s="52">
        <v>23</v>
      </c>
      <c r="B25" s="52" t="s">
        <v>54</v>
      </c>
      <c r="H25" s="52" t="s">
        <v>180</v>
      </c>
    </row>
    <row r="26" spans="1:10" s="52" customFormat="1">
      <c r="A26" s="52">
        <v>24</v>
      </c>
      <c r="B26" s="52" t="s">
        <v>55</v>
      </c>
      <c r="H26" s="52" t="s">
        <v>111</v>
      </c>
    </row>
    <row r="27" spans="1:10" s="52" customFormat="1">
      <c r="A27" s="52">
        <v>25</v>
      </c>
      <c r="B27" s="52" t="s">
        <v>56</v>
      </c>
      <c r="H27" s="52" t="s">
        <v>181</v>
      </c>
    </row>
    <row r="28" spans="1:10" s="52" customFormat="1">
      <c r="A28" s="52">
        <v>26</v>
      </c>
      <c r="B28" s="52" t="s">
        <v>57</v>
      </c>
      <c r="H28" s="52" t="s">
        <v>112</v>
      </c>
    </row>
    <row r="29" spans="1:10" s="52" customFormat="1">
      <c r="A29" s="52">
        <v>27</v>
      </c>
      <c r="B29" s="52" t="s">
        <v>58</v>
      </c>
      <c r="H29" s="52" t="s">
        <v>223</v>
      </c>
    </row>
    <row r="30" spans="1:10" s="52" customFormat="1">
      <c r="A30" s="52">
        <v>28</v>
      </c>
      <c r="B30" s="52" t="s">
        <v>59</v>
      </c>
      <c r="H30" s="52" t="s">
        <v>113</v>
      </c>
    </row>
    <row r="31" spans="1:10" s="52" customFormat="1">
      <c r="A31" s="52">
        <v>29</v>
      </c>
      <c r="B31" s="52" t="s">
        <v>60</v>
      </c>
      <c r="H31" s="52" t="s">
        <v>188</v>
      </c>
    </row>
    <row r="32" spans="1:10" s="52" customFormat="1">
      <c r="A32" s="52">
        <v>30</v>
      </c>
      <c r="B32" s="52" t="s">
        <v>61</v>
      </c>
      <c r="H32" s="52" t="s">
        <v>189</v>
      </c>
    </row>
    <row r="33" spans="1:22" s="52" customFormat="1">
      <c r="A33" s="52">
        <v>31</v>
      </c>
      <c r="B33" s="52" t="s">
        <v>62</v>
      </c>
      <c r="H33" s="52" t="s">
        <v>190</v>
      </c>
    </row>
    <row r="34" spans="1:22" s="52" customFormat="1">
      <c r="A34" s="52">
        <v>32</v>
      </c>
      <c r="B34" s="52" t="s">
        <v>63</v>
      </c>
      <c r="H34" s="52" t="s">
        <v>191</v>
      </c>
    </row>
    <row r="35" spans="1:22" s="52" customFormat="1">
      <c r="A35" s="52">
        <v>33</v>
      </c>
      <c r="B35" s="52" t="s">
        <v>64</v>
      </c>
    </row>
    <row r="36" spans="1:22" s="52" customFormat="1">
      <c r="A36" s="52">
        <v>34</v>
      </c>
      <c r="B36" s="52" t="s">
        <v>65</v>
      </c>
    </row>
    <row r="37" spans="1:22" s="52" customFormat="1">
      <c r="A37" s="52">
        <v>35</v>
      </c>
      <c r="B37" s="52" t="s">
        <v>66</v>
      </c>
    </row>
    <row r="38" spans="1:22" s="52" customFormat="1">
      <c r="A38" s="52">
        <v>36</v>
      </c>
      <c r="B38" s="52" t="s">
        <v>67</v>
      </c>
    </row>
    <row r="39" spans="1:22" s="52" customFormat="1">
      <c r="A39" s="52">
        <v>37</v>
      </c>
      <c r="B39" s="52" t="s">
        <v>68</v>
      </c>
    </row>
    <row r="40" spans="1:22" s="52" customFormat="1">
      <c r="A40" s="52">
        <v>38</v>
      </c>
      <c r="B40" s="52" t="s">
        <v>69</v>
      </c>
    </row>
    <row r="41" spans="1:22" s="52" customFormat="1">
      <c r="A41" s="52">
        <v>39</v>
      </c>
      <c r="B41" s="52" t="s">
        <v>70</v>
      </c>
    </row>
    <row r="42" spans="1:22" s="52" customFormat="1">
      <c r="A42" s="52">
        <v>40</v>
      </c>
      <c r="B42" s="52" t="s">
        <v>71</v>
      </c>
    </row>
    <row r="43" spans="1:22" s="52" customFormat="1">
      <c r="A43" s="52">
        <v>41</v>
      </c>
      <c r="B43" s="52" t="s">
        <v>72</v>
      </c>
    </row>
    <row r="44" spans="1:22" s="52" customFormat="1">
      <c r="A44" s="52">
        <v>42</v>
      </c>
      <c r="B44" s="52" t="s">
        <v>73</v>
      </c>
    </row>
    <row r="45" spans="1:22" s="52" customFormat="1">
      <c r="A45" s="52">
        <v>43</v>
      </c>
      <c r="B45" s="52" t="s">
        <v>74</v>
      </c>
    </row>
    <row r="46" spans="1:22" s="52" customFormat="1">
      <c r="A46" s="52">
        <v>44</v>
      </c>
      <c r="B46" s="52" t="s">
        <v>75</v>
      </c>
    </row>
    <row r="47" spans="1:22">
      <c r="A47">
        <v>45</v>
      </c>
      <c r="B47" t="s">
        <v>76</v>
      </c>
      <c r="E47" s="52"/>
      <c r="F47" s="52"/>
      <c r="G47" s="52"/>
      <c r="H47" s="52"/>
      <c r="I47" s="52"/>
      <c r="J47" s="52"/>
      <c r="K47" s="52"/>
      <c r="L47" s="52"/>
      <c r="M47" s="52"/>
      <c r="N47" s="52"/>
      <c r="O47" s="52"/>
      <c r="P47" s="52"/>
      <c r="Q47" s="52"/>
      <c r="R47" s="52"/>
      <c r="S47" s="52"/>
      <c r="T47" s="52"/>
      <c r="U47" s="52"/>
      <c r="V47" s="52"/>
    </row>
    <row r="48" spans="1:22">
      <c r="A48">
        <v>46</v>
      </c>
      <c r="B48" t="s">
        <v>77</v>
      </c>
      <c r="E48" s="52"/>
      <c r="F48" s="52"/>
      <c r="G48" s="52"/>
      <c r="H48" s="52"/>
      <c r="I48" s="52"/>
      <c r="J48" s="52"/>
      <c r="K48" s="52"/>
      <c r="L48" s="52"/>
      <c r="M48" s="52"/>
      <c r="N48" s="52"/>
      <c r="O48" s="52"/>
      <c r="P48" s="52"/>
      <c r="Q48" s="52"/>
      <c r="R48" s="52"/>
      <c r="S48" s="52"/>
      <c r="T48" s="52"/>
      <c r="U48" s="52"/>
      <c r="V48" s="52"/>
    </row>
    <row r="49" spans="1:22">
      <c r="A49">
        <v>47</v>
      </c>
      <c r="B49" t="s">
        <v>78</v>
      </c>
      <c r="E49" s="52"/>
      <c r="F49" s="52"/>
      <c r="G49" s="52"/>
      <c r="H49" s="52"/>
      <c r="I49" s="52"/>
      <c r="J49" s="52"/>
      <c r="K49" s="52"/>
      <c r="L49" s="52"/>
      <c r="M49" s="52"/>
      <c r="N49" s="52"/>
      <c r="O49" s="52"/>
      <c r="P49" s="52"/>
      <c r="Q49" s="52"/>
      <c r="R49" s="52"/>
      <c r="S49" s="52"/>
      <c r="T49" s="52"/>
      <c r="U49" s="52"/>
      <c r="V49" s="52"/>
    </row>
    <row r="50" spans="1:22">
      <c r="H50" s="52"/>
      <c r="I50" s="52"/>
    </row>
    <row r="51" spans="1:22">
      <c r="H51" s="5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C50"/>
  <sheetViews>
    <sheetView tabSelected="1" view="pageBreakPreview" zoomScale="90" zoomScaleNormal="100" zoomScaleSheetLayoutView="90" workbookViewId="0">
      <pane ySplit="4" topLeftCell="A5" activePane="bottomLeft" state="frozen"/>
      <selection activeCell="R22" sqref="R22"/>
      <selection pane="bottomLeft" activeCell="F16" sqref="F16"/>
    </sheetView>
  </sheetViews>
  <sheetFormatPr defaultColWidth="4.26953125" defaultRowHeight="18"/>
  <cols>
    <col min="1" max="1" width="4.08984375" style="18" bestFit="1" customWidth="1"/>
    <col min="2" max="2" width="14.6328125" style="18" customWidth="1"/>
    <col min="3" max="3" width="17.08984375" style="18" customWidth="1"/>
    <col min="4" max="4" width="30.6328125" style="18" customWidth="1"/>
    <col min="5" max="5" width="28.36328125" style="18" customWidth="1"/>
    <col min="6" max="6" width="28.6328125" style="18" customWidth="1"/>
    <col min="7" max="7" width="26.7265625" style="18" customWidth="1"/>
    <col min="8" max="8" width="16" style="18" customWidth="1"/>
    <col min="9" max="9" width="16" style="36" customWidth="1"/>
    <col min="10" max="10" width="9.90625" style="18" customWidth="1"/>
    <col min="11" max="12" width="11.6328125" style="18" customWidth="1"/>
    <col min="13" max="13" width="10.7265625" style="18" customWidth="1"/>
    <col min="14" max="15" width="11.6328125" style="18" customWidth="1"/>
    <col min="16" max="16" width="12.90625" style="18" customWidth="1"/>
    <col min="17" max="17" width="15.36328125" style="18" customWidth="1"/>
    <col min="18" max="22" width="16.08984375" style="18" customWidth="1"/>
    <col min="23" max="23" width="13.7265625" style="18" customWidth="1"/>
    <col min="24" max="24" width="13" style="18" customWidth="1"/>
    <col min="25" max="25" width="22.36328125" style="18" customWidth="1"/>
    <col min="26" max="26" width="17.453125" style="18" customWidth="1"/>
    <col min="27" max="27" width="20.08984375" style="18" customWidth="1"/>
    <col min="28" max="28" width="19.6328125" style="18" customWidth="1"/>
    <col min="29" max="29" width="11.6328125" style="18" customWidth="1"/>
    <col min="30" max="16384" width="4.26953125" style="18"/>
  </cols>
  <sheetData>
    <row r="1" spans="1:29">
      <c r="AC1" s="24" t="s">
        <v>0</v>
      </c>
    </row>
    <row r="2" spans="1:29" ht="20.149999999999999" customHeight="1">
      <c r="A2" s="65" t="s">
        <v>102</v>
      </c>
    </row>
    <row r="3" spans="1:29" s="8" customFormat="1" ht="73.5" customHeight="1">
      <c r="A3" s="103" t="s">
        <v>1</v>
      </c>
      <c r="B3" s="103" t="s">
        <v>2</v>
      </c>
      <c r="C3" s="104" t="s">
        <v>235</v>
      </c>
      <c r="D3" s="105" t="s">
        <v>115</v>
      </c>
      <c r="E3" s="103" t="s">
        <v>3</v>
      </c>
      <c r="F3" s="103" t="s">
        <v>4</v>
      </c>
      <c r="G3" s="105" t="s">
        <v>172</v>
      </c>
      <c r="H3" s="107" t="s">
        <v>5</v>
      </c>
      <c r="I3" s="110" t="s">
        <v>230</v>
      </c>
      <c r="J3" s="109" t="s">
        <v>6</v>
      </c>
      <c r="K3" s="107" t="s">
        <v>7</v>
      </c>
      <c r="L3" s="107"/>
      <c r="M3" s="109" t="s">
        <v>8</v>
      </c>
      <c r="N3" s="107" t="s">
        <v>9</v>
      </c>
      <c r="O3" s="107"/>
      <c r="P3" s="104" t="s">
        <v>116</v>
      </c>
      <c r="Q3" s="104" t="s">
        <v>117</v>
      </c>
      <c r="R3" s="104" t="s">
        <v>120</v>
      </c>
      <c r="S3" s="104" t="s">
        <v>119</v>
      </c>
      <c r="T3" s="104" t="s">
        <v>118</v>
      </c>
      <c r="U3" s="112" t="s">
        <v>121</v>
      </c>
      <c r="V3" s="104" t="s">
        <v>127</v>
      </c>
      <c r="W3" s="112" t="s">
        <v>10</v>
      </c>
      <c r="X3" s="105" t="s">
        <v>11</v>
      </c>
      <c r="Y3" s="114" t="s">
        <v>231</v>
      </c>
      <c r="Z3" s="114" t="s">
        <v>12</v>
      </c>
      <c r="AA3" s="115" t="s">
        <v>234</v>
      </c>
      <c r="AB3" s="116" t="s">
        <v>125</v>
      </c>
      <c r="AC3" s="113" t="s">
        <v>13</v>
      </c>
    </row>
    <row r="4" spans="1:29" s="8" customFormat="1" ht="58.5" customHeight="1">
      <c r="A4" s="103"/>
      <c r="B4" s="103"/>
      <c r="C4" s="104"/>
      <c r="D4" s="106"/>
      <c r="E4" s="103"/>
      <c r="F4" s="103"/>
      <c r="G4" s="105"/>
      <c r="H4" s="108"/>
      <c r="I4" s="111"/>
      <c r="J4" s="109"/>
      <c r="K4" s="60" t="s">
        <v>14</v>
      </c>
      <c r="L4" s="61" t="s">
        <v>15</v>
      </c>
      <c r="M4" s="109"/>
      <c r="N4" s="60" t="s">
        <v>16</v>
      </c>
      <c r="O4" s="61" t="s">
        <v>17</v>
      </c>
      <c r="P4" s="103"/>
      <c r="Q4" s="104"/>
      <c r="R4" s="104"/>
      <c r="S4" s="104"/>
      <c r="T4" s="104"/>
      <c r="U4" s="112"/>
      <c r="V4" s="104"/>
      <c r="W4" s="112"/>
      <c r="X4" s="105"/>
      <c r="Y4" s="114"/>
      <c r="Z4" s="114"/>
      <c r="AA4" s="115"/>
      <c r="AB4" s="117"/>
      <c r="AC4" s="113"/>
    </row>
    <row r="5" spans="1:29" s="7" customFormat="1" ht="20.149999999999999" customHeight="1">
      <c r="A5" s="19">
        <v>1</v>
      </c>
      <c r="B5" s="9"/>
      <c r="C5" s="9"/>
      <c r="D5" s="64"/>
      <c r="E5" s="19"/>
      <c r="F5" s="19"/>
      <c r="G5" s="64"/>
      <c r="H5" s="20"/>
      <c r="I5" s="37"/>
      <c r="J5" s="53" t="str">
        <f>IF(L5="","",L5/K5)</f>
        <v/>
      </c>
      <c r="K5" s="21"/>
      <c r="L5" s="22"/>
      <c r="M5" s="54" t="str">
        <f t="shared" ref="M5:M19" si="0">IF(O5="","",O5/N5)</f>
        <v/>
      </c>
      <c r="N5" s="19"/>
      <c r="O5" s="19"/>
      <c r="P5" s="57"/>
      <c r="Q5" s="55"/>
      <c r="R5" s="56"/>
      <c r="S5" s="56"/>
      <c r="T5" s="56"/>
      <c r="U5" s="59">
        <f>(P5*Q5)+R5+S5+T5</f>
        <v>0</v>
      </c>
      <c r="V5" s="56"/>
      <c r="W5" s="58">
        <f>ROUNDDOWN(MIN(U5,V5),0)</f>
        <v>0</v>
      </c>
      <c r="X5" s="71"/>
      <c r="Y5" s="48"/>
      <c r="Z5" s="48"/>
      <c r="AA5" s="62" t="e">
        <f>Z5/Y5</f>
        <v>#DIV/0!</v>
      </c>
      <c r="AB5" s="63"/>
      <c r="AC5" s="25"/>
    </row>
    <row r="6" spans="1:29" s="7" customFormat="1" ht="20.149999999999999" customHeight="1">
      <c r="A6" s="19">
        <v>2</v>
      </c>
      <c r="B6" s="9"/>
      <c r="C6" s="9"/>
      <c r="D6" s="64"/>
      <c r="E6" s="19"/>
      <c r="F6" s="19"/>
      <c r="G6" s="64"/>
      <c r="H6" s="20"/>
      <c r="I6" s="37"/>
      <c r="J6" s="53" t="str">
        <f t="shared" ref="J6:J19" si="1">IF(L6="","",L6/K6)</f>
        <v/>
      </c>
      <c r="K6" s="21"/>
      <c r="L6" s="22"/>
      <c r="M6" s="54" t="str">
        <f t="shared" si="0"/>
        <v/>
      </c>
      <c r="N6" s="19"/>
      <c r="O6" s="19"/>
      <c r="P6" s="57"/>
      <c r="Q6" s="55"/>
      <c r="R6" s="56"/>
      <c r="S6" s="56"/>
      <c r="T6" s="56"/>
      <c r="U6" s="59">
        <f t="shared" ref="U6:U19" si="2">(P6*Q6)+R6+S6+T6</f>
        <v>0</v>
      </c>
      <c r="V6" s="56"/>
      <c r="W6" s="58">
        <f t="shared" ref="W6:W19" si="3">ROUNDDOWN(MIN(U6,V6),0)</f>
        <v>0</v>
      </c>
      <c r="X6" s="71"/>
      <c r="Y6" s="19"/>
      <c r="Z6" s="19"/>
      <c r="AA6" s="62" t="e">
        <f>Z6/Y6</f>
        <v>#DIV/0!</v>
      </c>
      <c r="AB6" s="63" t="s">
        <v>124</v>
      </c>
      <c r="AC6" s="19"/>
    </row>
    <row r="7" spans="1:29" s="7" customFormat="1" ht="20.149999999999999" customHeight="1">
      <c r="A7" s="19">
        <v>3</v>
      </c>
      <c r="B7" s="9"/>
      <c r="C7" s="9"/>
      <c r="D7" s="64"/>
      <c r="E7" s="19"/>
      <c r="F7" s="19"/>
      <c r="G7" s="64"/>
      <c r="H7" s="20"/>
      <c r="I7" s="37"/>
      <c r="J7" s="53" t="str">
        <f t="shared" si="1"/>
        <v/>
      </c>
      <c r="K7" s="21"/>
      <c r="L7" s="22"/>
      <c r="M7" s="54" t="str">
        <f t="shared" si="0"/>
        <v/>
      </c>
      <c r="N7" s="19"/>
      <c r="O7" s="19"/>
      <c r="P7" s="57"/>
      <c r="Q7" s="55"/>
      <c r="R7" s="56"/>
      <c r="S7" s="56"/>
      <c r="T7" s="56"/>
      <c r="U7" s="59">
        <f t="shared" si="2"/>
        <v>0</v>
      </c>
      <c r="V7" s="56"/>
      <c r="W7" s="58">
        <f t="shared" si="3"/>
        <v>0</v>
      </c>
      <c r="X7" s="71"/>
      <c r="Y7" s="19"/>
      <c r="Z7" s="19"/>
      <c r="AA7" s="62" t="e">
        <f t="shared" ref="AA7:AA19" si="4">Z7/Y7</f>
        <v>#DIV/0!</v>
      </c>
      <c r="AB7" s="63"/>
      <c r="AC7" s="19"/>
    </row>
    <row r="8" spans="1:29" s="7" customFormat="1" ht="20.149999999999999" customHeight="1">
      <c r="A8" s="19">
        <v>4</v>
      </c>
      <c r="B8" s="9"/>
      <c r="C8" s="9"/>
      <c r="D8" s="64"/>
      <c r="E8" s="19"/>
      <c r="F8" s="19"/>
      <c r="G8" s="64"/>
      <c r="H8" s="20"/>
      <c r="I8" s="37"/>
      <c r="J8" s="53" t="str">
        <f t="shared" si="1"/>
        <v/>
      </c>
      <c r="K8" s="21"/>
      <c r="L8" s="22"/>
      <c r="M8" s="54" t="str">
        <f t="shared" si="0"/>
        <v/>
      </c>
      <c r="N8" s="19"/>
      <c r="O8" s="19"/>
      <c r="P8" s="57"/>
      <c r="Q8" s="55"/>
      <c r="R8" s="56"/>
      <c r="S8" s="56"/>
      <c r="T8" s="56"/>
      <c r="U8" s="59">
        <f t="shared" si="2"/>
        <v>0</v>
      </c>
      <c r="V8" s="56"/>
      <c r="W8" s="58">
        <f t="shared" si="3"/>
        <v>0</v>
      </c>
      <c r="X8" s="71"/>
      <c r="Y8" s="19"/>
      <c r="Z8" s="19"/>
      <c r="AA8" s="62" t="e">
        <f t="shared" si="4"/>
        <v>#DIV/0!</v>
      </c>
      <c r="AB8" s="63"/>
      <c r="AC8" s="19"/>
    </row>
    <row r="9" spans="1:29" s="7" customFormat="1" ht="20.149999999999999" customHeight="1">
      <c r="A9" s="19">
        <v>5</v>
      </c>
      <c r="B9" s="9"/>
      <c r="C9" s="9"/>
      <c r="D9" s="64"/>
      <c r="E9" s="19"/>
      <c r="F9" s="19"/>
      <c r="G9" s="64"/>
      <c r="H9" s="20"/>
      <c r="I9" s="37"/>
      <c r="J9" s="53" t="str">
        <f t="shared" si="1"/>
        <v/>
      </c>
      <c r="K9" s="21"/>
      <c r="L9" s="22"/>
      <c r="M9" s="54" t="str">
        <f t="shared" si="0"/>
        <v/>
      </c>
      <c r="N9" s="19"/>
      <c r="O9" s="19"/>
      <c r="P9" s="57"/>
      <c r="Q9" s="55"/>
      <c r="R9" s="56"/>
      <c r="S9" s="56"/>
      <c r="T9" s="56"/>
      <c r="U9" s="59">
        <f t="shared" si="2"/>
        <v>0</v>
      </c>
      <c r="V9" s="56"/>
      <c r="W9" s="58">
        <f t="shared" si="3"/>
        <v>0</v>
      </c>
      <c r="X9" s="71"/>
      <c r="Y9" s="23"/>
      <c r="Z9" s="23"/>
      <c r="AA9" s="62" t="e">
        <f t="shared" si="4"/>
        <v>#DIV/0!</v>
      </c>
      <c r="AB9" s="63"/>
      <c r="AC9" s="25"/>
    </row>
    <row r="10" spans="1:29" s="7" customFormat="1" ht="20.149999999999999" customHeight="1">
      <c r="A10" s="19">
        <v>6</v>
      </c>
      <c r="B10" s="9"/>
      <c r="C10" s="9"/>
      <c r="D10" s="64"/>
      <c r="E10" s="19"/>
      <c r="F10" s="19"/>
      <c r="G10" s="64"/>
      <c r="H10" s="20"/>
      <c r="I10" s="37"/>
      <c r="J10" s="53" t="str">
        <f t="shared" si="1"/>
        <v/>
      </c>
      <c r="K10" s="21"/>
      <c r="L10" s="22"/>
      <c r="M10" s="54" t="str">
        <f t="shared" si="0"/>
        <v/>
      </c>
      <c r="N10" s="19"/>
      <c r="O10" s="19"/>
      <c r="P10" s="57"/>
      <c r="Q10" s="55"/>
      <c r="R10" s="56"/>
      <c r="S10" s="56"/>
      <c r="T10" s="56"/>
      <c r="U10" s="59">
        <f t="shared" si="2"/>
        <v>0</v>
      </c>
      <c r="V10" s="56"/>
      <c r="W10" s="58">
        <f t="shared" si="3"/>
        <v>0</v>
      </c>
      <c r="X10" s="71"/>
      <c r="Y10" s="19"/>
      <c r="Z10" s="19"/>
      <c r="AA10" s="62" t="e">
        <f>Z10/Y10</f>
        <v>#DIV/0!</v>
      </c>
      <c r="AB10" s="63"/>
      <c r="AC10" s="19"/>
    </row>
    <row r="11" spans="1:29" s="7" customFormat="1" ht="20.149999999999999" customHeight="1">
      <c r="A11" s="19">
        <v>7</v>
      </c>
      <c r="B11" s="9"/>
      <c r="C11" s="9"/>
      <c r="D11" s="64"/>
      <c r="E11" s="19"/>
      <c r="F11" s="19"/>
      <c r="G11" s="64"/>
      <c r="H11" s="20"/>
      <c r="I11" s="37"/>
      <c r="J11" s="53" t="str">
        <f t="shared" si="1"/>
        <v/>
      </c>
      <c r="K11" s="21"/>
      <c r="L11" s="22"/>
      <c r="M11" s="54" t="str">
        <f t="shared" si="0"/>
        <v/>
      </c>
      <c r="N11" s="19"/>
      <c r="O11" s="19"/>
      <c r="P11" s="57"/>
      <c r="Q11" s="55"/>
      <c r="R11" s="56"/>
      <c r="S11" s="56"/>
      <c r="T11" s="56"/>
      <c r="U11" s="59">
        <f t="shared" si="2"/>
        <v>0</v>
      </c>
      <c r="V11" s="56"/>
      <c r="W11" s="58">
        <f t="shared" si="3"/>
        <v>0</v>
      </c>
      <c r="X11" s="71"/>
      <c r="Y11" s="19"/>
      <c r="Z11" s="19"/>
      <c r="AA11" s="62" t="e">
        <f t="shared" si="4"/>
        <v>#DIV/0!</v>
      </c>
      <c r="AB11" s="63"/>
      <c r="AC11" s="19"/>
    </row>
    <row r="12" spans="1:29" s="7" customFormat="1" ht="20.149999999999999" customHeight="1">
      <c r="A12" s="19">
        <v>8</v>
      </c>
      <c r="B12" s="9"/>
      <c r="C12" s="9"/>
      <c r="D12" s="64"/>
      <c r="E12" s="19"/>
      <c r="F12" s="19"/>
      <c r="G12" s="64"/>
      <c r="H12" s="20"/>
      <c r="I12" s="37"/>
      <c r="J12" s="53" t="str">
        <f t="shared" si="1"/>
        <v/>
      </c>
      <c r="K12" s="21"/>
      <c r="L12" s="22"/>
      <c r="M12" s="54" t="str">
        <f t="shared" si="0"/>
        <v/>
      </c>
      <c r="N12" s="19"/>
      <c r="O12" s="19"/>
      <c r="P12" s="57"/>
      <c r="Q12" s="55"/>
      <c r="R12" s="56"/>
      <c r="S12" s="56"/>
      <c r="T12" s="56"/>
      <c r="U12" s="59">
        <f t="shared" si="2"/>
        <v>0</v>
      </c>
      <c r="V12" s="56"/>
      <c r="W12" s="58">
        <f t="shared" si="3"/>
        <v>0</v>
      </c>
      <c r="X12" s="71"/>
      <c r="Y12" s="19"/>
      <c r="Z12" s="19"/>
      <c r="AA12" s="62" t="e">
        <f t="shared" si="4"/>
        <v>#DIV/0!</v>
      </c>
      <c r="AB12" s="63"/>
      <c r="AC12" s="19"/>
    </row>
    <row r="13" spans="1:29" s="7" customFormat="1" ht="20.149999999999999" customHeight="1">
      <c r="A13" s="19">
        <v>9</v>
      </c>
      <c r="B13" s="9"/>
      <c r="C13" s="9"/>
      <c r="D13" s="64"/>
      <c r="E13" s="19"/>
      <c r="F13" s="19"/>
      <c r="G13" s="64"/>
      <c r="H13" s="20"/>
      <c r="I13" s="37"/>
      <c r="J13" s="53" t="str">
        <f t="shared" si="1"/>
        <v/>
      </c>
      <c r="K13" s="21"/>
      <c r="L13" s="22"/>
      <c r="M13" s="54" t="str">
        <f t="shared" si="0"/>
        <v/>
      </c>
      <c r="N13" s="19"/>
      <c r="O13" s="19"/>
      <c r="P13" s="57"/>
      <c r="Q13" s="55"/>
      <c r="R13" s="56"/>
      <c r="S13" s="56"/>
      <c r="T13" s="56"/>
      <c r="U13" s="59">
        <f t="shared" si="2"/>
        <v>0</v>
      </c>
      <c r="V13" s="56"/>
      <c r="W13" s="58">
        <f t="shared" si="3"/>
        <v>0</v>
      </c>
      <c r="X13" s="71"/>
      <c r="Y13" s="23"/>
      <c r="Z13" s="23"/>
      <c r="AA13" s="62" t="e">
        <f t="shared" si="4"/>
        <v>#DIV/0!</v>
      </c>
      <c r="AB13" s="63"/>
      <c r="AC13" s="25"/>
    </row>
    <row r="14" spans="1:29" s="7" customFormat="1" ht="20.149999999999999" customHeight="1">
      <c r="A14" s="19">
        <v>10</v>
      </c>
      <c r="B14" s="9"/>
      <c r="C14" s="9"/>
      <c r="D14" s="64"/>
      <c r="E14" s="19"/>
      <c r="F14" s="19"/>
      <c r="G14" s="64"/>
      <c r="H14" s="20"/>
      <c r="I14" s="37"/>
      <c r="J14" s="53" t="str">
        <f t="shared" si="1"/>
        <v/>
      </c>
      <c r="K14" s="21"/>
      <c r="L14" s="22"/>
      <c r="M14" s="54" t="str">
        <f t="shared" si="0"/>
        <v/>
      </c>
      <c r="N14" s="19"/>
      <c r="O14" s="19"/>
      <c r="P14" s="57"/>
      <c r="Q14" s="55"/>
      <c r="R14" s="56"/>
      <c r="S14" s="56"/>
      <c r="T14" s="56"/>
      <c r="U14" s="59">
        <f t="shared" si="2"/>
        <v>0</v>
      </c>
      <c r="V14" s="56"/>
      <c r="W14" s="58">
        <f t="shared" si="3"/>
        <v>0</v>
      </c>
      <c r="X14" s="71"/>
      <c r="Y14" s="19"/>
      <c r="Z14" s="19"/>
      <c r="AA14" s="62" t="e">
        <f t="shared" si="4"/>
        <v>#DIV/0!</v>
      </c>
      <c r="AB14" s="63"/>
      <c r="AC14" s="19"/>
    </row>
    <row r="15" spans="1:29" s="7" customFormat="1" ht="20.149999999999999" customHeight="1">
      <c r="A15" s="19">
        <v>11</v>
      </c>
      <c r="B15" s="9"/>
      <c r="C15" s="9"/>
      <c r="D15" s="64"/>
      <c r="E15" s="19"/>
      <c r="F15" s="19"/>
      <c r="G15" s="64"/>
      <c r="H15" s="20"/>
      <c r="I15" s="37"/>
      <c r="J15" s="53" t="str">
        <f t="shared" si="1"/>
        <v/>
      </c>
      <c r="K15" s="21"/>
      <c r="L15" s="22"/>
      <c r="M15" s="54" t="str">
        <f t="shared" si="0"/>
        <v/>
      </c>
      <c r="N15" s="19"/>
      <c r="O15" s="19"/>
      <c r="P15" s="57"/>
      <c r="Q15" s="55"/>
      <c r="R15" s="56"/>
      <c r="S15" s="56"/>
      <c r="T15" s="56"/>
      <c r="U15" s="59">
        <f t="shared" si="2"/>
        <v>0</v>
      </c>
      <c r="V15" s="56"/>
      <c r="W15" s="58">
        <f t="shared" si="3"/>
        <v>0</v>
      </c>
      <c r="X15" s="71"/>
      <c r="Y15" s="19"/>
      <c r="Z15" s="19"/>
      <c r="AA15" s="62" t="e">
        <f t="shared" si="4"/>
        <v>#DIV/0!</v>
      </c>
      <c r="AB15" s="63"/>
      <c r="AC15" s="19"/>
    </row>
    <row r="16" spans="1:29" s="7" customFormat="1" ht="20.149999999999999" customHeight="1">
      <c r="A16" s="19">
        <v>12</v>
      </c>
      <c r="B16" s="9"/>
      <c r="C16" s="9"/>
      <c r="D16" s="64"/>
      <c r="E16" s="19"/>
      <c r="F16" s="19"/>
      <c r="G16" s="64"/>
      <c r="H16" s="20"/>
      <c r="I16" s="37"/>
      <c r="J16" s="53" t="str">
        <f t="shared" si="1"/>
        <v/>
      </c>
      <c r="K16" s="21"/>
      <c r="L16" s="22"/>
      <c r="M16" s="54" t="str">
        <f t="shared" si="0"/>
        <v/>
      </c>
      <c r="N16" s="19"/>
      <c r="O16" s="19"/>
      <c r="P16" s="57"/>
      <c r="Q16" s="55"/>
      <c r="R16" s="56"/>
      <c r="S16" s="56"/>
      <c r="T16" s="56"/>
      <c r="U16" s="59">
        <f t="shared" si="2"/>
        <v>0</v>
      </c>
      <c r="V16" s="56"/>
      <c r="W16" s="58">
        <f t="shared" si="3"/>
        <v>0</v>
      </c>
      <c r="X16" s="71"/>
      <c r="Y16" s="19"/>
      <c r="Z16" s="19"/>
      <c r="AA16" s="62" t="e">
        <f t="shared" si="4"/>
        <v>#DIV/0!</v>
      </c>
      <c r="AB16" s="63"/>
      <c r="AC16" s="19"/>
    </row>
    <row r="17" spans="1:29" s="7" customFormat="1" ht="20.149999999999999" customHeight="1">
      <c r="A17" s="19">
        <v>13</v>
      </c>
      <c r="B17" s="9"/>
      <c r="C17" s="9"/>
      <c r="D17" s="64"/>
      <c r="E17" s="19"/>
      <c r="F17" s="19"/>
      <c r="G17" s="64"/>
      <c r="H17" s="20"/>
      <c r="I17" s="37"/>
      <c r="J17" s="53" t="str">
        <f t="shared" si="1"/>
        <v/>
      </c>
      <c r="K17" s="21"/>
      <c r="L17" s="22"/>
      <c r="M17" s="54" t="str">
        <f t="shared" si="0"/>
        <v/>
      </c>
      <c r="N17" s="19"/>
      <c r="O17" s="19"/>
      <c r="P17" s="57"/>
      <c r="Q17" s="55"/>
      <c r="R17" s="56"/>
      <c r="S17" s="56"/>
      <c r="T17" s="56"/>
      <c r="U17" s="59">
        <f t="shared" si="2"/>
        <v>0</v>
      </c>
      <c r="V17" s="56"/>
      <c r="W17" s="58">
        <f t="shared" si="3"/>
        <v>0</v>
      </c>
      <c r="X17" s="71"/>
      <c r="Y17" s="23"/>
      <c r="Z17" s="23"/>
      <c r="AA17" s="62" t="e">
        <f t="shared" si="4"/>
        <v>#DIV/0!</v>
      </c>
      <c r="AB17" s="63"/>
      <c r="AC17" s="25"/>
    </row>
    <row r="18" spans="1:29" s="7" customFormat="1" ht="20.149999999999999" customHeight="1">
      <c r="A18" s="19">
        <v>14</v>
      </c>
      <c r="B18" s="9"/>
      <c r="C18" s="9"/>
      <c r="D18" s="64"/>
      <c r="E18" s="19"/>
      <c r="F18" s="19"/>
      <c r="G18" s="64"/>
      <c r="H18" s="20"/>
      <c r="I18" s="37"/>
      <c r="J18" s="53" t="str">
        <f t="shared" si="1"/>
        <v/>
      </c>
      <c r="K18" s="21"/>
      <c r="L18" s="22"/>
      <c r="M18" s="54" t="str">
        <f t="shared" si="0"/>
        <v/>
      </c>
      <c r="N18" s="19"/>
      <c r="O18" s="19"/>
      <c r="P18" s="57"/>
      <c r="Q18" s="55"/>
      <c r="R18" s="56"/>
      <c r="S18" s="56"/>
      <c r="T18" s="56"/>
      <c r="U18" s="59">
        <f t="shared" si="2"/>
        <v>0</v>
      </c>
      <c r="V18" s="56"/>
      <c r="W18" s="58">
        <f t="shared" si="3"/>
        <v>0</v>
      </c>
      <c r="X18" s="71"/>
      <c r="Y18" s="19"/>
      <c r="Z18" s="19"/>
      <c r="AA18" s="62" t="e">
        <f t="shared" si="4"/>
        <v>#DIV/0!</v>
      </c>
      <c r="AB18" s="63"/>
      <c r="AC18" s="19"/>
    </row>
    <row r="19" spans="1:29" s="7" customFormat="1" ht="20.149999999999999" customHeight="1">
      <c r="A19" s="19">
        <v>15</v>
      </c>
      <c r="B19" s="9"/>
      <c r="C19" s="9"/>
      <c r="D19" s="64"/>
      <c r="E19" s="19"/>
      <c r="F19" s="19"/>
      <c r="G19" s="64"/>
      <c r="H19" s="20"/>
      <c r="I19" s="37"/>
      <c r="J19" s="53" t="str">
        <f t="shared" si="1"/>
        <v/>
      </c>
      <c r="K19" s="21"/>
      <c r="L19" s="22"/>
      <c r="M19" s="54" t="str">
        <f t="shared" si="0"/>
        <v/>
      </c>
      <c r="N19" s="19"/>
      <c r="O19" s="19"/>
      <c r="P19" s="57"/>
      <c r="Q19" s="55"/>
      <c r="R19" s="56"/>
      <c r="S19" s="56"/>
      <c r="T19" s="56"/>
      <c r="U19" s="59">
        <f t="shared" si="2"/>
        <v>0</v>
      </c>
      <c r="V19" s="56"/>
      <c r="W19" s="58">
        <f t="shared" si="3"/>
        <v>0</v>
      </c>
      <c r="X19" s="71"/>
      <c r="Y19" s="19"/>
      <c r="Z19" s="19"/>
      <c r="AA19" s="62" t="e">
        <f t="shared" si="4"/>
        <v>#DIV/0!</v>
      </c>
      <c r="AB19" s="63"/>
      <c r="AC19" s="19"/>
    </row>
    <row r="20" spans="1:29" s="6" customFormat="1" ht="20.149999999999999" customHeight="1">
      <c r="A20" s="8" t="s">
        <v>18</v>
      </c>
      <c r="I20" s="38"/>
    </row>
    <row r="21" spans="1:29" s="6" customFormat="1" ht="20.149999999999999" customHeight="1">
      <c r="A21" s="8" t="s">
        <v>19</v>
      </c>
      <c r="I21" s="38"/>
    </row>
    <row r="22" spans="1:29" s="6" customFormat="1" ht="20.149999999999999" customHeight="1">
      <c r="A22" s="8" t="s">
        <v>20</v>
      </c>
      <c r="I22" s="38"/>
    </row>
    <row r="23" spans="1:29" s="6" customFormat="1" ht="20.149999999999999" customHeight="1">
      <c r="A23" s="47" t="s">
        <v>21</v>
      </c>
      <c r="I23" s="38"/>
    </row>
    <row r="24" spans="1:29" s="6" customFormat="1" ht="20.149999999999999" customHeight="1">
      <c r="A24" s="8" t="s">
        <v>22</v>
      </c>
      <c r="I24" s="38"/>
    </row>
    <row r="25" spans="1:29" s="6" customFormat="1" ht="20.149999999999999" customHeight="1">
      <c r="A25" s="17" t="s">
        <v>23</v>
      </c>
      <c r="I25" s="38"/>
    </row>
    <row r="26" spans="1:29" s="6" customFormat="1" ht="20.149999999999999" customHeight="1">
      <c r="A26" s="17" t="s">
        <v>24</v>
      </c>
      <c r="I26" s="38"/>
    </row>
    <row r="27" spans="1:29" s="6" customFormat="1" ht="20.149999999999999" customHeight="1">
      <c r="A27" s="17" t="s">
        <v>25</v>
      </c>
      <c r="I27" s="38"/>
    </row>
    <row r="28" spans="1:29" s="6" customFormat="1" ht="20.149999999999999" customHeight="1">
      <c r="A28" s="17" t="s">
        <v>26</v>
      </c>
      <c r="I28" s="38"/>
      <c r="AB28" s="7"/>
    </row>
    <row r="29" spans="1:29" s="7" customFormat="1" ht="16.5">
      <c r="I29" s="39"/>
    </row>
    <row r="30" spans="1:29" s="7" customFormat="1" ht="16.5">
      <c r="I30" s="39"/>
    </row>
    <row r="31" spans="1:29" s="7" customFormat="1">
      <c r="I31" s="39"/>
      <c r="AB31" s="18"/>
    </row>
    <row r="50" spans="4:4">
      <c r="D50" s="7"/>
    </row>
  </sheetData>
  <dataConsolidate/>
  <mergeCells count="27">
    <mergeCell ref="W3:W4"/>
    <mergeCell ref="AC3:AC4"/>
    <mergeCell ref="U3:U4"/>
    <mergeCell ref="V3:V4"/>
    <mergeCell ref="X3:X4"/>
    <mergeCell ref="Y3:Y4"/>
    <mergeCell ref="Z3:Z4"/>
    <mergeCell ref="AA3:AA4"/>
    <mergeCell ref="AB3:AB4"/>
    <mergeCell ref="T3:T4"/>
    <mergeCell ref="G3:G4"/>
    <mergeCell ref="H3:H4"/>
    <mergeCell ref="J3:J4"/>
    <mergeCell ref="K3:L3"/>
    <mergeCell ref="M3:M4"/>
    <mergeCell ref="N3:O3"/>
    <mergeCell ref="P3:P4"/>
    <mergeCell ref="Q3:Q4"/>
    <mergeCell ref="R3:R4"/>
    <mergeCell ref="S3:S4"/>
    <mergeCell ref="I3:I4"/>
    <mergeCell ref="E3:E4"/>
    <mergeCell ref="C3:C4"/>
    <mergeCell ref="F3:F4"/>
    <mergeCell ref="A3:A4"/>
    <mergeCell ref="B3:B4"/>
    <mergeCell ref="D3:D4"/>
  </mergeCells>
  <phoneticPr fontId="1"/>
  <dataValidations count="10">
    <dataValidation allowBlank="1" showInputMessage="1" showErrorMessage="1" promptTitle="年月日を記載してください" prompt="書式設定を変更せずに、年月日を記載してください_x000a_（西暦／月／日）" sqref="H5:H19" xr:uid="{00000000-0002-0000-0000-000001000000}"/>
    <dataValidation allowBlank="1" showInputMessage="1" prompt="必要な金額を千円単位で記入し、小数点以下も記載してください" sqref="V5:V19" xr:uid="{00000000-0002-0000-0000-000004000000}"/>
    <dataValidation showInputMessage="1" showErrorMessage="1" errorTitle="ドロップダウンリストより選択してください" prompt="算定額と実支出（予定）額のいずれか低い方を千円単位切り捨て。自動計算。" sqref="W5:W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B5:B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5:C19" xr:uid="{00000000-0002-0000-0000-000007000000}"/>
    <dataValidation allowBlank="1" showInputMessage="1" prompt="面積の小数点以下は四捨五入してください" sqref="P5:P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X5:X19" xr:uid="{5FEC6B01-6922-4FD7-8CAE-271DC66A85CD}">
      <formula1>"有,無"</formula1>
    </dataValidation>
    <dataValidation allowBlank="1" showInputMessage="1" showErrorMessage="1" prompt="実施要綱別表の交付基準単価を千円単位で小数点以下も記載してください。" sqref="Q5:Q19" xr:uid="{78BB737B-5003-4084-825A-F02066BEA3AD}"/>
    <dataValidation allowBlank="1" showInputMessage="1" showErrorMessage="1" prompt="実施要綱別表の交付基準単価を千円単位で記載してください。" sqref="R5:T19" xr:uid="{A831DC54-4AA5-4FE5-A397-8C37089D5DFC}"/>
    <dataValidation allowBlank="1" showInputMessage="1" showErrorMessage="1" prompt="自動計算。千円単位で小数点以下も記載。" sqref="U5:U19" xr:uid="{39568BE9-C2DA-4374-A8B6-931C5C5FB02F}"/>
  </dataValidations>
  <pageMargins left="0.93" right="0.16" top="0.74803149606299213" bottom="0.74803149606299213" header="0.31496062992125984" footer="0.31496062992125984"/>
  <pageSetup paperSize="8" scale="4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G5:G19</xm:sqref>
        </x14:dataValidation>
        <x14:dataValidation type="list" allowBlank="1" showInputMessage="1" showErrorMessage="1" xr:uid="{69C0DDEF-BE96-4410-8674-FA66992FF2BE}">
          <x14:formula1>
            <xm:f>都道府県コード等!$C$3:$C$30</xm:f>
          </x14:formula1>
          <xm:sqref>D5:D19</xm:sqref>
        </x14:dataValidation>
        <x14:dataValidation type="list" allowBlank="1" showInputMessage="1" showErrorMessage="1" xr:uid="{AD894594-F8B5-4F64-8FF9-63544AEB8628}">
          <x14:formula1>
            <xm:f>都道府県コード等!$Q$3:$Q$4</xm:f>
          </x14:formula1>
          <xm:sqref>AB5:AB19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P80"/>
  <sheetViews>
    <sheetView view="pageBreakPreview" zoomScale="80" zoomScaleNormal="100" zoomScaleSheetLayoutView="80" workbookViewId="0">
      <pane ySplit="3" topLeftCell="A4" activePane="bottomLeft" state="frozen"/>
      <selection activeCell="L40" activeCellId="1" sqref="R20 L40"/>
      <selection pane="bottomLeft" activeCell="O11" sqref="O11"/>
    </sheetView>
  </sheetViews>
  <sheetFormatPr defaultColWidth="4.26953125" defaultRowHeight="16.5"/>
  <cols>
    <col min="1" max="1" width="4.08984375" style="7" bestFit="1" customWidth="1"/>
    <col min="2" max="2" width="12.36328125" style="7" customWidth="1"/>
    <col min="3" max="3" width="17.08984375" style="7" customWidth="1"/>
    <col min="4" max="6" width="28.36328125" style="7" customWidth="1"/>
    <col min="7" max="7" width="43" style="7" customWidth="1"/>
    <col min="8" max="11" width="12.90625" style="7" customWidth="1"/>
    <col min="12" max="12" width="16.08984375" style="7" customWidth="1"/>
    <col min="13" max="14" width="10.6328125" style="7" customWidth="1"/>
    <col min="15" max="15" width="15.08984375" style="7" customWidth="1"/>
    <col min="16" max="16" width="11.6328125" style="7" customWidth="1"/>
    <col min="17" max="16384" width="4.26953125" style="7"/>
  </cols>
  <sheetData>
    <row r="1" spans="1:16" ht="22.5">
      <c r="K1" s="41"/>
      <c r="P1" s="24" t="s">
        <v>0</v>
      </c>
    </row>
    <row r="2" spans="1:16" ht="20.149999999999999" customHeight="1">
      <c r="A2" s="65" t="s">
        <v>182</v>
      </c>
      <c r="O2" s="46"/>
    </row>
    <row r="3" spans="1:16" s="8" customFormat="1" ht="155.25" customHeight="1">
      <c r="A3" s="67" t="s">
        <v>1</v>
      </c>
      <c r="B3" s="12" t="s">
        <v>2</v>
      </c>
      <c r="C3" s="12" t="s">
        <v>235</v>
      </c>
      <c r="D3" s="69" t="s">
        <v>79</v>
      </c>
      <c r="E3" s="12" t="s">
        <v>3</v>
      </c>
      <c r="F3" s="12" t="s">
        <v>4</v>
      </c>
      <c r="G3" s="12" t="s">
        <v>80</v>
      </c>
      <c r="H3" s="12" t="s">
        <v>225</v>
      </c>
      <c r="I3" s="12" t="s">
        <v>226</v>
      </c>
      <c r="J3" s="68" t="s">
        <v>227</v>
      </c>
      <c r="K3" s="68" t="s">
        <v>228</v>
      </c>
      <c r="L3" s="34" t="s">
        <v>233</v>
      </c>
      <c r="M3" s="69" t="s">
        <v>11</v>
      </c>
      <c r="N3" s="69" t="s">
        <v>86</v>
      </c>
      <c r="O3" s="50" t="s">
        <v>125</v>
      </c>
      <c r="P3" s="12" t="s">
        <v>13</v>
      </c>
    </row>
    <row r="4" spans="1:16" ht="20.25" customHeight="1">
      <c r="A4" s="19">
        <v>1</v>
      </c>
      <c r="B4" s="9"/>
      <c r="C4" s="9"/>
      <c r="D4" s="51"/>
      <c r="E4" s="9"/>
      <c r="F4" s="9"/>
      <c r="G4" s="28"/>
      <c r="H4" s="11"/>
      <c r="I4" s="11"/>
      <c r="J4" s="58">
        <f>ROUNDDOWN(MIN(H4,I4),0)</f>
        <v>0</v>
      </c>
      <c r="K4" s="58">
        <f>ROUNDDOWN(J4*1/2,0)</f>
        <v>0</v>
      </c>
      <c r="L4" s="9"/>
      <c r="M4" s="71"/>
      <c r="N4" s="51"/>
      <c r="O4" s="63"/>
      <c r="P4" s="29"/>
    </row>
    <row r="5" spans="1:16" ht="20.25" customHeight="1">
      <c r="A5" s="19">
        <v>2</v>
      </c>
      <c r="B5" s="9"/>
      <c r="C5" s="9"/>
      <c r="D5" s="51"/>
      <c r="E5" s="9"/>
      <c r="F5" s="9"/>
      <c r="G5" s="28"/>
      <c r="H5" s="11"/>
      <c r="I5" s="11"/>
      <c r="J5" s="58">
        <f t="shared" ref="J5:J18" si="0">ROUNDDOWN(MIN(H5,I5),0)</f>
        <v>0</v>
      </c>
      <c r="K5" s="58">
        <f t="shared" ref="K5:K18" si="1">ROUNDDOWN(J5*1/2,0)</f>
        <v>0</v>
      </c>
      <c r="L5" s="9"/>
      <c r="M5" s="71"/>
      <c r="N5" s="51"/>
      <c r="O5" s="63"/>
      <c r="P5" s="29"/>
    </row>
    <row r="6" spans="1:16" ht="20.25" customHeight="1">
      <c r="A6" s="19">
        <v>3</v>
      </c>
      <c r="B6" s="9"/>
      <c r="C6" s="19"/>
      <c r="D6" s="51"/>
      <c r="E6" s="9"/>
      <c r="F6" s="9"/>
      <c r="G6" s="28"/>
      <c r="H6" s="11"/>
      <c r="I6" s="11"/>
      <c r="J6" s="58">
        <f t="shared" si="0"/>
        <v>0</v>
      </c>
      <c r="K6" s="58">
        <f t="shared" si="1"/>
        <v>0</v>
      </c>
      <c r="L6" s="9"/>
      <c r="M6" s="71"/>
      <c r="N6" s="51"/>
      <c r="O6" s="63"/>
      <c r="P6" s="29"/>
    </row>
    <row r="7" spans="1:16" ht="20.25" customHeight="1">
      <c r="A7" s="19">
        <v>4</v>
      </c>
      <c r="B7" s="9"/>
      <c r="C7" s="9"/>
      <c r="D7" s="51"/>
      <c r="E7" s="9"/>
      <c r="F7" s="9"/>
      <c r="G7" s="28"/>
      <c r="H7" s="11"/>
      <c r="I7" s="11"/>
      <c r="J7" s="58">
        <f t="shared" si="0"/>
        <v>0</v>
      </c>
      <c r="K7" s="58">
        <f t="shared" si="1"/>
        <v>0</v>
      </c>
      <c r="L7" s="9"/>
      <c r="M7" s="71"/>
      <c r="N7" s="51"/>
      <c r="O7" s="63"/>
      <c r="P7" s="29"/>
    </row>
    <row r="8" spans="1:16" ht="20.25" customHeight="1">
      <c r="A8" s="19">
        <v>5</v>
      </c>
      <c r="B8" s="9"/>
      <c r="C8" s="9"/>
      <c r="D8" s="51"/>
      <c r="E8" s="9"/>
      <c r="F8" s="9"/>
      <c r="G8" s="28"/>
      <c r="H8" s="11"/>
      <c r="I8" s="11"/>
      <c r="J8" s="58">
        <f t="shared" si="0"/>
        <v>0</v>
      </c>
      <c r="K8" s="58">
        <f t="shared" si="1"/>
        <v>0</v>
      </c>
      <c r="L8" s="9"/>
      <c r="M8" s="71"/>
      <c r="N8" s="51"/>
      <c r="O8" s="63"/>
      <c r="P8" s="29"/>
    </row>
    <row r="9" spans="1:16" ht="20.25" customHeight="1">
      <c r="A9" s="19">
        <v>6</v>
      </c>
      <c r="B9" s="9"/>
      <c r="C9" s="9"/>
      <c r="D9" s="51"/>
      <c r="E9" s="9"/>
      <c r="F9" s="9"/>
      <c r="G9" s="28"/>
      <c r="H9" s="11"/>
      <c r="I9" s="11"/>
      <c r="J9" s="58">
        <f t="shared" si="0"/>
        <v>0</v>
      </c>
      <c r="K9" s="58">
        <f t="shared" si="1"/>
        <v>0</v>
      </c>
      <c r="L9" s="9"/>
      <c r="M9" s="71"/>
      <c r="N9" s="51"/>
      <c r="O9" s="63"/>
      <c r="P9" s="29"/>
    </row>
    <row r="10" spans="1:16" ht="20.25" customHeight="1">
      <c r="A10" s="19">
        <v>7</v>
      </c>
      <c r="B10" s="9"/>
      <c r="C10" s="9"/>
      <c r="D10" s="51"/>
      <c r="E10" s="9"/>
      <c r="F10" s="9"/>
      <c r="G10" s="28"/>
      <c r="H10" s="11"/>
      <c r="I10" s="11"/>
      <c r="J10" s="58">
        <f t="shared" si="0"/>
        <v>0</v>
      </c>
      <c r="K10" s="58">
        <f t="shared" si="1"/>
        <v>0</v>
      </c>
      <c r="L10" s="9"/>
      <c r="M10" s="71"/>
      <c r="N10" s="51"/>
      <c r="O10" s="63"/>
      <c r="P10" s="29"/>
    </row>
    <row r="11" spans="1:16" ht="20.25" customHeight="1">
      <c r="A11" s="19">
        <v>8</v>
      </c>
      <c r="B11" s="9"/>
      <c r="C11" s="9"/>
      <c r="D11" s="51"/>
      <c r="E11" s="9"/>
      <c r="F11" s="9"/>
      <c r="G11" s="28"/>
      <c r="H11" s="11"/>
      <c r="I11" s="11"/>
      <c r="J11" s="58">
        <f t="shared" si="0"/>
        <v>0</v>
      </c>
      <c r="K11" s="58">
        <f t="shared" si="1"/>
        <v>0</v>
      </c>
      <c r="L11" s="9"/>
      <c r="M11" s="71"/>
      <c r="N11" s="51"/>
      <c r="O11" s="63"/>
      <c r="P11" s="29"/>
    </row>
    <row r="12" spans="1:16" ht="20.25" customHeight="1">
      <c r="A12" s="19">
        <v>9</v>
      </c>
      <c r="B12" s="9"/>
      <c r="C12" s="9"/>
      <c r="D12" s="51"/>
      <c r="E12" s="9"/>
      <c r="F12" s="9"/>
      <c r="G12" s="28"/>
      <c r="H12" s="11"/>
      <c r="I12" s="11"/>
      <c r="J12" s="58">
        <f t="shared" si="0"/>
        <v>0</v>
      </c>
      <c r="K12" s="58">
        <f t="shared" si="1"/>
        <v>0</v>
      </c>
      <c r="L12" s="9"/>
      <c r="M12" s="71"/>
      <c r="N12" s="51"/>
      <c r="O12" s="63"/>
      <c r="P12" s="29"/>
    </row>
    <row r="13" spans="1:16" ht="20.25" customHeight="1">
      <c r="A13" s="19">
        <v>10</v>
      </c>
      <c r="B13" s="9"/>
      <c r="C13" s="9"/>
      <c r="D13" s="51"/>
      <c r="E13" s="9"/>
      <c r="F13" s="9"/>
      <c r="G13" s="28"/>
      <c r="H13" s="11"/>
      <c r="I13" s="11"/>
      <c r="J13" s="58">
        <f t="shared" si="0"/>
        <v>0</v>
      </c>
      <c r="K13" s="58">
        <f t="shared" si="1"/>
        <v>0</v>
      </c>
      <c r="L13" s="9"/>
      <c r="M13" s="71"/>
      <c r="N13" s="51"/>
      <c r="O13" s="63"/>
      <c r="P13" s="29"/>
    </row>
    <row r="14" spans="1:16" ht="20.25" customHeight="1">
      <c r="A14" s="19">
        <v>11</v>
      </c>
      <c r="B14" s="9"/>
      <c r="C14" s="9"/>
      <c r="D14" s="51"/>
      <c r="E14" s="9"/>
      <c r="F14" s="9"/>
      <c r="G14" s="28"/>
      <c r="H14" s="11"/>
      <c r="I14" s="11"/>
      <c r="J14" s="58">
        <f t="shared" si="0"/>
        <v>0</v>
      </c>
      <c r="K14" s="58">
        <f t="shared" si="1"/>
        <v>0</v>
      </c>
      <c r="L14" s="9"/>
      <c r="M14" s="71"/>
      <c r="N14" s="51"/>
      <c r="O14" s="63"/>
      <c r="P14" s="29"/>
    </row>
    <row r="15" spans="1:16" ht="20.25" customHeight="1">
      <c r="A15" s="19">
        <v>12</v>
      </c>
      <c r="B15" s="9"/>
      <c r="C15" s="9"/>
      <c r="D15" s="51"/>
      <c r="E15" s="9"/>
      <c r="F15" s="9"/>
      <c r="G15" s="28"/>
      <c r="H15" s="11"/>
      <c r="I15" s="11"/>
      <c r="J15" s="58">
        <f t="shared" si="0"/>
        <v>0</v>
      </c>
      <c r="K15" s="58">
        <f t="shared" si="1"/>
        <v>0</v>
      </c>
      <c r="L15" s="9"/>
      <c r="M15" s="71"/>
      <c r="N15" s="51"/>
      <c r="O15" s="63"/>
      <c r="P15" s="29"/>
    </row>
    <row r="16" spans="1:16" ht="20.25" customHeight="1">
      <c r="A16" s="19">
        <v>13</v>
      </c>
      <c r="B16" s="9"/>
      <c r="C16" s="9"/>
      <c r="D16" s="51"/>
      <c r="E16" s="9"/>
      <c r="F16" s="9"/>
      <c r="G16" s="28"/>
      <c r="H16" s="11"/>
      <c r="I16" s="11"/>
      <c r="J16" s="58">
        <f t="shared" si="0"/>
        <v>0</v>
      </c>
      <c r="K16" s="58">
        <f t="shared" si="1"/>
        <v>0</v>
      </c>
      <c r="L16" s="9"/>
      <c r="M16" s="71"/>
      <c r="N16" s="51"/>
      <c r="O16" s="63"/>
      <c r="P16" s="29"/>
    </row>
    <row r="17" spans="1:16" ht="20.25" customHeight="1">
      <c r="A17" s="19">
        <v>14</v>
      </c>
      <c r="B17" s="9"/>
      <c r="C17" s="9"/>
      <c r="D17" s="51"/>
      <c r="E17" s="9"/>
      <c r="F17" s="9"/>
      <c r="G17" s="28"/>
      <c r="H17" s="11"/>
      <c r="I17" s="11"/>
      <c r="J17" s="58">
        <f t="shared" si="0"/>
        <v>0</v>
      </c>
      <c r="K17" s="58">
        <f t="shared" si="1"/>
        <v>0</v>
      </c>
      <c r="L17" s="9"/>
      <c r="M17" s="71"/>
      <c r="N17" s="51"/>
      <c r="O17" s="63"/>
      <c r="P17" s="29"/>
    </row>
    <row r="18" spans="1:16" ht="20.25" customHeight="1">
      <c r="A18" s="19">
        <v>15</v>
      </c>
      <c r="B18" s="9"/>
      <c r="C18" s="9"/>
      <c r="D18" s="51"/>
      <c r="E18" s="9"/>
      <c r="F18" s="9"/>
      <c r="G18" s="28"/>
      <c r="H18" s="11"/>
      <c r="I18" s="11"/>
      <c r="J18" s="58">
        <f t="shared" si="0"/>
        <v>0</v>
      </c>
      <c r="K18" s="58">
        <f t="shared" si="1"/>
        <v>0</v>
      </c>
      <c r="L18" s="9"/>
      <c r="M18" s="71"/>
      <c r="N18" s="51"/>
      <c r="O18" s="63"/>
      <c r="P18" s="29"/>
    </row>
    <row r="19" spans="1:16" s="6" customFormat="1" ht="20.25" customHeight="1">
      <c r="A19" s="6" t="s">
        <v>87</v>
      </c>
    </row>
    <row r="20" spans="1:16" s="6" customFormat="1" ht="20.25" customHeight="1">
      <c r="A20" s="6" t="s">
        <v>20</v>
      </c>
      <c r="J20" s="102"/>
    </row>
    <row r="21" spans="1:16" s="6" customFormat="1" ht="20.149999999999999" customHeight="1">
      <c r="A21" s="13" t="s">
        <v>88</v>
      </c>
    </row>
    <row r="22" spans="1:16" s="6" customFormat="1" ht="20.25" customHeight="1">
      <c r="A22" s="6" t="s">
        <v>183</v>
      </c>
    </row>
    <row r="23" spans="1:16" s="6" customFormat="1" ht="20.149999999999999" customHeight="1"/>
    <row r="24" spans="1:16" s="6" customFormat="1" ht="20.25" customHeight="1"/>
    <row r="25" spans="1:16" ht="20.25" customHeight="1"/>
    <row r="26" spans="1:16" ht="20.25" customHeight="1"/>
    <row r="27" spans="1:16" ht="19.5" customHeight="1"/>
    <row r="28" spans="1:16" ht="19.5" customHeight="1"/>
    <row r="30" spans="1:16">
      <c r="J30" s="43"/>
    </row>
    <row r="44" spans="12:12">
      <c r="L44" s="44"/>
    </row>
    <row r="45" spans="12:12">
      <c r="L45" s="44"/>
    </row>
    <row r="46" spans="12:12">
      <c r="L46" s="44"/>
    </row>
    <row r="47" spans="12:12">
      <c r="L47" s="44"/>
    </row>
    <row r="48" spans="12:12">
      <c r="L48" s="44"/>
    </row>
    <row r="49" spans="12:12">
      <c r="L49" s="44"/>
    </row>
    <row r="50" spans="12:12">
      <c r="L50" s="44"/>
    </row>
    <row r="51" spans="12:12">
      <c r="L51" s="44"/>
    </row>
    <row r="52" spans="12:12">
      <c r="L52" s="44"/>
    </row>
    <row r="53" spans="12:12">
      <c r="L53" s="44"/>
    </row>
    <row r="54" spans="12:12">
      <c r="L54" s="44"/>
    </row>
    <row r="55" spans="12:12">
      <c r="L55" s="44"/>
    </row>
    <row r="56" spans="12:12">
      <c r="L56" s="44"/>
    </row>
    <row r="57" spans="12:12">
      <c r="L57" s="44"/>
    </row>
    <row r="58" spans="12:12">
      <c r="L58" s="44"/>
    </row>
    <row r="59" spans="12:12">
      <c r="L59" s="44"/>
    </row>
    <row r="60" spans="12:12">
      <c r="L60" s="44"/>
    </row>
    <row r="61" spans="12:12">
      <c r="L61" s="44"/>
    </row>
    <row r="62" spans="12:12">
      <c r="L62" s="44"/>
    </row>
    <row r="63" spans="12:12">
      <c r="L63" s="44"/>
    </row>
    <row r="64" spans="12:12">
      <c r="L64" s="44"/>
    </row>
    <row r="65" spans="12:12">
      <c r="L65" s="44"/>
    </row>
    <row r="66" spans="12:12">
      <c r="L66" s="44"/>
    </row>
    <row r="67" spans="12:12">
      <c r="L67" s="44"/>
    </row>
    <row r="68" spans="12:12">
      <c r="L68" s="44"/>
    </row>
    <row r="69" spans="12:12">
      <c r="L69" s="44"/>
    </row>
    <row r="70" spans="12:12">
      <c r="L70" s="44"/>
    </row>
    <row r="71" spans="12:12">
      <c r="L71" s="44"/>
    </row>
    <row r="72" spans="12:12">
      <c r="L72" s="44"/>
    </row>
    <row r="73" spans="12:12">
      <c r="L73" s="44"/>
    </row>
    <row r="74" spans="12:12">
      <c r="L74" s="44"/>
    </row>
    <row r="75" spans="12:12">
      <c r="L75" s="44"/>
    </row>
    <row r="76" spans="12:12">
      <c r="L76" s="44"/>
    </row>
    <row r="77" spans="12:12">
      <c r="L77" s="44"/>
    </row>
    <row r="78" spans="12:12">
      <c r="L78" s="44"/>
    </row>
    <row r="79" spans="12:12">
      <c r="L79" s="44"/>
    </row>
    <row r="80" spans="12:12">
      <c r="L80" s="44"/>
    </row>
  </sheetData>
  <dataConsolidate/>
  <phoneticPr fontId="1"/>
  <dataValidations xWindow="1501" yWindow="491" count="8">
    <dataValidation showInputMessage="1" showErrorMessage="1" errorTitle="ドロップダウンリストより選択してください" promptTitle="千円未満切捨て" prompt="自動計算" sqref="J4:J18" xr:uid="{00000000-0002-0000-0700-000000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700-000004000000}"/>
    <dataValidation allowBlank="1" showErrorMessage="1" promptTitle="年月日を記載してください" prompt="書式設定を変更せずに、年月日を記載してください" sqref="P4:P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M4:M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H4:I18" xr:uid="{31462869-EB4F-4EAF-BC8B-1ADF6B53C43A}"/>
    <dataValidation showInputMessage="1" showErrorMessage="1" errorTitle="ドロップダウンリストより選択してください" prompt="自動計算。千円未満切捨て。" sqref="K4:K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18" xr:uid="{E05FDE2E-E156-479C-A6A3-7825C558400A}">
      <formula1>"有,無"</formula1>
    </dataValidation>
  </dataValidations>
  <pageMargins left="0.93" right="0.16" top="0.74803149606299213" bottom="0.74803149606299213" header="0.31496062992125984" footer="0.31496062992125984"/>
  <pageSetup paperSize="8" scale="72"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D4:D18</xm:sqref>
        </x14:dataValidation>
        <x14:dataValidation type="list" allowBlank="1" showInputMessage="1" showErrorMessage="1" xr:uid="{A6D5ADFF-D730-42AE-8B8F-739FAE78145A}">
          <x14:formula1>
            <xm:f>都道府県コード等!$Q$3:$Q$4</xm:f>
          </x14:formula1>
          <xm:sqref>O4:O18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O76"/>
  <sheetViews>
    <sheetView view="pageBreakPreview" zoomScale="80" zoomScaleNormal="100" zoomScaleSheetLayoutView="80" workbookViewId="0">
      <pane ySplit="3" topLeftCell="A4" activePane="bottomLeft" state="frozen"/>
      <selection activeCell="M35" sqref="M35"/>
      <selection pane="bottomLeft" activeCell="G12" sqref="G12"/>
    </sheetView>
  </sheetViews>
  <sheetFormatPr defaultColWidth="4.26953125" defaultRowHeight="12"/>
  <cols>
    <col min="1" max="1" width="4.08984375" style="3" bestFit="1" customWidth="1"/>
    <col min="2" max="2" width="12.36328125" style="3" customWidth="1"/>
    <col min="3" max="3" width="17.08984375" style="3" customWidth="1"/>
    <col min="4" max="6" width="28.36328125" style="3" customWidth="1"/>
    <col min="7" max="7" width="43" style="3" customWidth="1"/>
    <col min="8" max="11" width="12.90625" style="3" customWidth="1"/>
    <col min="12" max="13" width="10.6328125" style="3" customWidth="1"/>
    <col min="14" max="14" width="18.90625" style="3" customWidth="1"/>
    <col min="15" max="15" width="11.6328125" style="3" customWidth="1"/>
    <col min="16" max="16384" width="4.26953125" style="3"/>
  </cols>
  <sheetData>
    <row r="1" spans="1:15" ht="18">
      <c r="K1" s="2"/>
      <c r="O1" s="24" t="s">
        <v>0</v>
      </c>
    </row>
    <row r="2" spans="1:15" ht="20.149999999999999" customHeight="1">
      <c r="A2" s="65" t="s">
        <v>195</v>
      </c>
      <c r="B2" s="7"/>
      <c r="C2" s="7"/>
      <c r="D2" s="7"/>
      <c r="E2" s="7"/>
      <c r="F2" s="7"/>
      <c r="G2" s="7"/>
      <c r="H2" s="7"/>
      <c r="I2" s="7"/>
      <c r="J2" s="7"/>
      <c r="K2" s="7"/>
      <c r="L2" s="7"/>
      <c r="M2" s="7"/>
      <c r="N2" s="45"/>
      <c r="O2" s="7"/>
    </row>
    <row r="3" spans="1:15" s="72" customFormat="1" ht="137.25" customHeight="1">
      <c r="A3" s="67" t="s">
        <v>1</v>
      </c>
      <c r="B3" s="12" t="s">
        <v>2</v>
      </c>
      <c r="C3" s="12" t="s">
        <v>235</v>
      </c>
      <c r="D3" s="69" t="s">
        <v>79</v>
      </c>
      <c r="E3" s="12" t="s">
        <v>3</v>
      </c>
      <c r="F3" s="12" t="s">
        <v>4</v>
      </c>
      <c r="G3" s="12" t="s">
        <v>80</v>
      </c>
      <c r="H3" s="12" t="s">
        <v>196</v>
      </c>
      <c r="I3" s="68" t="s">
        <v>197</v>
      </c>
      <c r="J3" s="12" t="s">
        <v>82</v>
      </c>
      <c r="K3" s="68" t="s">
        <v>84</v>
      </c>
      <c r="L3" s="69" t="s">
        <v>11</v>
      </c>
      <c r="M3" s="69" t="s">
        <v>86</v>
      </c>
      <c r="N3" s="50" t="s">
        <v>125</v>
      </c>
      <c r="O3" s="12" t="s">
        <v>13</v>
      </c>
    </row>
    <row r="4" spans="1:15" ht="20.25" customHeight="1">
      <c r="A4" s="19">
        <v>1</v>
      </c>
      <c r="B4" s="10"/>
      <c r="C4" s="9"/>
      <c r="D4" s="51"/>
      <c r="E4" s="9"/>
      <c r="F4" s="9"/>
      <c r="G4" s="28"/>
      <c r="H4" s="57"/>
      <c r="I4" s="82">
        <f>H4*4000/1000</f>
        <v>0</v>
      </c>
      <c r="J4" s="11"/>
      <c r="K4" s="58">
        <f>ROUNDDOWN(MIN(I4,J4),0)</f>
        <v>0</v>
      </c>
      <c r="L4" s="71"/>
      <c r="M4" s="51"/>
      <c r="N4" s="63"/>
      <c r="O4" s="29"/>
    </row>
    <row r="5" spans="1:15" ht="20.25" customHeight="1">
      <c r="A5" s="19">
        <v>2</v>
      </c>
      <c r="B5" s="10"/>
      <c r="C5" s="9"/>
      <c r="D5" s="51"/>
      <c r="E5" s="9"/>
      <c r="F5" s="9"/>
      <c r="G5" s="28"/>
      <c r="H5" s="57"/>
      <c r="I5" s="82">
        <f t="shared" ref="I5:I18" si="0">H5*4000/1000</f>
        <v>0</v>
      </c>
      <c r="J5" s="11"/>
      <c r="K5" s="58">
        <f t="shared" ref="K5:K18" si="1">ROUNDDOWN(MIN(I5,J5),0)</f>
        <v>0</v>
      </c>
      <c r="L5" s="71"/>
      <c r="M5" s="51"/>
      <c r="N5" s="63"/>
      <c r="O5" s="29"/>
    </row>
    <row r="6" spans="1:15" ht="20.25" customHeight="1">
      <c r="A6" s="19">
        <v>3</v>
      </c>
      <c r="B6" s="10"/>
      <c r="C6" s="19"/>
      <c r="D6" s="51"/>
      <c r="E6" s="9"/>
      <c r="F6" s="9"/>
      <c r="G6" s="28"/>
      <c r="H6" s="57"/>
      <c r="I6" s="82">
        <f t="shared" si="0"/>
        <v>0</v>
      </c>
      <c r="J6" s="11"/>
      <c r="K6" s="58">
        <f t="shared" si="1"/>
        <v>0</v>
      </c>
      <c r="L6" s="71"/>
      <c r="M6" s="51"/>
      <c r="N6" s="63"/>
      <c r="O6" s="29"/>
    </row>
    <row r="7" spans="1:15" ht="20.25" customHeight="1">
      <c r="A7" s="19">
        <v>4</v>
      </c>
      <c r="B7" s="10"/>
      <c r="C7" s="9"/>
      <c r="D7" s="51"/>
      <c r="E7" s="9"/>
      <c r="F7" s="9"/>
      <c r="G7" s="28"/>
      <c r="H7" s="57"/>
      <c r="I7" s="82">
        <f t="shared" si="0"/>
        <v>0</v>
      </c>
      <c r="J7" s="11"/>
      <c r="K7" s="58">
        <f t="shared" si="1"/>
        <v>0</v>
      </c>
      <c r="L7" s="71"/>
      <c r="M7" s="51"/>
      <c r="N7" s="63"/>
      <c r="O7" s="29"/>
    </row>
    <row r="8" spans="1:15" ht="20.25" customHeight="1">
      <c r="A8" s="19">
        <v>5</v>
      </c>
      <c r="B8" s="10"/>
      <c r="C8" s="9"/>
      <c r="D8" s="51"/>
      <c r="E8" s="9"/>
      <c r="F8" s="9"/>
      <c r="G8" s="28"/>
      <c r="H8" s="57"/>
      <c r="I8" s="82">
        <f t="shared" si="0"/>
        <v>0</v>
      </c>
      <c r="J8" s="11"/>
      <c r="K8" s="58">
        <f t="shared" si="1"/>
        <v>0</v>
      </c>
      <c r="L8" s="71"/>
      <c r="M8" s="51"/>
      <c r="N8" s="63"/>
      <c r="O8" s="29"/>
    </row>
    <row r="9" spans="1:15" ht="20.25" customHeight="1">
      <c r="A9" s="19">
        <v>6</v>
      </c>
      <c r="B9" s="10"/>
      <c r="C9" s="9"/>
      <c r="D9" s="51"/>
      <c r="E9" s="9"/>
      <c r="F9" s="9"/>
      <c r="G9" s="28"/>
      <c r="H9" s="57"/>
      <c r="I9" s="82">
        <f t="shared" si="0"/>
        <v>0</v>
      </c>
      <c r="J9" s="11"/>
      <c r="K9" s="58">
        <f t="shared" si="1"/>
        <v>0</v>
      </c>
      <c r="L9" s="71"/>
      <c r="M9" s="51"/>
      <c r="N9" s="63"/>
      <c r="O9" s="29"/>
    </row>
    <row r="10" spans="1:15" ht="20.25" customHeight="1">
      <c r="A10" s="19">
        <v>7</v>
      </c>
      <c r="B10" s="10"/>
      <c r="C10" s="9"/>
      <c r="D10" s="51"/>
      <c r="E10" s="9"/>
      <c r="F10" s="9"/>
      <c r="G10" s="28"/>
      <c r="H10" s="57"/>
      <c r="I10" s="82">
        <f t="shared" si="0"/>
        <v>0</v>
      </c>
      <c r="J10" s="11"/>
      <c r="K10" s="58">
        <f>ROUNDDOWN(MIN(I10,J10),0)</f>
        <v>0</v>
      </c>
      <c r="L10" s="71"/>
      <c r="M10" s="51"/>
      <c r="N10" s="63"/>
      <c r="O10" s="29"/>
    </row>
    <row r="11" spans="1:15" ht="20.25" customHeight="1">
      <c r="A11" s="19">
        <v>8</v>
      </c>
      <c r="B11" s="10"/>
      <c r="C11" s="9"/>
      <c r="D11" s="51"/>
      <c r="E11" s="9"/>
      <c r="F11" s="9"/>
      <c r="G11" s="28"/>
      <c r="H11" s="57"/>
      <c r="I11" s="82">
        <f t="shared" si="0"/>
        <v>0</v>
      </c>
      <c r="J11" s="11"/>
      <c r="K11" s="58">
        <f t="shared" si="1"/>
        <v>0</v>
      </c>
      <c r="L11" s="71"/>
      <c r="M11" s="51"/>
      <c r="N11" s="63"/>
      <c r="O11" s="29"/>
    </row>
    <row r="12" spans="1:15" ht="20.25" customHeight="1">
      <c r="A12" s="19">
        <v>9</v>
      </c>
      <c r="B12" s="10"/>
      <c r="C12" s="9"/>
      <c r="D12" s="51"/>
      <c r="E12" s="9"/>
      <c r="F12" s="9"/>
      <c r="G12" s="28"/>
      <c r="H12" s="57"/>
      <c r="I12" s="82">
        <f t="shared" si="0"/>
        <v>0</v>
      </c>
      <c r="J12" s="11"/>
      <c r="K12" s="58">
        <f t="shared" si="1"/>
        <v>0</v>
      </c>
      <c r="L12" s="71"/>
      <c r="M12" s="51"/>
      <c r="N12" s="63"/>
      <c r="O12" s="29"/>
    </row>
    <row r="13" spans="1:15" ht="20.25" customHeight="1">
      <c r="A13" s="19">
        <v>10</v>
      </c>
      <c r="B13" s="10"/>
      <c r="C13" s="9"/>
      <c r="D13" s="51"/>
      <c r="E13" s="9"/>
      <c r="F13" s="9"/>
      <c r="G13" s="28"/>
      <c r="H13" s="57"/>
      <c r="I13" s="82">
        <f t="shared" si="0"/>
        <v>0</v>
      </c>
      <c r="J13" s="11"/>
      <c r="K13" s="58">
        <f t="shared" si="1"/>
        <v>0</v>
      </c>
      <c r="L13" s="71"/>
      <c r="M13" s="51"/>
      <c r="N13" s="63"/>
      <c r="O13" s="29"/>
    </row>
    <row r="14" spans="1:15" ht="20.25" customHeight="1">
      <c r="A14" s="19">
        <v>11</v>
      </c>
      <c r="B14" s="10"/>
      <c r="C14" s="9"/>
      <c r="D14" s="51"/>
      <c r="E14" s="9"/>
      <c r="F14" s="9"/>
      <c r="G14" s="28"/>
      <c r="H14" s="57"/>
      <c r="I14" s="82">
        <f t="shared" si="0"/>
        <v>0</v>
      </c>
      <c r="J14" s="11"/>
      <c r="K14" s="58">
        <f t="shared" si="1"/>
        <v>0</v>
      </c>
      <c r="L14" s="71"/>
      <c r="M14" s="51"/>
      <c r="N14" s="63"/>
      <c r="O14" s="29"/>
    </row>
    <row r="15" spans="1:15" ht="20.25" customHeight="1">
      <c r="A15" s="19">
        <v>12</v>
      </c>
      <c r="B15" s="10"/>
      <c r="C15" s="9"/>
      <c r="D15" s="51"/>
      <c r="E15" s="9"/>
      <c r="F15" s="9"/>
      <c r="G15" s="28"/>
      <c r="H15" s="57"/>
      <c r="I15" s="82">
        <f t="shared" si="0"/>
        <v>0</v>
      </c>
      <c r="J15" s="11"/>
      <c r="K15" s="58">
        <f t="shared" si="1"/>
        <v>0</v>
      </c>
      <c r="L15" s="71"/>
      <c r="M15" s="51"/>
      <c r="N15" s="63"/>
      <c r="O15" s="29"/>
    </row>
    <row r="16" spans="1:15" ht="20.25" customHeight="1">
      <c r="A16" s="19">
        <v>13</v>
      </c>
      <c r="B16" s="10"/>
      <c r="C16" s="9"/>
      <c r="D16" s="51"/>
      <c r="E16" s="9"/>
      <c r="F16" s="9"/>
      <c r="G16" s="28"/>
      <c r="H16" s="57"/>
      <c r="I16" s="82">
        <f t="shared" si="0"/>
        <v>0</v>
      </c>
      <c r="J16" s="11"/>
      <c r="K16" s="58">
        <f t="shared" si="1"/>
        <v>0</v>
      </c>
      <c r="L16" s="71"/>
      <c r="M16" s="51"/>
      <c r="N16" s="63"/>
      <c r="O16" s="29"/>
    </row>
    <row r="17" spans="1:15" ht="20.25" customHeight="1">
      <c r="A17" s="19">
        <v>14</v>
      </c>
      <c r="B17" s="10"/>
      <c r="C17" s="9"/>
      <c r="D17" s="51"/>
      <c r="E17" s="9"/>
      <c r="F17" s="9"/>
      <c r="G17" s="28"/>
      <c r="H17" s="57"/>
      <c r="I17" s="82">
        <f t="shared" si="0"/>
        <v>0</v>
      </c>
      <c r="J17" s="11"/>
      <c r="K17" s="58">
        <f t="shared" si="1"/>
        <v>0</v>
      </c>
      <c r="L17" s="71"/>
      <c r="M17" s="51"/>
      <c r="N17" s="63"/>
      <c r="O17" s="29"/>
    </row>
    <row r="18" spans="1:15" ht="20.25" customHeight="1">
      <c r="A18" s="19">
        <v>15</v>
      </c>
      <c r="B18" s="10"/>
      <c r="C18" s="9"/>
      <c r="D18" s="51"/>
      <c r="E18" s="9"/>
      <c r="F18" s="9"/>
      <c r="G18" s="28"/>
      <c r="H18" s="57"/>
      <c r="I18" s="82">
        <f t="shared" si="0"/>
        <v>0</v>
      </c>
      <c r="J18" s="11"/>
      <c r="K18" s="58">
        <f t="shared" si="1"/>
        <v>0</v>
      </c>
      <c r="L18" s="71"/>
      <c r="M18" s="51"/>
      <c r="N18" s="63"/>
      <c r="O18" s="29"/>
    </row>
    <row r="19" spans="1:15" s="4" customFormat="1" ht="20.25" customHeight="1">
      <c r="A19" s="6" t="s">
        <v>87</v>
      </c>
      <c r="B19" s="6"/>
      <c r="C19" s="6"/>
      <c r="D19" s="6"/>
      <c r="E19" s="6"/>
      <c r="F19" s="6"/>
      <c r="G19" s="6"/>
      <c r="H19" s="6"/>
      <c r="I19" s="6"/>
      <c r="J19" s="6"/>
      <c r="K19" s="6"/>
      <c r="L19" s="6"/>
      <c r="M19" s="6"/>
      <c r="N19" s="6"/>
      <c r="O19" s="6"/>
    </row>
    <row r="20" spans="1:15" s="4" customFormat="1" ht="20.25" customHeight="1">
      <c r="A20" s="6" t="s">
        <v>20</v>
      </c>
      <c r="B20" s="6"/>
      <c r="C20" s="6"/>
      <c r="D20" s="6"/>
      <c r="E20" s="6"/>
      <c r="F20" s="6"/>
      <c r="G20" s="6"/>
      <c r="H20" s="6"/>
      <c r="I20" s="6"/>
      <c r="J20" s="6"/>
      <c r="K20" s="6"/>
      <c r="L20" s="6"/>
      <c r="M20" s="6"/>
      <c r="N20" s="6"/>
      <c r="O20" s="6"/>
    </row>
    <row r="21" spans="1:15" s="5" customFormat="1" ht="20.149999999999999" customHeight="1">
      <c r="A21" s="13" t="s">
        <v>88</v>
      </c>
      <c r="B21" s="6"/>
      <c r="C21" s="6"/>
      <c r="D21" s="6"/>
      <c r="E21" s="6"/>
      <c r="F21" s="6"/>
      <c r="G21" s="6"/>
      <c r="H21" s="6"/>
      <c r="I21" s="6"/>
      <c r="J21" s="6"/>
      <c r="K21" s="6"/>
      <c r="L21" s="6"/>
      <c r="M21" s="6"/>
      <c r="N21" s="6"/>
      <c r="O21" s="6"/>
    </row>
    <row r="22" spans="1:15" s="4" customFormat="1" ht="20.25" customHeight="1">
      <c r="A22" s="6" t="s">
        <v>89</v>
      </c>
      <c r="B22" s="6"/>
      <c r="C22" s="6"/>
      <c r="D22" s="6"/>
      <c r="E22" s="6"/>
      <c r="F22" s="6"/>
      <c r="G22" s="6"/>
      <c r="H22" s="6"/>
      <c r="I22" s="6"/>
      <c r="J22" s="6"/>
      <c r="K22" s="6"/>
      <c r="L22" s="6"/>
      <c r="M22" s="6"/>
      <c r="N22" s="6"/>
      <c r="O22" s="6"/>
    </row>
    <row r="23" spans="1:15" s="5" customFormat="1" ht="20.149999999999999" customHeight="1">
      <c r="A23" s="6"/>
      <c r="B23" s="6"/>
      <c r="C23" s="6"/>
      <c r="D23" s="6"/>
      <c r="E23" s="6"/>
      <c r="F23" s="6"/>
      <c r="G23" s="6"/>
      <c r="H23" s="6"/>
      <c r="I23" s="6"/>
      <c r="J23" s="6"/>
      <c r="K23" s="6"/>
      <c r="L23" s="6"/>
      <c r="M23" s="6"/>
      <c r="N23" s="6"/>
      <c r="O23" s="6"/>
    </row>
    <row r="24" spans="1:15" s="4" customFormat="1" ht="20.25" customHeight="1">
      <c r="B24" s="6"/>
      <c r="C24" s="6"/>
      <c r="D24" s="6"/>
      <c r="E24" s="6"/>
      <c r="F24" s="6"/>
      <c r="G24" s="6"/>
      <c r="H24" s="6"/>
      <c r="I24" s="6"/>
      <c r="J24" s="6"/>
      <c r="K24" s="6"/>
      <c r="L24" s="6"/>
      <c r="M24" s="6"/>
      <c r="N24" s="6"/>
      <c r="O24" s="6"/>
    </row>
    <row r="25" spans="1:15" ht="20.25" customHeight="1"/>
    <row r="26" spans="1:15" ht="20.25" customHeight="1"/>
    <row r="27" spans="1:15" ht="19.5" customHeight="1"/>
    <row r="28" spans="1:15" ht="19.5" customHeight="1"/>
    <row r="30" spans="1:15" ht="16.5">
      <c r="B30" s="32"/>
      <c r="C30" s="31"/>
      <c r="D30" s="31"/>
    </row>
    <row r="31" spans="1:15" ht="16.5">
      <c r="B31" s="32"/>
      <c r="C31" s="31"/>
      <c r="D31" s="31"/>
    </row>
    <row r="32" spans="1:15" ht="16.5">
      <c r="B32" s="32"/>
      <c r="C32" s="31"/>
      <c r="D32" s="31"/>
    </row>
    <row r="33" spans="2:4" ht="16.5">
      <c r="B33" s="32"/>
      <c r="C33" s="31"/>
      <c r="D33" s="31"/>
    </row>
    <row r="34" spans="2:4" ht="16.5">
      <c r="B34" s="32"/>
      <c r="C34" s="31"/>
      <c r="D34" s="31"/>
    </row>
    <row r="35" spans="2:4" ht="16.5">
      <c r="B35" s="32"/>
      <c r="C35" s="31"/>
      <c r="D35" s="31"/>
    </row>
    <row r="36" spans="2:4" ht="16.5">
      <c r="B36" s="32"/>
      <c r="C36" s="31"/>
      <c r="D36" s="31"/>
    </row>
    <row r="37" spans="2:4" ht="16.5">
      <c r="B37" s="32"/>
      <c r="C37" s="31"/>
      <c r="D37" s="31"/>
    </row>
    <row r="38" spans="2:4" ht="16.5">
      <c r="B38" s="32"/>
      <c r="C38" s="31"/>
      <c r="D38" s="31"/>
    </row>
    <row r="39" spans="2:4" ht="16.5">
      <c r="B39" s="32"/>
      <c r="C39" s="31"/>
      <c r="D39" s="31"/>
    </row>
    <row r="40" spans="2:4" ht="16.5">
      <c r="B40" s="32"/>
      <c r="C40" s="31"/>
      <c r="D40" s="31"/>
    </row>
    <row r="41" spans="2:4" ht="16.5">
      <c r="B41" s="32"/>
      <c r="C41" s="31"/>
      <c r="D41" s="31"/>
    </row>
    <row r="42" spans="2:4" ht="16.5">
      <c r="B42" s="32"/>
      <c r="C42" s="31"/>
      <c r="D42" s="31"/>
    </row>
    <row r="43" spans="2:4" ht="16.5">
      <c r="B43" s="32"/>
      <c r="C43" s="31"/>
      <c r="D43" s="31"/>
    </row>
    <row r="44" spans="2:4" ht="16.5">
      <c r="B44" s="32"/>
      <c r="C44" s="31"/>
      <c r="D44" s="31"/>
    </row>
    <row r="45" spans="2:4" ht="16.5">
      <c r="B45" s="32"/>
      <c r="C45" s="31"/>
      <c r="D45" s="31"/>
    </row>
    <row r="46" spans="2:4" ht="16.5">
      <c r="B46" s="33"/>
      <c r="C46" s="31"/>
      <c r="D46" s="31"/>
    </row>
    <row r="47" spans="2:4" ht="16.5">
      <c r="B47" s="31"/>
      <c r="C47" s="31"/>
      <c r="D47" s="31"/>
    </row>
    <row r="48" spans="2:4" ht="16.5">
      <c r="B48" s="32"/>
      <c r="C48" s="31"/>
      <c r="D48" s="31"/>
    </row>
    <row r="49" spans="2:4" ht="16.5">
      <c r="B49" s="32"/>
      <c r="C49" s="31"/>
      <c r="D49" s="31"/>
    </row>
    <row r="50" spans="2:4" ht="16.5">
      <c r="B50" s="32"/>
      <c r="C50" s="31"/>
      <c r="D50" s="31"/>
    </row>
    <row r="51" spans="2:4" ht="16.5">
      <c r="B51" s="32"/>
      <c r="C51" s="31"/>
      <c r="D51" s="31"/>
    </row>
    <row r="52" spans="2:4" ht="16.5">
      <c r="B52" s="32"/>
      <c r="C52" s="31"/>
      <c r="D52" s="31"/>
    </row>
    <row r="53" spans="2:4" ht="16.5">
      <c r="B53" s="32"/>
      <c r="C53" s="31"/>
      <c r="D53" s="31"/>
    </row>
    <row r="54" spans="2:4" ht="16.5">
      <c r="B54" s="31"/>
      <c r="C54" s="31"/>
      <c r="D54" s="31"/>
    </row>
    <row r="55" spans="2:4" ht="16.5">
      <c r="B55" s="31"/>
      <c r="C55" s="31"/>
      <c r="D55" s="31"/>
    </row>
    <row r="56" spans="2:4" ht="16.5">
      <c r="B56" s="31"/>
      <c r="C56" s="31"/>
      <c r="D56" s="31"/>
    </row>
    <row r="57" spans="2:4" ht="16.5">
      <c r="B57" s="31"/>
      <c r="C57" s="31"/>
      <c r="D57" s="31"/>
    </row>
    <row r="58" spans="2:4" ht="16.5">
      <c r="B58" s="31"/>
      <c r="C58" s="31"/>
      <c r="D58" s="31"/>
    </row>
    <row r="59" spans="2:4" ht="16.5">
      <c r="B59" s="31"/>
      <c r="C59" s="31"/>
      <c r="D59" s="31"/>
    </row>
    <row r="60" spans="2:4" ht="16.5">
      <c r="B60" s="31"/>
      <c r="C60" s="31"/>
      <c r="D60" s="31"/>
    </row>
    <row r="61" spans="2:4" ht="16.5">
      <c r="B61" s="31"/>
      <c r="C61" s="31"/>
      <c r="D61" s="31"/>
    </row>
    <row r="62" spans="2:4" ht="16.5">
      <c r="B62" s="31"/>
      <c r="C62" s="31"/>
      <c r="D62" s="31"/>
    </row>
    <row r="63" spans="2:4" ht="16.5">
      <c r="B63" s="31"/>
      <c r="C63" s="31"/>
      <c r="D63" s="31"/>
    </row>
    <row r="64" spans="2:4" ht="16.5">
      <c r="B64" s="31"/>
      <c r="C64" s="31"/>
      <c r="D64" s="31"/>
    </row>
    <row r="65" spans="2:4" ht="16.5">
      <c r="B65" s="31"/>
      <c r="C65" s="31"/>
      <c r="D65" s="31"/>
    </row>
    <row r="66" spans="2:4" ht="16.5">
      <c r="B66" s="31"/>
      <c r="C66" s="31"/>
      <c r="D66" s="31"/>
    </row>
    <row r="67" spans="2:4" ht="16.5">
      <c r="B67" s="31"/>
      <c r="C67" s="31"/>
      <c r="D67" s="31"/>
    </row>
    <row r="68" spans="2:4" ht="16.5">
      <c r="B68" s="31"/>
      <c r="C68" s="31"/>
      <c r="D68" s="31"/>
    </row>
    <row r="69" spans="2:4" ht="16.5">
      <c r="B69" s="31"/>
      <c r="C69" s="31"/>
      <c r="D69" s="31"/>
    </row>
    <row r="70" spans="2:4" ht="16.5">
      <c r="B70" s="31"/>
      <c r="C70" s="31"/>
      <c r="D70" s="31"/>
    </row>
    <row r="71" spans="2:4" ht="16.5">
      <c r="B71" s="31"/>
      <c r="C71" s="31"/>
      <c r="D71" s="31"/>
    </row>
    <row r="72" spans="2:4" ht="16.5">
      <c r="B72" s="31"/>
      <c r="C72" s="31"/>
      <c r="D72" s="31"/>
    </row>
    <row r="73" spans="2:4" ht="16.5">
      <c r="B73" s="31"/>
      <c r="C73" s="31"/>
      <c r="D73" s="31"/>
    </row>
    <row r="74" spans="2:4" ht="16.5">
      <c r="B74" s="31"/>
      <c r="C74" s="31"/>
      <c r="D74" s="31"/>
    </row>
    <row r="75" spans="2:4" ht="16.5">
      <c r="B75" s="31"/>
      <c r="C75" s="31"/>
      <c r="D75" s="31"/>
    </row>
    <row r="76" spans="2:4" ht="16.5">
      <c r="B76" s="31"/>
      <c r="C76" s="31"/>
      <c r="D76" s="31"/>
    </row>
  </sheetData>
  <dataConsolidate/>
  <phoneticPr fontId="1"/>
  <dataValidations count="9">
    <dataValidation allowBlank="1" showErrorMessage="1" promptTitle="年月日を記載してください" prompt="書式設定を変更せずに、年月日を記載してください" sqref="O4:O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900-000005000000}"/>
    <dataValidation showInputMessage="1" showErrorMessage="1" errorTitle="ドロップダウンリストより選択してください" prompt="換気設備を整備する居室部分の面積×4,000円を千円単位。自動計算" sqref="I4:I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L4:L18" xr:uid="{64AB5663-96C5-43C2-BC26-AC5EC5542F07}">
      <formula1>"有,無"</formula1>
    </dataValidation>
    <dataValidation allowBlank="1" showInputMessage="1" prompt="居室部分の補助対象面積を記載し、小数点以下は四捨五入してください。" sqref="H4:H18" xr:uid="{1014BF75-380B-4F16-AB68-5D8D6AC2E28A}"/>
    <dataValidation showInputMessage="1" showErrorMessage="1" errorTitle="ドロップダウンリストより選択してください" promptTitle="千円単位（小数点も記載）" prompt="千円単位で小数点も記載してください" sqref="J4:J18" xr:uid="{3AC3F107-D939-4C49-8B12-2A5C9E6A89CD}"/>
    <dataValidation showInputMessage="1" showErrorMessage="1" errorTitle="ドロップダウンリストより選択してください" prompt="算定額と実支出（予定）額のいずれか低い方を千円単位切り捨て。自動計算。" sqref="K4:K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M4:M18" xr:uid="{DC09329B-9F67-4B99-98F9-DCB9058F8429}">
      <formula1>"有,無"</formula1>
    </dataValidation>
  </dataValidations>
  <pageMargins left="0.93" right="0.16" top="0.74803149606299213" bottom="0.74803149606299213" header="0.31496062992125984" footer="0.31496062992125984"/>
  <pageSetup paperSize="8" scale="7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D4:D18</xm:sqref>
        </x14:dataValidation>
        <x14:dataValidation type="list" allowBlank="1" showInputMessage="1" showErrorMessage="1" xr:uid="{490A7800-539D-45AA-AE7E-7DEEC0B7F5FA}">
          <x14:formula1>
            <xm:f>都道府県コード等!$Q$3:$Q$4</xm:f>
          </x14:formula1>
          <xm:sqref>N4:N18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S81"/>
  <sheetViews>
    <sheetView view="pageBreakPreview" zoomScale="80" zoomScaleNormal="100" zoomScaleSheetLayoutView="80" workbookViewId="0">
      <pane ySplit="3" topLeftCell="A4" activePane="bottomLeft" state="frozen"/>
      <selection activeCell="L40" activeCellId="1" sqref="R20 L40"/>
      <selection pane="bottomLeft" activeCell="S7" sqref="S7"/>
    </sheetView>
  </sheetViews>
  <sheetFormatPr defaultColWidth="4.26953125" defaultRowHeight="12"/>
  <cols>
    <col min="1" max="1" width="4.08984375" style="3" bestFit="1" customWidth="1"/>
    <col min="2" max="2" width="12.36328125" style="3" customWidth="1"/>
    <col min="3" max="3" width="17.08984375" style="3" customWidth="1"/>
    <col min="4" max="6" width="28.36328125" style="3" customWidth="1"/>
    <col min="7" max="7" width="43" style="3" customWidth="1"/>
    <col min="8" max="8" width="12.90625" style="3" customWidth="1"/>
    <col min="9" max="10" width="15" style="3" customWidth="1"/>
    <col min="11" max="11" width="12.90625" style="3" customWidth="1"/>
    <col min="12" max="14" width="20.08984375" style="3" customWidth="1"/>
    <col min="15" max="15" width="18.453125" style="3" customWidth="1"/>
    <col min="16" max="16" width="15.26953125" style="3" customWidth="1"/>
    <col min="17" max="17" width="12.26953125" style="3" customWidth="1"/>
    <col min="18" max="18" width="18.7265625" style="3" customWidth="1"/>
    <col min="19" max="19" width="11.6328125" style="3" customWidth="1"/>
    <col min="20" max="16384" width="4.26953125" style="3"/>
  </cols>
  <sheetData>
    <row r="1" spans="1:19" ht="18">
      <c r="K1" s="2"/>
      <c r="S1" s="24" t="s">
        <v>0</v>
      </c>
    </row>
    <row r="2" spans="1:19" ht="20.149999999999999" customHeight="1">
      <c r="A2" s="65" t="s">
        <v>200</v>
      </c>
      <c r="B2" s="7"/>
      <c r="C2" s="7"/>
      <c r="D2" s="7"/>
      <c r="E2" s="7"/>
      <c r="F2" s="7"/>
      <c r="G2" s="7"/>
      <c r="H2" s="7"/>
      <c r="I2" s="7"/>
      <c r="J2" s="7"/>
      <c r="K2" s="7"/>
      <c r="L2" s="7"/>
      <c r="M2" s="7"/>
      <c r="N2" s="7"/>
      <c r="O2" s="7"/>
      <c r="P2" s="7"/>
      <c r="Q2" s="7"/>
      <c r="R2" s="45"/>
      <c r="S2" s="7"/>
    </row>
    <row r="3" spans="1:19" s="72" customFormat="1" ht="121.5" customHeight="1">
      <c r="A3" s="67" t="s">
        <v>1</v>
      </c>
      <c r="B3" s="12" t="s">
        <v>2</v>
      </c>
      <c r="C3" s="12" t="s">
        <v>235</v>
      </c>
      <c r="D3" s="69" t="s">
        <v>79</v>
      </c>
      <c r="E3" s="12" t="s">
        <v>3</v>
      </c>
      <c r="F3" s="12" t="s">
        <v>4</v>
      </c>
      <c r="G3" s="12" t="s">
        <v>80</v>
      </c>
      <c r="H3" s="12" t="s">
        <v>81</v>
      </c>
      <c r="I3" s="12" t="s">
        <v>82</v>
      </c>
      <c r="J3" s="50" t="s">
        <v>83</v>
      </c>
      <c r="K3" s="68" t="s">
        <v>84</v>
      </c>
      <c r="L3" s="69" t="s">
        <v>207</v>
      </c>
      <c r="M3" s="73" t="s">
        <v>214</v>
      </c>
      <c r="N3" s="12" t="s">
        <v>208</v>
      </c>
      <c r="O3" s="12" t="s">
        <v>128</v>
      </c>
      <c r="P3" s="69" t="s">
        <v>11</v>
      </c>
      <c r="Q3" s="69" t="s">
        <v>86</v>
      </c>
      <c r="R3" s="50" t="s">
        <v>125</v>
      </c>
      <c r="S3" s="12" t="s">
        <v>13</v>
      </c>
    </row>
    <row r="4" spans="1:19" ht="20.25" customHeight="1">
      <c r="A4" s="19">
        <v>1</v>
      </c>
      <c r="B4" s="9"/>
      <c r="C4" s="9"/>
      <c r="D4" s="51"/>
      <c r="E4" s="9"/>
      <c r="F4" s="9"/>
      <c r="G4" s="28"/>
      <c r="H4" s="11"/>
      <c r="I4" s="11"/>
      <c r="J4" s="85"/>
      <c r="K4" s="58">
        <f>ROUNDDOWN(MIN(I4,J4)*1/3,0)</f>
        <v>0</v>
      </c>
      <c r="L4" s="51"/>
      <c r="M4" s="100"/>
      <c r="N4" s="20"/>
      <c r="O4" s="20"/>
      <c r="P4" s="69"/>
      <c r="Q4" s="51"/>
      <c r="R4" s="63"/>
      <c r="S4" s="29"/>
    </row>
    <row r="5" spans="1:19" ht="20.25" customHeight="1">
      <c r="A5" s="19">
        <v>2</v>
      </c>
      <c r="B5" s="9"/>
      <c r="C5" s="9"/>
      <c r="D5" s="51"/>
      <c r="E5" s="9"/>
      <c r="F5" s="9"/>
      <c r="G5" s="28"/>
      <c r="H5" s="11"/>
      <c r="I5" s="11"/>
      <c r="J5" s="85"/>
      <c r="K5" s="58">
        <f t="shared" ref="K5:K18" si="0">ROUNDDOWN(MIN(I5,J5)*1/3,0)</f>
        <v>0</v>
      </c>
      <c r="L5" s="51"/>
      <c r="M5" s="100"/>
      <c r="N5" s="20"/>
      <c r="O5" s="20"/>
      <c r="P5" s="69"/>
      <c r="Q5" s="51"/>
      <c r="R5" s="63"/>
      <c r="S5" s="29"/>
    </row>
    <row r="6" spans="1:19" ht="20.25" customHeight="1">
      <c r="A6" s="19">
        <v>3</v>
      </c>
      <c r="B6" s="9"/>
      <c r="C6" s="19"/>
      <c r="D6" s="51"/>
      <c r="E6" s="9"/>
      <c r="F6" s="9"/>
      <c r="G6" s="28"/>
      <c r="H6" s="11"/>
      <c r="I6" s="11"/>
      <c r="J6" s="85"/>
      <c r="K6" s="58">
        <f t="shared" si="0"/>
        <v>0</v>
      </c>
      <c r="L6" s="51"/>
      <c r="M6" s="100"/>
      <c r="N6" s="20"/>
      <c r="O6" s="20"/>
      <c r="P6" s="69"/>
      <c r="Q6" s="51"/>
      <c r="R6" s="63"/>
      <c r="S6" s="29"/>
    </row>
    <row r="7" spans="1:19" ht="20.25" customHeight="1">
      <c r="A7" s="19">
        <v>4</v>
      </c>
      <c r="B7" s="9"/>
      <c r="C7" s="9"/>
      <c r="D7" s="51"/>
      <c r="E7" s="9"/>
      <c r="F7" s="9"/>
      <c r="G7" s="28"/>
      <c r="H7" s="11"/>
      <c r="I7" s="11"/>
      <c r="J7" s="85"/>
      <c r="K7" s="58">
        <f t="shared" si="0"/>
        <v>0</v>
      </c>
      <c r="L7" s="51"/>
      <c r="M7" s="100"/>
      <c r="N7" s="20"/>
      <c r="O7" s="20"/>
      <c r="P7" s="69"/>
      <c r="Q7" s="51"/>
      <c r="R7" s="63"/>
      <c r="S7" s="29"/>
    </row>
    <row r="8" spans="1:19" ht="20.25" customHeight="1">
      <c r="A8" s="19">
        <v>5</v>
      </c>
      <c r="B8" s="9"/>
      <c r="C8" s="9"/>
      <c r="D8" s="51"/>
      <c r="E8" s="9"/>
      <c r="F8" s="9"/>
      <c r="G8" s="28"/>
      <c r="H8" s="11"/>
      <c r="I8" s="11"/>
      <c r="J8" s="85"/>
      <c r="K8" s="58">
        <f t="shared" si="0"/>
        <v>0</v>
      </c>
      <c r="L8" s="51"/>
      <c r="M8" s="100"/>
      <c r="N8" s="20"/>
      <c r="O8" s="20"/>
      <c r="P8" s="69"/>
      <c r="Q8" s="51"/>
      <c r="R8" s="63"/>
      <c r="S8" s="29"/>
    </row>
    <row r="9" spans="1:19" ht="20.25" customHeight="1">
      <c r="A9" s="19">
        <v>6</v>
      </c>
      <c r="B9" s="9"/>
      <c r="C9" s="9"/>
      <c r="D9" s="51"/>
      <c r="E9" s="9"/>
      <c r="F9" s="9"/>
      <c r="G9" s="28"/>
      <c r="H9" s="11"/>
      <c r="I9" s="11"/>
      <c r="J9" s="85"/>
      <c r="K9" s="58">
        <f t="shared" si="0"/>
        <v>0</v>
      </c>
      <c r="L9" s="51"/>
      <c r="M9" s="100"/>
      <c r="N9" s="20"/>
      <c r="O9" s="20"/>
      <c r="P9" s="69"/>
      <c r="Q9" s="51"/>
      <c r="R9" s="63"/>
      <c r="S9" s="29"/>
    </row>
    <row r="10" spans="1:19" ht="20.25" customHeight="1">
      <c r="A10" s="19">
        <v>7</v>
      </c>
      <c r="B10" s="9"/>
      <c r="C10" s="9"/>
      <c r="D10" s="51"/>
      <c r="E10" s="9"/>
      <c r="F10" s="9"/>
      <c r="G10" s="28"/>
      <c r="H10" s="11"/>
      <c r="I10" s="11"/>
      <c r="J10" s="85"/>
      <c r="K10" s="58">
        <f t="shared" si="0"/>
        <v>0</v>
      </c>
      <c r="L10" s="51"/>
      <c r="M10" s="100"/>
      <c r="N10" s="20"/>
      <c r="O10" s="20"/>
      <c r="P10" s="69"/>
      <c r="Q10" s="51"/>
      <c r="R10" s="63"/>
      <c r="S10" s="29"/>
    </row>
    <row r="11" spans="1:19" ht="20.25" customHeight="1">
      <c r="A11" s="19">
        <v>8</v>
      </c>
      <c r="B11" s="9"/>
      <c r="C11" s="9"/>
      <c r="D11" s="51"/>
      <c r="E11" s="9"/>
      <c r="F11" s="9"/>
      <c r="G11" s="28"/>
      <c r="H11" s="11"/>
      <c r="I11" s="11"/>
      <c r="J11" s="85"/>
      <c r="K11" s="58">
        <f t="shared" si="0"/>
        <v>0</v>
      </c>
      <c r="L11" s="51"/>
      <c r="M11" s="100"/>
      <c r="N11" s="20"/>
      <c r="O11" s="20"/>
      <c r="P11" s="69"/>
      <c r="Q11" s="51"/>
      <c r="R11" s="63"/>
      <c r="S11" s="29"/>
    </row>
    <row r="12" spans="1:19" ht="20.25" customHeight="1">
      <c r="A12" s="19">
        <v>9</v>
      </c>
      <c r="B12" s="9"/>
      <c r="C12" s="9"/>
      <c r="D12" s="51"/>
      <c r="E12" s="9"/>
      <c r="F12" s="9"/>
      <c r="G12" s="28"/>
      <c r="H12" s="11"/>
      <c r="I12" s="11"/>
      <c r="J12" s="85"/>
      <c r="K12" s="58">
        <f t="shared" si="0"/>
        <v>0</v>
      </c>
      <c r="L12" s="51"/>
      <c r="M12" s="100"/>
      <c r="N12" s="20"/>
      <c r="O12" s="20"/>
      <c r="P12" s="69"/>
      <c r="Q12" s="51"/>
      <c r="R12" s="63"/>
      <c r="S12" s="29"/>
    </row>
    <row r="13" spans="1:19" ht="20.25" customHeight="1">
      <c r="A13" s="19">
        <v>10</v>
      </c>
      <c r="B13" s="9"/>
      <c r="C13" s="9"/>
      <c r="D13" s="51"/>
      <c r="E13" s="9"/>
      <c r="F13" s="9"/>
      <c r="G13" s="28"/>
      <c r="H13" s="11"/>
      <c r="I13" s="11"/>
      <c r="J13" s="85"/>
      <c r="K13" s="58">
        <f t="shared" si="0"/>
        <v>0</v>
      </c>
      <c r="L13" s="51"/>
      <c r="M13" s="100"/>
      <c r="N13" s="20"/>
      <c r="O13" s="20"/>
      <c r="P13" s="69"/>
      <c r="Q13" s="51"/>
      <c r="R13" s="63"/>
      <c r="S13" s="29"/>
    </row>
    <row r="14" spans="1:19" ht="20.25" customHeight="1">
      <c r="A14" s="19">
        <v>11</v>
      </c>
      <c r="B14" s="9"/>
      <c r="C14" s="9"/>
      <c r="D14" s="51"/>
      <c r="E14" s="9"/>
      <c r="F14" s="9"/>
      <c r="G14" s="28"/>
      <c r="H14" s="11"/>
      <c r="I14" s="11"/>
      <c r="J14" s="85"/>
      <c r="K14" s="58">
        <f t="shared" si="0"/>
        <v>0</v>
      </c>
      <c r="L14" s="51"/>
      <c r="M14" s="100"/>
      <c r="N14" s="20"/>
      <c r="O14" s="20"/>
      <c r="P14" s="69"/>
      <c r="Q14" s="51"/>
      <c r="R14" s="63"/>
      <c r="S14" s="29"/>
    </row>
    <row r="15" spans="1:19" ht="20.25" customHeight="1">
      <c r="A15" s="19">
        <v>12</v>
      </c>
      <c r="B15" s="9"/>
      <c r="C15" s="9"/>
      <c r="D15" s="51"/>
      <c r="E15" s="9"/>
      <c r="F15" s="9"/>
      <c r="G15" s="28"/>
      <c r="H15" s="11"/>
      <c r="I15" s="11"/>
      <c r="J15" s="85"/>
      <c r="K15" s="58">
        <f t="shared" si="0"/>
        <v>0</v>
      </c>
      <c r="L15" s="51"/>
      <c r="M15" s="100"/>
      <c r="N15" s="20"/>
      <c r="O15" s="20"/>
      <c r="P15" s="69"/>
      <c r="Q15" s="51"/>
      <c r="R15" s="63"/>
      <c r="S15" s="29"/>
    </row>
    <row r="16" spans="1:19" ht="20.25" customHeight="1">
      <c r="A16" s="19">
        <v>13</v>
      </c>
      <c r="B16" s="9"/>
      <c r="C16" s="9"/>
      <c r="D16" s="51"/>
      <c r="E16" s="9"/>
      <c r="F16" s="9"/>
      <c r="G16" s="28"/>
      <c r="H16" s="11"/>
      <c r="I16" s="11"/>
      <c r="J16" s="85"/>
      <c r="K16" s="58">
        <f t="shared" si="0"/>
        <v>0</v>
      </c>
      <c r="L16" s="51"/>
      <c r="M16" s="100"/>
      <c r="N16" s="20"/>
      <c r="O16" s="20"/>
      <c r="P16" s="69"/>
      <c r="Q16" s="51"/>
      <c r="R16" s="63"/>
      <c r="S16" s="29"/>
    </row>
    <row r="17" spans="1:19" ht="20.25" customHeight="1">
      <c r="A17" s="19">
        <v>14</v>
      </c>
      <c r="B17" s="9"/>
      <c r="C17" s="9"/>
      <c r="D17" s="51"/>
      <c r="E17" s="9"/>
      <c r="F17" s="9"/>
      <c r="G17" s="28"/>
      <c r="H17" s="11"/>
      <c r="I17" s="11"/>
      <c r="J17" s="85"/>
      <c r="K17" s="58">
        <f t="shared" si="0"/>
        <v>0</v>
      </c>
      <c r="L17" s="51"/>
      <c r="M17" s="100"/>
      <c r="N17" s="20"/>
      <c r="O17" s="20"/>
      <c r="P17" s="69"/>
      <c r="Q17" s="51"/>
      <c r="R17" s="63"/>
      <c r="S17" s="29"/>
    </row>
    <row r="18" spans="1:19" ht="20.25" customHeight="1">
      <c r="A18" s="19">
        <v>15</v>
      </c>
      <c r="B18" s="9"/>
      <c r="C18" s="9"/>
      <c r="D18" s="51"/>
      <c r="E18" s="9"/>
      <c r="F18" s="9"/>
      <c r="G18" s="28"/>
      <c r="H18" s="11"/>
      <c r="I18" s="11"/>
      <c r="J18" s="85"/>
      <c r="K18" s="58">
        <f t="shared" si="0"/>
        <v>0</v>
      </c>
      <c r="L18" s="51"/>
      <c r="M18" s="100"/>
      <c r="N18" s="20"/>
      <c r="O18" s="20"/>
      <c r="P18" s="69"/>
      <c r="Q18" s="51"/>
      <c r="R18" s="63"/>
      <c r="S18" s="29"/>
    </row>
    <row r="19" spans="1:19" s="4" customFormat="1" ht="20.25" customHeight="1">
      <c r="A19" s="6" t="s">
        <v>87</v>
      </c>
      <c r="B19" s="6"/>
      <c r="C19" s="6"/>
      <c r="D19" s="6"/>
      <c r="E19" s="6"/>
      <c r="F19" s="6"/>
      <c r="G19" s="6"/>
      <c r="H19" s="6"/>
      <c r="I19" s="6"/>
      <c r="J19" s="6"/>
      <c r="K19" s="6"/>
      <c r="L19" s="6"/>
      <c r="M19" s="6"/>
      <c r="N19" s="6"/>
      <c r="O19" s="6"/>
      <c r="P19" s="6"/>
      <c r="Q19" s="6"/>
      <c r="R19" s="6"/>
      <c r="S19" s="6"/>
    </row>
    <row r="20" spans="1:19" s="4" customFormat="1" ht="20.25" customHeight="1">
      <c r="A20" s="6" t="s">
        <v>20</v>
      </c>
      <c r="B20" s="6"/>
      <c r="C20" s="6"/>
      <c r="D20" s="6"/>
      <c r="E20" s="6"/>
      <c r="F20" s="6"/>
      <c r="G20" s="6"/>
      <c r="H20" s="6"/>
      <c r="I20" s="6"/>
      <c r="J20" s="6"/>
      <c r="K20" s="6"/>
      <c r="L20" s="6"/>
      <c r="M20" s="6"/>
      <c r="N20" s="6"/>
      <c r="O20" s="6"/>
      <c r="P20" s="6"/>
      <c r="Q20" s="6"/>
      <c r="R20" s="6"/>
      <c r="S20" s="6"/>
    </row>
    <row r="21" spans="1:19" s="5" customFormat="1" ht="20.149999999999999" customHeight="1">
      <c r="A21" s="13" t="s">
        <v>88</v>
      </c>
      <c r="B21" s="6"/>
      <c r="C21" s="6"/>
      <c r="D21" s="6"/>
      <c r="E21" s="6"/>
      <c r="F21" s="6"/>
      <c r="G21" s="6"/>
      <c r="H21" s="6"/>
      <c r="I21" s="6"/>
      <c r="J21" s="6"/>
      <c r="K21" s="6"/>
      <c r="L21" s="6"/>
      <c r="M21" s="6"/>
      <c r="N21" s="6"/>
      <c r="O21" s="6"/>
      <c r="P21" s="6"/>
      <c r="Q21" s="6"/>
      <c r="R21" s="6"/>
      <c r="S21" s="6"/>
    </row>
    <row r="22" spans="1:19" s="5" customFormat="1" ht="20.149999999999999" customHeight="1">
      <c r="A22" s="13" t="s">
        <v>210</v>
      </c>
      <c r="B22" s="6"/>
      <c r="C22" s="6"/>
      <c r="D22" s="6"/>
      <c r="E22" s="6"/>
      <c r="F22" s="6"/>
      <c r="G22" s="6"/>
      <c r="H22" s="6"/>
      <c r="I22" s="6"/>
      <c r="J22" s="6"/>
      <c r="K22" s="6"/>
      <c r="L22" s="6"/>
      <c r="M22" s="6"/>
      <c r="N22" s="6"/>
      <c r="O22" s="6"/>
      <c r="P22" s="6"/>
      <c r="Q22" s="6"/>
      <c r="R22" s="6"/>
      <c r="S22" s="6"/>
    </row>
    <row r="23" spans="1:19" s="4" customFormat="1" ht="20.25" customHeight="1">
      <c r="A23" s="13" t="s">
        <v>222</v>
      </c>
      <c r="B23" s="6"/>
      <c r="C23" s="6"/>
      <c r="D23" s="6"/>
      <c r="E23" s="6"/>
      <c r="F23" s="6"/>
      <c r="G23" s="6"/>
      <c r="H23" s="6"/>
      <c r="I23" s="6"/>
      <c r="J23" s="6"/>
      <c r="K23" s="6"/>
      <c r="L23" s="6"/>
      <c r="M23" s="6"/>
      <c r="N23" s="6"/>
      <c r="O23" s="6"/>
      <c r="P23" s="6"/>
      <c r="Q23" s="6"/>
      <c r="R23" s="6"/>
    </row>
    <row r="24" spans="1:19" s="5" customFormat="1" ht="20.149999999999999" customHeight="1">
      <c r="A24" s="13" t="s">
        <v>209</v>
      </c>
      <c r="B24" s="6"/>
      <c r="C24" s="6"/>
      <c r="D24" s="6"/>
      <c r="E24" s="6"/>
      <c r="F24" s="6"/>
      <c r="G24" s="6"/>
      <c r="H24" s="6"/>
      <c r="I24" s="6"/>
      <c r="J24" s="6"/>
      <c r="K24" s="6"/>
      <c r="L24" s="6"/>
      <c r="M24" s="6"/>
      <c r="N24" s="6"/>
      <c r="O24" s="6"/>
      <c r="P24" s="6"/>
      <c r="Q24" s="6"/>
      <c r="R24" s="6"/>
      <c r="S24" s="6"/>
    </row>
    <row r="25" spans="1:19" s="4" customFormat="1" ht="20.25" customHeight="1">
      <c r="B25" s="6"/>
      <c r="C25" s="6"/>
      <c r="D25" s="6"/>
      <c r="E25" s="6"/>
      <c r="F25" s="6"/>
      <c r="G25" s="6"/>
      <c r="H25" s="6"/>
      <c r="I25" s="6"/>
      <c r="J25" s="6"/>
      <c r="K25" s="6"/>
      <c r="L25" s="6"/>
      <c r="M25" s="6"/>
      <c r="N25" s="6"/>
      <c r="O25" s="6"/>
      <c r="P25" s="6"/>
      <c r="Q25" s="6"/>
      <c r="R25" s="6"/>
      <c r="S25" s="6"/>
    </row>
    <row r="26" spans="1:19" ht="20.25" customHeight="1"/>
    <row r="27" spans="1:19" ht="20.25" customHeight="1"/>
    <row r="28" spans="1:19" ht="19.5" customHeight="1"/>
    <row r="29" spans="1:19" ht="19.5" customHeight="1"/>
    <row r="30" spans="1:19" ht="16.5">
      <c r="B30" s="30"/>
      <c r="C30" s="30"/>
      <c r="D30" s="30"/>
    </row>
    <row r="31" spans="1:19" ht="16.5">
      <c r="B31" s="30"/>
      <c r="C31" s="30"/>
      <c r="D31" s="30"/>
    </row>
    <row r="32" spans="1:19" ht="16.5">
      <c r="B32" s="30"/>
      <c r="C32" s="30"/>
      <c r="D32" s="30"/>
    </row>
    <row r="33" spans="2:14" ht="16.5">
      <c r="B33" s="30"/>
      <c r="C33" s="30"/>
      <c r="D33" s="30"/>
    </row>
    <row r="34" spans="2:14" ht="16.5">
      <c r="B34" s="30"/>
      <c r="C34" s="30"/>
      <c r="D34" s="30"/>
    </row>
    <row r="35" spans="2:14" ht="16.5">
      <c r="B35" s="30"/>
      <c r="C35" s="30"/>
      <c r="D35" s="30"/>
    </row>
    <row r="36" spans="2:14" ht="16.5">
      <c r="B36" s="30"/>
      <c r="C36" s="30"/>
      <c r="D36" s="30"/>
    </row>
    <row r="37" spans="2:14" ht="16.5">
      <c r="B37" s="30"/>
      <c r="C37" s="30"/>
      <c r="D37" s="30"/>
    </row>
    <row r="38" spans="2:14" ht="16.5">
      <c r="B38" s="30"/>
      <c r="C38" s="30"/>
      <c r="D38" s="30"/>
    </row>
    <row r="39" spans="2:14" ht="16.5">
      <c r="B39" s="30"/>
      <c r="C39" s="30"/>
      <c r="D39" s="30"/>
    </row>
    <row r="40" spans="2:14" ht="16.5">
      <c r="B40" s="30"/>
      <c r="C40" s="30"/>
      <c r="D40" s="30"/>
    </row>
    <row r="41" spans="2:14" ht="16.5">
      <c r="B41" s="30"/>
      <c r="C41" s="30"/>
      <c r="D41" s="30"/>
    </row>
    <row r="42" spans="2:14" ht="16.5">
      <c r="B42" s="30"/>
      <c r="C42" s="30"/>
      <c r="D42" s="30"/>
    </row>
    <row r="43" spans="2:14" ht="16.5">
      <c r="B43" s="30"/>
      <c r="C43" s="30"/>
      <c r="D43" s="30"/>
    </row>
    <row r="44" spans="2:14" ht="16.5">
      <c r="B44" s="30"/>
      <c r="C44" s="30"/>
      <c r="D44" s="30"/>
    </row>
    <row r="45" spans="2:14" ht="16.5">
      <c r="B45" s="30"/>
      <c r="C45" s="30"/>
      <c r="D45" s="30"/>
      <c r="L45" s="1"/>
      <c r="M45" s="1"/>
      <c r="N45" s="1"/>
    </row>
    <row r="46" spans="2:14" ht="16.5">
      <c r="B46" s="30"/>
      <c r="C46" s="30"/>
      <c r="D46" s="30"/>
      <c r="L46" s="1"/>
      <c r="M46" s="1"/>
      <c r="N46" s="1"/>
    </row>
    <row r="47" spans="2:14" ht="16.5">
      <c r="B47" s="30"/>
      <c r="C47" s="30"/>
      <c r="D47" s="30"/>
      <c r="L47" s="1"/>
      <c r="M47" s="1"/>
      <c r="N47" s="1"/>
    </row>
    <row r="48" spans="2:14" ht="16.5">
      <c r="B48" s="30"/>
      <c r="C48" s="30"/>
      <c r="D48" s="30"/>
      <c r="L48" s="1"/>
      <c r="M48" s="1"/>
      <c r="N48" s="1"/>
    </row>
    <row r="49" spans="2:14" ht="16.5">
      <c r="B49" s="30"/>
      <c r="C49" s="30"/>
      <c r="D49" s="30"/>
      <c r="L49" s="1"/>
      <c r="M49" s="1"/>
      <c r="N49" s="1"/>
    </row>
    <row r="50" spans="2:14" ht="16.5">
      <c r="B50" s="30"/>
      <c r="C50" s="30"/>
      <c r="D50" s="30"/>
      <c r="L50" s="1"/>
      <c r="M50" s="1"/>
      <c r="N50" s="1"/>
    </row>
    <row r="51" spans="2:14" ht="16.5">
      <c r="B51" s="30"/>
      <c r="C51" s="30"/>
      <c r="D51" s="30"/>
      <c r="L51" s="1"/>
      <c r="M51" s="1"/>
      <c r="N51" s="1"/>
    </row>
    <row r="52" spans="2:14" ht="16.5">
      <c r="B52" s="30"/>
      <c r="C52" s="30"/>
      <c r="D52" s="30"/>
      <c r="L52" s="1"/>
      <c r="M52" s="1"/>
      <c r="N52" s="1"/>
    </row>
    <row r="53" spans="2:14" ht="16.5">
      <c r="B53" s="30"/>
      <c r="C53" s="30"/>
      <c r="D53" s="30"/>
      <c r="L53" s="1"/>
      <c r="M53" s="1"/>
      <c r="N53" s="1"/>
    </row>
    <row r="54" spans="2:14" ht="16.5">
      <c r="B54" s="30"/>
      <c r="C54" s="30"/>
      <c r="D54" s="30"/>
      <c r="L54" s="1"/>
      <c r="M54" s="1"/>
      <c r="N54" s="1"/>
    </row>
    <row r="55" spans="2:14" ht="16.5">
      <c r="B55" s="30"/>
      <c r="C55" s="30"/>
      <c r="D55" s="30"/>
      <c r="L55" s="1"/>
      <c r="M55" s="1"/>
      <c r="N55" s="1"/>
    </row>
    <row r="56" spans="2:14" ht="16.5">
      <c r="B56" s="30"/>
      <c r="C56" s="30"/>
      <c r="D56" s="30"/>
      <c r="L56" s="1"/>
      <c r="M56" s="1"/>
      <c r="N56" s="1"/>
    </row>
    <row r="57" spans="2:14" ht="16.5">
      <c r="B57" s="30"/>
      <c r="C57" s="30"/>
      <c r="D57" s="30"/>
      <c r="L57" s="1"/>
      <c r="M57" s="1"/>
      <c r="N57" s="1"/>
    </row>
    <row r="58" spans="2:14" ht="16.5">
      <c r="B58" s="30"/>
      <c r="C58" s="30"/>
      <c r="D58" s="30"/>
      <c r="L58" s="1"/>
      <c r="M58" s="1"/>
      <c r="N58" s="1"/>
    </row>
    <row r="59" spans="2:14" ht="16.5">
      <c r="B59" s="30"/>
      <c r="C59" s="30"/>
      <c r="D59" s="30"/>
      <c r="L59" s="1"/>
      <c r="M59" s="1"/>
      <c r="N59" s="1"/>
    </row>
    <row r="60" spans="2:14" ht="16.5">
      <c r="B60" s="30"/>
      <c r="C60" s="30"/>
      <c r="D60" s="30"/>
      <c r="L60" s="1"/>
      <c r="M60" s="1"/>
      <c r="N60" s="1"/>
    </row>
    <row r="61" spans="2:14" ht="16.5">
      <c r="B61" s="30"/>
      <c r="C61" s="30"/>
      <c r="D61" s="30"/>
      <c r="L61" s="1"/>
      <c r="M61" s="1"/>
      <c r="N61" s="1"/>
    </row>
    <row r="62" spans="2:14" ht="16.5">
      <c r="B62" s="30"/>
      <c r="C62" s="30"/>
      <c r="D62" s="30"/>
      <c r="L62" s="1"/>
      <c r="M62" s="1"/>
      <c r="N62" s="1"/>
    </row>
    <row r="63" spans="2:14" ht="16.5">
      <c r="B63" s="30"/>
      <c r="C63" s="30"/>
      <c r="D63" s="30"/>
      <c r="L63" s="1"/>
      <c r="M63" s="1"/>
      <c r="N63" s="1"/>
    </row>
    <row r="64" spans="2:14" ht="16.5">
      <c r="B64" s="30"/>
      <c r="C64" s="30"/>
      <c r="D64" s="30"/>
      <c r="L64" s="1"/>
      <c r="M64" s="1"/>
      <c r="N64" s="1"/>
    </row>
    <row r="65" spans="2:14" ht="16.5">
      <c r="B65" s="30"/>
      <c r="C65" s="30"/>
      <c r="D65" s="30"/>
      <c r="L65" s="1"/>
      <c r="M65" s="1"/>
      <c r="N65" s="1"/>
    </row>
    <row r="66" spans="2:14" ht="16.5">
      <c r="B66" s="30"/>
      <c r="C66" s="30"/>
      <c r="D66" s="30"/>
      <c r="L66" s="1"/>
      <c r="M66" s="1"/>
      <c r="N66" s="1"/>
    </row>
    <row r="67" spans="2:14" ht="16.5">
      <c r="B67" s="30"/>
      <c r="C67" s="30"/>
      <c r="D67" s="30"/>
      <c r="L67" s="1"/>
      <c r="M67" s="1"/>
      <c r="N67" s="1"/>
    </row>
    <row r="68" spans="2:14" ht="16.5">
      <c r="B68" s="30"/>
      <c r="C68" s="30"/>
      <c r="D68" s="30"/>
      <c r="L68" s="1"/>
      <c r="M68" s="1"/>
      <c r="N68" s="1"/>
    </row>
    <row r="69" spans="2:14" ht="16.5">
      <c r="B69" s="30"/>
      <c r="C69" s="30"/>
      <c r="D69" s="30"/>
      <c r="L69" s="1"/>
      <c r="M69" s="1"/>
      <c r="N69" s="1"/>
    </row>
    <row r="70" spans="2:14" ht="16.5">
      <c r="B70" s="30"/>
      <c r="C70" s="30"/>
      <c r="D70" s="30"/>
      <c r="L70" s="1"/>
      <c r="M70" s="1"/>
      <c r="N70" s="1"/>
    </row>
    <row r="71" spans="2:14" ht="16.5">
      <c r="B71" s="30"/>
      <c r="C71" s="30"/>
      <c r="D71" s="30"/>
      <c r="L71" s="1"/>
      <c r="M71" s="1"/>
      <c r="N71" s="1"/>
    </row>
    <row r="72" spans="2:14" ht="16.5">
      <c r="B72" s="30"/>
      <c r="C72" s="30"/>
      <c r="D72" s="30"/>
      <c r="L72" s="1"/>
      <c r="M72" s="1"/>
      <c r="N72" s="1"/>
    </row>
    <row r="73" spans="2:14" ht="16.5">
      <c r="B73" s="30"/>
      <c r="C73" s="30"/>
      <c r="D73" s="30"/>
      <c r="L73" s="1"/>
      <c r="M73" s="1"/>
      <c r="N73" s="1"/>
    </row>
    <row r="74" spans="2:14" ht="16.5">
      <c r="B74" s="30"/>
      <c r="C74" s="30"/>
      <c r="D74" s="30"/>
      <c r="L74" s="1"/>
      <c r="M74" s="1"/>
      <c r="N74" s="1"/>
    </row>
    <row r="75" spans="2:14" ht="16.5">
      <c r="B75" s="30"/>
      <c r="C75" s="30"/>
      <c r="D75" s="30"/>
      <c r="L75" s="1"/>
      <c r="M75" s="1"/>
      <c r="N75" s="1"/>
    </row>
    <row r="76" spans="2:14" ht="16.5">
      <c r="B76" s="30"/>
      <c r="C76" s="30"/>
      <c r="D76" s="30"/>
      <c r="L76" s="1"/>
      <c r="M76" s="1"/>
      <c r="N76" s="1"/>
    </row>
    <row r="77" spans="2:14" ht="16.5">
      <c r="B77" s="30"/>
      <c r="C77" s="30"/>
      <c r="D77" s="30"/>
      <c r="L77" s="1"/>
      <c r="M77" s="1"/>
      <c r="N77" s="1"/>
    </row>
    <row r="78" spans="2:14">
      <c r="L78" s="1"/>
      <c r="M78" s="1"/>
      <c r="N78" s="1"/>
    </row>
    <row r="79" spans="2:14">
      <c r="L79" s="1"/>
      <c r="M79" s="1"/>
      <c r="N79" s="1"/>
    </row>
    <row r="80" spans="2:14">
      <c r="L80" s="1"/>
      <c r="M80" s="1"/>
      <c r="N80" s="1"/>
    </row>
    <row r="81" spans="12:14">
      <c r="L81" s="1"/>
      <c r="M81" s="1"/>
      <c r="N81" s="1"/>
    </row>
  </sheetData>
  <dataConsolidate/>
  <phoneticPr fontId="1"/>
  <dataValidations count="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P4:P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N4:O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K4:K18" xr:uid="{6D40FE8B-FC0C-4EFD-B8C9-68D4B03EB9B0}"/>
    <dataValidation showInputMessage="1" showErrorMessage="1" errorTitle="ドロップダウンリストより選択してください" promptTitle="千円単位（小数点も記載）" prompt="千円単位で小数点も記載してください" sqref="H4:I18" xr:uid="{022F5E94-2B72-443F-BC4E-0BF0E9BB1780}"/>
    <dataValidation allowBlank="1" showErrorMessage="1" promptTitle="年月日を記載してください" prompt="書式設定を変更せずに、年月日を記載してください" sqref="S4:S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B4:B18" xr:uid="{FC984F15-0B61-43AD-809A-CBF186B17823}"/>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38136A9B-1181-4B11-84A9-A1103D02FC9F}"/>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R4:R18</xm:sqref>
        </x14:dataValidation>
        <x14:dataValidation type="list" allowBlank="1" showInputMessage="1" showErrorMessage="1" promptTitle="ドロップダウンリストより選択してください" xr:uid="{785D7E4A-F7C0-49FF-AEC1-C7BCB70CA329}">
          <x14:formula1>
            <xm:f>都道府県コード等!$L$3:$L$7</xm:f>
          </x14:formula1>
          <xm:sqref>D4:D18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J4:J18</xm:sqref>
        </x14:dataValidation>
        <x14:dataValidation type="list" allowBlank="1" showInputMessage="1" showErrorMessage="1" prompt="関係事業を選択してください" xr:uid="{10B93362-E880-42E4-83ED-AD70875F95B3}">
          <x14:formula1>
            <xm:f>都道府県コード等!$N$3:$N$8</xm:f>
          </x14:formula1>
          <xm:sqref>L4:L18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S80"/>
  <sheetViews>
    <sheetView view="pageBreakPreview" topLeftCell="G1" zoomScale="90" zoomScaleNormal="100" zoomScaleSheetLayoutView="90" workbookViewId="0">
      <pane ySplit="3" topLeftCell="A1634" activePane="bottomLeft" state="frozen"/>
      <selection activeCell="L40" activeCellId="1" sqref="R20 L40"/>
      <selection pane="bottomLeft" activeCell="D3" sqref="D3"/>
    </sheetView>
  </sheetViews>
  <sheetFormatPr defaultColWidth="4.26953125" defaultRowHeight="16.5"/>
  <cols>
    <col min="1" max="1" width="4.08984375" style="7" bestFit="1" customWidth="1"/>
    <col min="2" max="2" width="12.36328125" style="7" customWidth="1"/>
    <col min="3" max="3" width="17.08984375" style="7" customWidth="1"/>
    <col min="4" max="6" width="28.36328125" style="7" customWidth="1"/>
    <col min="7" max="7" width="43" style="7" customWidth="1"/>
    <col min="8" max="8" width="12.90625" style="7" customWidth="1"/>
    <col min="9" max="10" width="15" style="7" customWidth="1"/>
    <col min="11" max="11" width="12.90625" style="7" customWidth="1"/>
    <col min="12" max="12" width="16.08984375" style="7" customWidth="1"/>
    <col min="13" max="13" width="17.90625" style="7" customWidth="1"/>
    <col min="14" max="15" width="21.7265625" style="7" customWidth="1"/>
    <col min="16" max="16" width="17" style="7" customWidth="1"/>
    <col min="17" max="17" width="17" style="42" customWidth="1"/>
    <col min="18" max="18" width="20.36328125" style="7" customWidth="1"/>
    <col min="19" max="19" width="11.6328125" style="7" customWidth="1"/>
    <col min="20" max="16384" width="4.26953125" style="7"/>
  </cols>
  <sheetData>
    <row r="1" spans="1:19" ht="18">
      <c r="Q1" s="7"/>
      <c r="S1" s="24" t="s">
        <v>0</v>
      </c>
    </row>
    <row r="2" spans="1:19" ht="20.149999999999999" customHeight="1">
      <c r="A2" s="65" t="s">
        <v>211</v>
      </c>
      <c r="Q2" s="7"/>
    </row>
    <row r="3" spans="1:19" s="18" customFormat="1" ht="119.25" customHeight="1">
      <c r="A3" s="67" t="s">
        <v>1</v>
      </c>
      <c r="B3" s="12" t="s">
        <v>2</v>
      </c>
      <c r="C3" s="12" t="s">
        <v>235</v>
      </c>
      <c r="D3" s="69" t="s">
        <v>79</v>
      </c>
      <c r="E3" s="12" t="s">
        <v>3</v>
      </c>
      <c r="F3" s="12" t="s">
        <v>4</v>
      </c>
      <c r="G3" s="12" t="s">
        <v>80</v>
      </c>
      <c r="H3" s="12" t="s">
        <v>225</v>
      </c>
      <c r="I3" s="12" t="s">
        <v>226</v>
      </c>
      <c r="J3" s="68" t="s">
        <v>227</v>
      </c>
      <c r="K3" s="68" t="s">
        <v>228</v>
      </c>
      <c r="L3" s="34" t="s">
        <v>233</v>
      </c>
      <c r="M3" s="74" t="s">
        <v>232</v>
      </c>
      <c r="N3" s="75" t="s">
        <v>85</v>
      </c>
      <c r="O3" s="99" t="s">
        <v>215</v>
      </c>
      <c r="P3" s="69" t="s">
        <v>11</v>
      </c>
      <c r="Q3" s="69" t="s">
        <v>86</v>
      </c>
      <c r="R3" s="50" t="s">
        <v>125</v>
      </c>
      <c r="S3" s="12" t="s">
        <v>13</v>
      </c>
    </row>
    <row r="4" spans="1:19" ht="20.25" customHeight="1">
      <c r="A4" s="19">
        <v>1</v>
      </c>
      <c r="B4" s="10"/>
      <c r="C4" s="9"/>
      <c r="D4" s="51"/>
      <c r="E4" s="9"/>
      <c r="F4" s="9"/>
      <c r="G4" s="28"/>
      <c r="H4" s="11"/>
      <c r="I4" s="11"/>
      <c r="J4" s="58">
        <f>ROUNDDOWN(MIN(H4,I4),0)</f>
        <v>0</v>
      </c>
      <c r="K4" s="58">
        <f>ROUNDDOWN(J4*1/2,0)</f>
        <v>0</v>
      </c>
      <c r="L4" s="9"/>
      <c r="M4" s="29"/>
      <c r="N4" s="66" t="e">
        <f>M4/L4</f>
        <v>#DIV/0!</v>
      </c>
      <c r="O4" s="101"/>
      <c r="P4" s="69"/>
      <c r="Q4" s="51"/>
      <c r="R4" s="63"/>
      <c r="S4" s="29"/>
    </row>
    <row r="5" spans="1:19" ht="20.25" customHeight="1">
      <c r="A5" s="19">
        <v>2</v>
      </c>
      <c r="B5" s="10"/>
      <c r="C5" s="9"/>
      <c r="D5" s="51"/>
      <c r="E5" s="9"/>
      <c r="F5" s="9"/>
      <c r="G5" s="28"/>
      <c r="H5" s="11"/>
      <c r="I5" s="11"/>
      <c r="J5" s="58">
        <f>ROUNDDOWN(MIN(H5,I5),0)</f>
        <v>0</v>
      </c>
      <c r="K5" s="58">
        <f>ROUNDDOWN(J5*1/2,0)</f>
        <v>0</v>
      </c>
      <c r="L5" s="9"/>
      <c r="M5" s="29"/>
      <c r="N5" s="66" t="e">
        <f>M5/L5</f>
        <v>#DIV/0!</v>
      </c>
      <c r="O5" s="101"/>
      <c r="P5" s="69"/>
      <c r="Q5" s="51"/>
      <c r="R5" s="63"/>
      <c r="S5" s="29"/>
    </row>
    <row r="6" spans="1:19" ht="20.25" customHeight="1">
      <c r="A6" s="19">
        <v>3</v>
      </c>
      <c r="B6" s="10"/>
      <c r="C6" s="19"/>
      <c r="D6" s="51"/>
      <c r="E6" s="9"/>
      <c r="F6" s="9"/>
      <c r="G6" s="28"/>
      <c r="H6" s="11"/>
      <c r="I6" s="11"/>
      <c r="J6" s="58">
        <f t="shared" ref="J6:J18" si="0">ROUNDDOWN(MIN(H6,I6),0)</f>
        <v>0</v>
      </c>
      <c r="K6" s="58">
        <f t="shared" ref="K6:K18" si="1">ROUNDDOWN(J6*1/2,0)</f>
        <v>0</v>
      </c>
      <c r="L6" s="9"/>
      <c r="M6" s="29"/>
      <c r="N6" s="66" t="e">
        <f t="shared" ref="N6:N18" si="2">M6/L6</f>
        <v>#DIV/0!</v>
      </c>
      <c r="O6" s="101"/>
      <c r="P6" s="69"/>
      <c r="Q6" s="51"/>
      <c r="R6" s="63"/>
      <c r="S6" s="29"/>
    </row>
    <row r="7" spans="1:19" ht="20.25" customHeight="1">
      <c r="A7" s="19">
        <v>4</v>
      </c>
      <c r="B7" s="10"/>
      <c r="C7" s="9"/>
      <c r="D7" s="51"/>
      <c r="E7" s="9"/>
      <c r="F7" s="9"/>
      <c r="G7" s="28"/>
      <c r="H7" s="11"/>
      <c r="I7" s="11"/>
      <c r="J7" s="58">
        <f t="shared" si="0"/>
        <v>0</v>
      </c>
      <c r="K7" s="58">
        <f t="shared" si="1"/>
        <v>0</v>
      </c>
      <c r="L7" s="9"/>
      <c r="M7" s="29"/>
      <c r="N7" s="66" t="e">
        <f t="shared" si="2"/>
        <v>#DIV/0!</v>
      </c>
      <c r="O7" s="101"/>
      <c r="P7" s="69"/>
      <c r="Q7" s="51"/>
      <c r="R7" s="63"/>
      <c r="S7" s="29"/>
    </row>
    <row r="8" spans="1:19" ht="20.25" customHeight="1">
      <c r="A8" s="19">
        <v>5</v>
      </c>
      <c r="B8" s="10"/>
      <c r="C8" s="9"/>
      <c r="D8" s="51"/>
      <c r="E8" s="9"/>
      <c r="F8" s="9"/>
      <c r="G8" s="28"/>
      <c r="H8" s="11"/>
      <c r="I8" s="11"/>
      <c r="J8" s="58">
        <f t="shared" si="0"/>
        <v>0</v>
      </c>
      <c r="K8" s="58">
        <f>ROUNDDOWN(J8*1/2,0)</f>
        <v>0</v>
      </c>
      <c r="L8" s="9"/>
      <c r="M8" s="29"/>
      <c r="N8" s="66" t="e">
        <f t="shared" si="2"/>
        <v>#DIV/0!</v>
      </c>
      <c r="O8" s="101"/>
      <c r="P8" s="69"/>
      <c r="Q8" s="51"/>
      <c r="R8" s="63"/>
      <c r="S8" s="29"/>
    </row>
    <row r="9" spans="1:19" ht="20.25" customHeight="1">
      <c r="A9" s="19">
        <v>6</v>
      </c>
      <c r="B9" s="10"/>
      <c r="C9" s="9"/>
      <c r="D9" s="51"/>
      <c r="E9" s="9"/>
      <c r="F9" s="9"/>
      <c r="G9" s="28"/>
      <c r="H9" s="11"/>
      <c r="I9" s="11"/>
      <c r="J9" s="58">
        <f>ROUNDDOWN(MIN(H9,I9),0)</f>
        <v>0</v>
      </c>
      <c r="K9" s="58">
        <f>ROUNDDOWN(J9*1/2,0)</f>
        <v>0</v>
      </c>
      <c r="L9" s="9"/>
      <c r="M9" s="29"/>
      <c r="N9" s="66" t="e">
        <f t="shared" si="2"/>
        <v>#DIV/0!</v>
      </c>
      <c r="O9" s="101"/>
      <c r="P9" s="69"/>
      <c r="Q9" s="51"/>
      <c r="R9" s="63"/>
      <c r="S9" s="29"/>
    </row>
    <row r="10" spans="1:19" ht="20.25" customHeight="1">
      <c r="A10" s="19">
        <v>7</v>
      </c>
      <c r="B10" s="10"/>
      <c r="C10" s="9"/>
      <c r="D10" s="51"/>
      <c r="E10" s="9"/>
      <c r="F10" s="9"/>
      <c r="G10" s="28"/>
      <c r="H10" s="11"/>
      <c r="I10" s="11"/>
      <c r="J10" s="58">
        <f t="shared" si="0"/>
        <v>0</v>
      </c>
      <c r="K10" s="58">
        <f t="shared" si="1"/>
        <v>0</v>
      </c>
      <c r="L10" s="9"/>
      <c r="M10" s="29"/>
      <c r="N10" s="66" t="e">
        <f t="shared" si="2"/>
        <v>#DIV/0!</v>
      </c>
      <c r="O10" s="101"/>
      <c r="P10" s="69"/>
      <c r="Q10" s="51"/>
      <c r="R10" s="63"/>
      <c r="S10" s="29"/>
    </row>
    <row r="11" spans="1:19" ht="20.25" customHeight="1">
      <c r="A11" s="19">
        <v>8</v>
      </c>
      <c r="B11" s="10"/>
      <c r="C11" s="9"/>
      <c r="D11" s="51"/>
      <c r="E11" s="9"/>
      <c r="F11" s="9"/>
      <c r="G11" s="28"/>
      <c r="H11" s="11"/>
      <c r="I11" s="11"/>
      <c r="J11" s="58">
        <f t="shared" si="0"/>
        <v>0</v>
      </c>
      <c r="K11" s="58">
        <f t="shared" si="1"/>
        <v>0</v>
      </c>
      <c r="L11" s="9"/>
      <c r="M11" s="29"/>
      <c r="N11" s="66" t="e">
        <f t="shared" si="2"/>
        <v>#DIV/0!</v>
      </c>
      <c r="O11" s="101"/>
      <c r="P11" s="69"/>
      <c r="Q11" s="51"/>
      <c r="R11" s="63"/>
      <c r="S11" s="29"/>
    </row>
    <row r="12" spans="1:19" ht="20.25" customHeight="1">
      <c r="A12" s="19">
        <v>9</v>
      </c>
      <c r="B12" s="10"/>
      <c r="C12" s="9"/>
      <c r="D12" s="51"/>
      <c r="E12" s="9"/>
      <c r="F12" s="9"/>
      <c r="G12" s="28"/>
      <c r="H12" s="11"/>
      <c r="I12" s="11"/>
      <c r="J12" s="58">
        <f t="shared" si="0"/>
        <v>0</v>
      </c>
      <c r="K12" s="58">
        <f t="shared" si="1"/>
        <v>0</v>
      </c>
      <c r="L12" s="9"/>
      <c r="M12" s="29"/>
      <c r="N12" s="66" t="e">
        <f t="shared" si="2"/>
        <v>#DIV/0!</v>
      </c>
      <c r="O12" s="101"/>
      <c r="P12" s="69"/>
      <c r="Q12" s="51"/>
      <c r="R12" s="63"/>
      <c r="S12" s="29"/>
    </row>
    <row r="13" spans="1:19" ht="20.25" customHeight="1">
      <c r="A13" s="19">
        <v>10</v>
      </c>
      <c r="B13" s="10"/>
      <c r="C13" s="9"/>
      <c r="D13" s="51"/>
      <c r="E13" s="9"/>
      <c r="F13" s="9"/>
      <c r="G13" s="28"/>
      <c r="H13" s="11"/>
      <c r="I13" s="11"/>
      <c r="J13" s="58">
        <f t="shared" si="0"/>
        <v>0</v>
      </c>
      <c r="K13" s="58">
        <f t="shared" si="1"/>
        <v>0</v>
      </c>
      <c r="L13" s="9"/>
      <c r="M13" s="29"/>
      <c r="N13" s="66" t="e">
        <f t="shared" si="2"/>
        <v>#DIV/0!</v>
      </c>
      <c r="O13" s="101"/>
      <c r="P13" s="69"/>
      <c r="Q13" s="51"/>
      <c r="R13" s="63"/>
      <c r="S13" s="29"/>
    </row>
    <row r="14" spans="1:19" ht="20.25" customHeight="1">
      <c r="A14" s="19">
        <v>11</v>
      </c>
      <c r="B14" s="10"/>
      <c r="C14" s="9"/>
      <c r="D14" s="51"/>
      <c r="E14" s="9"/>
      <c r="F14" s="9"/>
      <c r="G14" s="28"/>
      <c r="H14" s="11"/>
      <c r="I14" s="11"/>
      <c r="J14" s="58">
        <f t="shared" si="0"/>
        <v>0</v>
      </c>
      <c r="K14" s="58">
        <f t="shared" si="1"/>
        <v>0</v>
      </c>
      <c r="L14" s="9"/>
      <c r="M14" s="29"/>
      <c r="N14" s="66" t="e">
        <f t="shared" si="2"/>
        <v>#DIV/0!</v>
      </c>
      <c r="O14" s="101"/>
      <c r="P14" s="69"/>
      <c r="Q14" s="51"/>
      <c r="R14" s="63"/>
      <c r="S14" s="29"/>
    </row>
    <row r="15" spans="1:19" ht="20.25" customHeight="1">
      <c r="A15" s="19">
        <v>12</v>
      </c>
      <c r="B15" s="10"/>
      <c r="C15" s="9"/>
      <c r="D15" s="51"/>
      <c r="E15" s="9"/>
      <c r="F15" s="9"/>
      <c r="G15" s="28"/>
      <c r="H15" s="11"/>
      <c r="I15" s="11"/>
      <c r="J15" s="58">
        <f t="shared" si="0"/>
        <v>0</v>
      </c>
      <c r="K15" s="58">
        <f t="shared" si="1"/>
        <v>0</v>
      </c>
      <c r="L15" s="9"/>
      <c r="M15" s="29"/>
      <c r="N15" s="66" t="e">
        <f t="shared" si="2"/>
        <v>#DIV/0!</v>
      </c>
      <c r="O15" s="101"/>
      <c r="P15" s="69"/>
      <c r="Q15" s="51"/>
      <c r="R15" s="63"/>
      <c r="S15" s="29"/>
    </row>
    <row r="16" spans="1:19" ht="20.25" customHeight="1">
      <c r="A16" s="19">
        <v>13</v>
      </c>
      <c r="B16" s="10"/>
      <c r="C16" s="9"/>
      <c r="D16" s="51"/>
      <c r="E16" s="9"/>
      <c r="F16" s="9"/>
      <c r="G16" s="28"/>
      <c r="H16" s="11"/>
      <c r="I16" s="11"/>
      <c r="J16" s="58">
        <f t="shared" si="0"/>
        <v>0</v>
      </c>
      <c r="K16" s="58">
        <f t="shared" si="1"/>
        <v>0</v>
      </c>
      <c r="L16" s="9"/>
      <c r="M16" s="29"/>
      <c r="N16" s="66" t="e">
        <f t="shared" si="2"/>
        <v>#DIV/0!</v>
      </c>
      <c r="O16" s="101"/>
      <c r="P16" s="69"/>
      <c r="Q16" s="51"/>
      <c r="R16" s="63"/>
      <c r="S16" s="29"/>
    </row>
    <row r="17" spans="1:19" ht="20.25" customHeight="1">
      <c r="A17" s="19">
        <v>14</v>
      </c>
      <c r="B17" s="10"/>
      <c r="C17" s="9"/>
      <c r="D17" s="51"/>
      <c r="E17" s="9"/>
      <c r="F17" s="9"/>
      <c r="G17" s="28"/>
      <c r="H17" s="11"/>
      <c r="I17" s="11"/>
      <c r="J17" s="58">
        <f t="shared" si="0"/>
        <v>0</v>
      </c>
      <c r="K17" s="58">
        <f t="shared" si="1"/>
        <v>0</v>
      </c>
      <c r="L17" s="9"/>
      <c r="M17" s="29"/>
      <c r="N17" s="66" t="e">
        <f t="shared" si="2"/>
        <v>#DIV/0!</v>
      </c>
      <c r="O17" s="101"/>
      <c r="P17" s="69"/>
      <c r="Q17" s="51"/>
      <c r="R17" s="63"/>
      <c r="S17" s="29"/>
    </row>
    <row r="18" spans="1:19" ht="20.25" customHeight="1">
      <c r="A18" s="19">
        <v>15</v>
      </c>
      <c r="B18" s="10"/>
      <c r="C18" s="9"/>
      <c r="D18" s="51"/>
      <c r="E18" s="9"/>
      <c r="F18" s="9"/>
      <c r="G18" s="28"/>
      <c r="H18" s="11"/>
      <c r="I18" s="11"/>
      <c r="J18" s="58">
        <f t="shared" si="0"/>
        <v>0</v>
      </c>
      <c r="K18" s="58">
        <f t="shared" si="1"/>
        <v>0</v>
      </c>
      <c r="L18" s="9"/>
      <c r="M18" s="29"/>
      <c r="N18" s="66" t="e">
        <f t="shared" si="2"/>
        <v>#DIV/0!</v>
      </c>
      <c r="O18" s="101"/>
      <c r="P18" s="69"/>
      <c r="Q18" s="51"/>
      <c r="R18" s="63"/>
      <c r="S18" s="29"/>
    </row>
    <row r="19" spans="1:19" s="6" customFormat="1" ht="20.25" customHeight="1">
      <c r="A19" s="18" t="s">
        <v>87</v>
      </c>
    </row>
    <row r="20" spans="1:19" s="6" customFormat="1" ht="20.25" customHeight="1">
      <c r="A20" s="18" t="s">
        <v>20</v>
      </c>
    </row>
    <row r="21" spans="1:19" s="6" customFormat="1" ht="20.149999999999999" customHeight="1">
      <c r="A21" s="94" t="s">
        <v>88</v>
      </c>
    </row>
    <row r="22" spans="1:19" s="6" customFormat="1" ht="20.25" customHeight="1">
      <c r="A22" s="18" t="s">
        <v>216</v>
      </c>
    </row>
    <row r="23" spans="1:19" s="6" customFormat="1" ht="20.149999999999999" customHeight="1">
      <c r="A23" s="94" t="s">
        <v>217</v>
      </c>
    </row>
    <row r="24" spans="1:19" s="6" customFormat="1" ht="20.25" customHeight="1"/>
    <row r="25" spans="1:19" ht="20.25" customHeight="1">
      <c r="Q25" s="7"/>
    </row>
    <row r="26" spans="1:19" ht="20.25" customHeight="1"/>
    <row r="27" spans="1:19" ht="19.5" customHeight="1"/>
    <row r="28" spans="1:19" ht="19.5" customHeight="1"/>
    <row r="30" spans="1:19">
      <c r="K30" s="43"/>
    </row>
    <row r="44" spans="12:13">
      <c r="L44" s="44"/>
      <c r="M44" s="44"/>
    </row>
    <row r="45" spans="12:13">
      <c r="L45" s="44"/>
      <c r="M45" s="44"/>
    </row>
    <row r="46" spans="12:13">
      <c r="L46" s="44"/>
      <c r="M46" s="44"/>
    </row>
    <row r="47" spans="12:13">
      <c r="L47" s="44"/>
      <c r="M47" s="44"/>
    </row>
    <row r="48" spans="12:13">
      <c r="L48" s="44"/>
      <c r="M48" s="44"/>
    </row>
    <row r="49" spans="12:13">
      <c r="L49" s="44"/>
      <c r="M49" s="44"/>
    </row>
    <row r="50" spans="12:13">
      <c r="L50" s="44"/>
      <c r="M50" s="44"/>
    </row>
    <row r="51" spans="12:13">
      <c r="L51" s="44"/>
      <c r="M51" s="44"/>
    </row>
    <row r="52" spans="12:13">
      <c r="L52" s="44"/>
      <c r="M52" s="44"/>
    </row>
    <row r="53" spans="12:13">
      <c r="L53" s="44"/>
      <c r="M53" s="44"/>
    </row>
    <row r="54" spans="12:13">
      <c r="L54" s="44"/>
      <c r="M54" s="44"/>
    </row>
    <row r="55" spans="12:13">
      <c r="L55" s="44"/>
      <c r="M55" s="44"/>
    </row>
    <row r="56" spans="12:13">
      <c r="L56" s="44"/>
      <c r="M56" s="44"/>
    </row>
    <row r="57" spans="12:13">
      <c r="L57" s="44"/>
      <c r="M57" s="44"/>
    </row>
    <row r="58" spans="12:13">
      <c r="L58" s="44"/>
      <c r="M58" s="44"/>
    </row>
    <row r="59" spans="12:13">
      <c r="L59" s="44"/>
      <c r="M59" s="44"/>
    </row>
    <row r="60" spans="12:13">
      <c r="L60" s="44"/>
      <c r="M60" s="44"/>
    </row>
    <row r="61" spans="12:13">
      <c r="L61" s="44"/>
      <c r="M61" s="44"/>
    </row>
    <row r="62" spans="12:13">
      <c r="L62" s="44"/>
      <c r="M62" s="44"/>
    </row>
    <row r="63" spans="12:13">
      <c r="L63" s="44"/>
      <c r="M63" s="44"/>
    </row>
    <row r="64" spans="12:13">
      <c r="L64" s="44"/>
      <c r="M64" s="44"/>
    </row>
    <row r="65" spans="12:13">
      <c r="L65" s="44"/>
      <c r="M65" s="44"/>
    </row>
    <row r="66" spans="12:13">
      <c r="L66" s="44"/>
      <c r="M66" s="44"/>
    </row>
    <row r="67" spans="12:13">
      <c r="L67" s="44"/>
      <c r="M67" s="44"/>
    </row>
    <row r="68" spans="12:13">
      <c r="L68" s="44"/>
      <c r="M68" s="44"/>
    </row>
    <row r="69" spans="12:13">
      <c r="L69" s="44"/>
      <c r="M69" s="44"/>
    </row>
    <row r="70" spans="12:13">
      <c r="L70" s="44"/>
      <c r="M70" s="44"/>
    </row>
    <row r="71" spans="12:13">
      <c r="L71" s="44"/>
      <c r="M71" s="44"/>
    </row>
    <row r="72" spans="12:13">
      <c r="L72" s="44"/>
      <c r="M72" s="44"/>
    </row>
    <row r="73" spans="12:13">
      <c r="L73" s="44"/>
      <c r="M73" s="44"/>
    </row>
    <row r="74" spans="12:13">
      <c r="L74" s="44"/>
      <c r="M74" s="44"/>
    </row>
    <row r="75" spans="12:13">
      <c r="L75" s="44"/>
      <c r="M75" s="44"/>
    </row>
    <row r="76" spans="12:13">
      <c r="L76" s="44"/>
      <c r="M76" s="44"/>
    </row>
    <row r="77" spans="12:13">
      <c r="L77" s="44"/>
      <c r="M77" s="44"/>
    </row>
    <row r="78" spans="12:13">
      <c r="L78" s="44"/>
      <c r="M78" s="44"/>
    </row>
    <row r="79" spans="12:13">
      <c r="L79" s="44"/>
      <c r="M79" s="44"/>
    </row>
    <row r="80" spans="12:13">
      <c r="L80" s="44"/>
      <c r="M80" s="44"/>
    </row>
  </sheetData>
  <dataConsolidate/>
  <phoneticPr fontId="1"/>
  <dataValidations count="8">
    <dataValidation allowBlank="1" showErrorMessage="1" promptTitle="年月日を記載してください" prompt="書式設定を変更せずに、年月日を記載してください" sqref="M4:O18 S4:S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B4:B18" xr:uid="{00000000-0002-0000-06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C4:C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P4:P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H4:I18" xr:uid="{AECAC01A-CCD2-4A93-BE48-8098CC79FEC4}"/>
    <dataValidation showInputMessage="1" showErrorMessage="1" errorTitle="ドロップダウンリストより選択してください" prompt="自動計算。千円未満切捨て。" sqref="K4:K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0D83D72B-0D0C-46E3-9E8F-9081A43CDB53}">
      <formula1>"有,無"</formula1>
    </dataValidation>
    <dataValidation showInputMessage="1" showErrorMessage="1" errorTitle="ドロップダウンリストより選択してください" promptTitle="千円未満切捨て" prompt="自動計算" sqref="J4:J18" xr:uid="{94FDFC86-3494-4B35-8D25-30A76DEC9B68}"/>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D4:D18</xm:sqref>
        </x14:dataValidation>
        <x14:dataValidation type="list" allowBlank="1" showInputMessage="1" showErrorMessage="1" xr:uid="{5D47F0BD-D1BF-40C9-8A96-F330A85C3406}">
          <x14:formula1>
            <xm:f>都道府県コード等!$Q$3:$Q$4</xm:f>
          </x14:formula1>
          <xm:sqref>R4:R18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E54"/>
  <sheetViews>
    <sheetView view="pageBreakPreview" zoomScale="70" zoomScaleNormal="100" zoomScaleSheetLayoutView="70" workbookViewId="0">
      <pane ySplit="3" topLeftCell="A4" activePane="bottomLeft" state="frozen"/>
      <selection activeCell="M35" sqref="M35"/>
      <selection pane="bottomLeft" activeCell="I18" sqref="I18"/>
    </sheetView>
  </sheetViews>
  <sheetFormatPr defaultColWidth="4.26953125" defaultRowHeight="16.5"/>
  <cols>
    <col min="1" max="1" width="6.6328125" style="7" customWidth="1"/>
    <col min="2" max="2" width="18.6328125" style="7" customWidth="1"/>
    <col min="3" max="3" width="24.26953125" style="7" customWidth="1"/>
    <col min="4" max="4" width="28.36328125" style="7" customWidth="1"/>
    <col min="5" max="5" width="28.6328125" style="7" customWidth="1"/>
    <col min="6" max="6" width="35.6328125" style="7" customWidth="1"/>
    <col min="7" max="7" width="25.6328125" style="7" customWidth="1"/>
    <col min="8" max="8" width="41.26953125" style="7" customWidth="1"/>
    <col min="9" max="10" width="16.6328125" style="7" customWidth="1"/>
    <col min="11" max="11" width="19.08984375" style="7" customWidth="1"/>
    <col min="12" max="12" width="16.90625" style="7" customWidth="1"/>
    <col min="13" max="14" width="16.453125" style="7" customWidth="1"/>
    <col min="15" max="20" width="16.453125" style="3" customWidth="1"/>
    <col min="21" max="23" width="16.453125" style="7" customWidth="1"/>
    <col min="24" max="25" width="18.6328125" style="7" customWidth="1"/>
    <col min="26" max="26" width="18.7265625" style="7" customWidth="1"/>
    <col min="27" max="27" width="20" style="7" customWidth="1"/>
    <col min="28" max="29" width="16" style="7" customWidth="1"/>
    <col min="30" max="30" width="16.90625" style="7" customWidth="1"/>
    <col min="31" max="31" width="16" style="7" customWidth="1"/>
    <col min="32" max="16384" width="4.26953125" style="7"/>
  </cols>
  <sheetData>
    <row r="1" spans="1:31" ht="12" customHeight="1"/>
    <row r="2" spans="1:31" ht="30" customHeight="1">
      <c r="A2" s="65" t="s">
        <v>229</v>
      </c>
    </row>
    <row r="3" spans="1:31" s="40" customFormat="1" ht="114.75" customHeight="1">
      <c r="A3" s="26" t="s">
        <v>1</v>
      </c>
      <c r="B3" s="27" t="s">
        <v>2</v>
      </c>
      <c r="C3" s="27" t="s">
        <v>235</v>
      </c>
      <c r="D3" s="78" t="s">
        <v>79</v>
      </c>
      <c r="E3" s="27" t="s">
        <v>3</v>
      </c>
      <c r="F3" s="27" t="s">
        <v>4</v>
      </c>
      <c r="G3" s="79" t="s">
        <v>97</v>
      </c>
      <c r="H3" s="27" t="s">
        <v>98</v>
      </c>
      <c r="I3" s="12" t="s">
        <v>225</v>
      </c>
      <c r="J3" s="12" t="s">
        <v>226</v>
      </c>
      <c r="K3" s="68" t="s">
        <v>227</v>
      </c>
      <c r="L3" s="68" t="s">
        <v>228</v>
      </c>
      <c r="M3" s="80" t="s">
        <v>99</v>
      </c>
      <c r="N3" s="80" t="s">
        <v>160</v>
      </c>
      <c r="O3" s="79" t="s">
        <v>161</v>
      </c>
      <c r="P3" s="79" t="s">
        <v>162</v>
      </c>
      <c r="Q3" s="79" t="s">
        <v>163</v>
      </c>
      <c r="R3" s="80" t="s">
        <v>164</v>
      </c>
      <c r="S3" s="80" t="s">
        <v>165</v>
      </c>
      <c r="T3" s="80" t="s">
        <v>166</v>
      </c>
      <c r="U3" s="80" t="s">
        <v>167</v>
      </c>
      <c r="V3" s="80" t="s">
        <v>168</v>
      </c>
      <c r="W3" s="80" t="s">
        <v>169</v>
      </c>
      <c r="X3" s="80" t="s">
        <v>219</v>
      </c>
      <c r="Y3" s="34" t="s">
        <v>233</v>
      </c>
      <c r="Z3" s="12" t="s">
        <v>128</v>
      </c>
      <c r="AA3" s="95" t="s">
        <v>215</v>
      </c>
      <c r="AB3" s="69" t="s">
        <v>11</v>
      </c>
      <c r="AC3" s="69" t="s">
        <v>86</v>
      </c>
      <c r="AD3" s="50" t="s">
        <v>125</v>
      </c>
      <c r="AE3" s="27" t="s">
        <v>13</v>
      </c>
    </row>
    <row r="4" spans="1:31" ht="22.5" customHeight="1">
      <c r="A4" s="19">
        <v>1</v>
      </c>
      <c r="B4" s="10"/>
      <c r="C4" s="9"/>
      <c r="D4" s="51"/>
      <c r="E4" s="9"/>
      <c r="F4" s="9"/>
      <c r="G4" s="77"/>
      <c r="H4" s="98"/>
      <c r="I4" s="11"/>
      <c r="J4" s="11"/>
      <c r="K4" s="58">
        <f>ROUNDDOWN(MIN(I4,J4),0)</f>
        <v>0</v>
      </c>
      <c r="L4" s="58">
        <f>ROUNDDOWN(K4*1/2,0)</f>
        <v>0</v>
      </c>
      <c r="M4" s="69"/>
      <c r="N4" s="69"/>
      <c r="O4" s="69"/>
      <c r="P4" s="69"/>
      <c r="Q4" s="69"/>
      <c r="R4" s="69"/>
      <c r="S4" s="69"/>
      <c r="T4" s="69"/>
      <c r="U4" s="69"/>
      <c r="V4" s="69"/>
      <c r="W4" s="69"/>
      <c r="X4" s="69"/>
      <c r="Y4" s="35"/>
      <c r="Z4" s="20"/>
      <c r="AA4" s="96"/>
      <c r="AB4" s="69"/>
      <c r="AC4" s="51"/>
      <c r="AD4" s="63"/>
      <c r="AE4" s="29"/>
    </row>
    <row r="5" spans="1:31" ht="22.5" customHeight="1">
      <c r="A5" s="19">
        <v>2</v>
      </c>
      <c r="B5" s="10"/>
      <c r="C5" s="9"/>
      <c r="D5" s="51"/>
      <c r="E5" s="9"/>
      <c r="F5" s="9"/>
      <c r="G5" s="77"/>
      <c r="H5" s="98"/>
      <c r="I5" s="11"/>
      <c r="J5" s="11"/>
      <c r="K5" s="58">
        <f>ROUNDDOWN(MIN(I5,J5),0)</f>
        <v>0</v>
      </c>
      <c r="L5" s="58">
        <f>ROUNDDOWN(K5*1/2,0)</f>
        <v>0</v>
      </c>
      <c r="M5" s="69"/>
      <c r="N5" s="69"/>
      <c r="O5" s="69"/>
      <c r="P5" s="69"/>
      <c r="Q5" s="69"/>
      <c r="R5" s="69"/>
      <c r="S5" s="69"/>
      <c r="T5" s="69"/>
      <c r="U5" s="69"/>
      <c r="V5" s="69"/>
      <c r="W5" s="69"/>
      <c r="X5" s="69"/>
      <c r="Y5" s="20"/>
      <c r="Z5" s="20"/>
      <c r="AA5" s="96"/>
      <c r="AB5" s="69"/>
      <c r="AC5" s="51"/>
      <c r="AD5" s="63"/>
      <c r="AE5" s="29"/>
    </row>
    <row r="6" spans="1:31" ht="22.5" customHeight="1">
      <c r="A6" s="19">
        <v>3</v>
      </c>
      <c r="B6" s="10"/>
      <c r="C6" s="9"/>
      <c r="D6" s="51"/>
      <c r="E6" s="9"/>
      <c r="F6" s="9"/>
      <c r="G6" s="77"/>
      <c r="H6" s="98"/>
      <c r="I6" s="11"/>
      <c r="J6" s="11"/>
      <c r="K6" s="58">
        <f t="shared" ref="K6:K18" si="0">ROUNDDOWN(MIN(I6,J6),0)</f>
        <v>0</v>
      </c>
      <c r="L6" s="58">
        <f t="shared" ref="L6:L18" si="1">ROUNDDOWN(K6*1/2,0)</f>
        <v>0</v>
      </c>
      <c r="M6" s="69"/>
      <c r="N6" s="69"/>
      <c r="O6" s="69"/>
      <c r="P6" s="69"/>
      <c r="Q6" s="69"/>
      <c r="R6" s="69"/>
      <c r="S6" s="69"/>
      <c r="T6" s="69"/>
      <c r="U6" s="69"/>
      <c r="V6" s="69"/>
      <c r="W6" s="69"/>
      <c r="X6" s="69"/>
      <c r="Y6" s="20"/>
      <c r="Z6" s="20"/>
      <c r="AA6" s="96"/>
      <c r="AB6" s="69"/>
      <c r="AC6" s="51"/>
      <c r="AD6" s="63"/>
      <c r="AE6" s="29"/>
    </row>
    <row r="7" spans="1:31" ht="22.5" customHeight="1">
      <c r="A7" s="19">
        <v>4</v>
      </c>
      <c r="B7" s="10"/>
      <c r="C7" s="9"/>
      <c r="D7" s="51"/>
      <c r="E7" s="9"/>
      <c r="F7" s="9"/>
      <c r="G7" s="77"/>
      <c r="H7" s="98"/>
      <c r="I7" s="11"/>
      <c r="J7" s="11"/>
      <c r="K7" s="58">
        <f t="shared" si="0"/>
        <v>0</v>
      </c>
      <c r="L7" s="58">
        <f t="shared" si="1"/>
        <v>0</v>
      </c>
      <c r="M7" s="69"/>
      <c r="N7" s="69"/>
      <c r="O7" s="69"/>
      <c r="P7" s="69"/>
      <c r="Q7" s="69"/>
      <c r="R7" s="69"/>
      <c r="S7" s="69"/>
      <c r="T7" s="69"/>
      <c r="U7" s="69"/>
      <c r="V7" s="69"/>
      <c r="W7" s="69"/>
      <c r="X7" s="69"/>
      <c r="Y7" s="20"/>
      <c r="Z7" s="20"/>
      <c r="AA7" s="96"/>
      <c r="AB7" s="69"/>
      <c r="AC7" s="51"/>
      <c r="AD7" s="63"/>
      <c r="AE7" s="29"/>
    </row>
    <row r="8" spans="1:31" ht="22.5" customHeight="1">
      <c r="A8" s="19">
        <v>5</v>
      </c>
      <c r="B8" s="10"/>
      <c r="C8" s="9"/>
      <c r="D8" s="51"/>
      <c r="E8" s="9"/>
      <c r="F8" s="9"/>
      <c r="G8" s="77"/>
      <c r="H8" s="98"/>
      <c r="I8" s="11"/>
      <c r="J8" s="11"/>
      <c r="K8" s="58">
        <f t="shared" si="0"/>
        <v>0</v>
      </c>
      <c r="L8" s="58">
        <f t="shared" si="1"/>
        <v>0</v>
      </c>
      <c r="M8" s="69"/>
      <c r="N8" s="69"/>
      <c r="O8" s="69"/>
      <c r="P8" s="69"/>
      <c r="Q8" s="69"/>
      <c r="R8" s="69"/>
      <c r="S8" s="69"/>
      <c r="T8" s="69"/>
      <c r="U8" s="69"/>
      <c r="V8" s="69"/>
      <c r="W8" s="69"/>
      <c r="X8" s="69"/>
      <c r="Y8" s="20"/>
      <c r="Z8" s="20"/>
      <c r="AA8" s="96"/>
      <c r="AB8" s="69"/>
      <c r="AC8" s="51"/>
      <c r="AD8" s="63"/>
      <c r="AE8" s="29"/>
    </row>
    <row r="9" spans="1:31" ht="22.5" customHeight="1">
      <c r="A9" s="19">
        <v>6</v>
      </c>
      <c r="B9" s="10"/>
      <c r="C9" s="9"/>
      <c r="D9" s="51"/>
      <c r="E9" s="9"/>
      <c r="F9" s="9"/>
      <c r="G9" s="77"/>
      <c r="H9" s="98"/>
      <c r="I9" s="11"/>
      <c r="J9" s="11"/>
      <c r="K9" s="58">
        <f t="shared" si="0"/>
        <v>0</v>
      </c>
      <c r="L9" s="58">
        <f t="shared" si="1"/>
        <v>0</v>
      </c>
      <c r="M9" s="69"/>
      <c r="N9" s="69"/>
      <c r="O9" s="69"/>
      <c r="P9" s="69"/>
      <c r="Q9" s="69"/>
      <c r="R9" s="69"/>
      <c r="S9" s="69"/>
      <c r="T9" s="69"/>
      <c r="U9" s="69"/>
      <c r="V9" s="69"/>
      <c r="W9" s="69"/>
      <c r="X9" s="69"/>
      <c r="Y9" s="20"/>
      <c r="Z9" s="20"/>
      <c r="AA9" s="96"/>
      <c r="AB9" s="69"/>
      <c r="AC9" s="51"/>
      <c r="AD9" s="63"/>
      <c r="AE9" s="29"/>
    </row>
    <row r="10" spans="1:31" ht="22.5" customHeight="1">
      <c r="A10" s="19">
        <v>7</v>
      </c>
      <c r="B10" s="10"/>
      <c r="C10" s="9"/>
      <c r="D10" s="51"/>
      <c r="E10" s="9"/>
      <c r="F10" s="9"/>
      <c r="G10" s="77"/>
      <c r="H10" s="98"/>
      <c r="I10" s="11"/>
      <c r="J10" s="11"/>
      <c r="K10" s="58">
        <f t="shared" si="0"/>
        <v>0</v>
      </c>
      <c r="L10" s="58">
        <f t="shared" si="1"/>
        <v>0</v>
      </c>
      <c r="M10" s="69"/>
      <c r="N10" s="69"/>
      <c r="O10" s="69"/>
      <c r="P10" s="69"/>
      <c r="Q10" s="69"/>
      <c r="R10" s="69"/>
      <c r="S10" s="69"/>
      <c r="T10" s="69"/>
      <c r="U10" s="69"/>
      <c r="V10" s="69"/>
      <c r="W10" s="69"/>
      <c r="X10" s="69"/>
      <c r="Y10" s="20"/>
      <c r="Z10" s="20"/>
      <c r="AA10" s="96"/>
      <c r="AB10" s="69"/>
      <c r="AC10" s="51"/>
      <c r="AD10" s="63"/>
      <c r="AE10" s="29"/>
    </row>
    <row r="11" spans="1:31" ht="22.5" customHeight="1">
      <c r="A11" s="19">
        <v>8</v>
      </c>
      <c r="B11" s="10"/>
      <c r="C11" s="9"/>
      <c r="D11" s="51"/>
      <c r="E11" s="9"/>
      <c r="F11" s="9"/>
      <c r="G11" s="77"/>
      <c r="H11" s="98"/>
      <c r="I11" s="11"/>
      <c r="J11" s="11"/>
      <c r="K11" s="58">
        <f t="shared" si="0"/>
        <v>0</v>
      </c>
      <c r="L11" s="58">
        <f t="shared" si="1"/>
        <v>0</v>
      </c>
      <c r="M11" s="69"/>
      <c r="N11" s="69"/>
      <c r="O11" s="69"/>
      <c r="P11" s="69"/>
      <c r="Q11" s="69"/>
      <c r="R11" s="69"/>
      <c r="S11" s="69"/>
      <c r="T11" s="69"/>
      <c r="U11" s="69"/>
      <c r="V11" s="69"/>
      <c r="W11" s="69"/>
      <c r="X11" s="69"/>
      <c r="Y11" s="20"/>
      <c r="Z11" s="20"/>
      <c r="AA11" s="96"/>
      <c r="AB11" s="69"/>
      <c r="AC11" s="51"/>
      <c r="AD11" s="63"/>
      <c r="AE11" s="29"/>
    </row>
    <row r="12" spans="1:31" ht="22.5" customHeight="1">
      <c r="A12" s="19">
        <v>9</v>
      </c>
      <c r="B12" s="10"/>
      <c r="C12" s="9"/>
      <c r="D12" s="51"/>
      <c r="E12" s="9"/>
      <c r="F12" s="9"/>
      <c r="G12" s="77"/>
      <c r="H12" s="98"/>
      <c r="I12" s="11"/>
      <c r="J12" s="11"/>
      <c r="K12" s="58">
        <f t="shared" si="0"/>
        <v>0</v>
      </c>
      <c r="L12" s="58">
        <f t="shared" si="1"/>
        <v>0</v>
      </c>
      <c r="M12" s="69"/>
      <c r="N12" s="69"/>
      <c r="O12" s="69"/>
      <c r="P12" s="69"/>
      <c r="Q12" s="69"/>
      <c r="R12" s="69"/>
      <c r="S12" s="69"/>
      <c r="T12" s="69"/>
      <c r="U12" s="69"/>
      <c r="V12" s="69"/>
      <c r="W12" s="69"/>
      <c r="X12" s="69"/>
      <c r="Y12" s="20"/>
      <c r="Z12" s="20"/>
      <c r="AA12" s="96"/>
      <c r="AB12" s="69"/>
      <c r="AC12" s="51"/>
      <c r="AD12" s="63"/>
      <c r="AE12" s="29"/>
    </row>
    <row r="13" spans="1:31" ht="22.5" customHeight="1">
      <c r="A13" s="19">
        <v>10</v>
      </c>
      <c r="B13" s="10"/>
      <c r="C13" s="9"/>
      <c r="D13" s="51"/>
      <c r="E13" s="9"/>
      <c r="F13" s="9"/>
      <c r="G13" s="77"/>
      <c r="H13" s="98"/>
      <c r="I13" s="11"/>
      <c r="J13" s="11"/>
      <c r="K13" s="58">
        <f t="shared" si="0"/>
        <v>0</v>
      </c>
      <c r="L13" s="58">
        <f t="shared" si="1"/>
        <v>0</v>
      </c>
      <c r="M13" s="69"/>
      <c r="N13" s="69"/>
      <c r="O13" s="69"/>
      <c r="P13" s="69"/>
      <c r="Q13" s="69"/>
      <c r="R13" s="69"/>
      <c r="S13" s="69"/>
      <c r="T13" s="69"/>
      <c r="U13" s="69"/>
      <c r="V13" s="69"/>
      <c r="W13" s="69"/>
      <c r="X13" s="69"/>
      <c r="Y13" s="20"/>
      <c r="Z13" s="20"/>
      <c r="AA13" s="96"/>
      <c r="AB13" s="69"/>
      <c r="AC13" s="51"/>
      <c r="AD13" s="63"/>
      <c r="AE13" s="29"/>
    </row>
    <row r="14" spans="1:31" ht="22.5" customHeight="1">
      <c r="A14" s="19">
        <v>11</v>
      </c>
      <c r="B14" s="10"/>
      <c r="C14" s="9"/>
      <c r="D14" s="51"/>
      <c r="E14" s="9"/>
      <c r="F14" s="9"/>
      <c r="G14" s="77"/>
      <c r="H14" s="98"/>
      <c r="I14" s="11"/>
      <c r="J14" s="11"/>
      <c r="K14" s="58">
        <f t="shared" si="0"/>
        <v>0</v>
      </c>
      <c r="L14" s="58">
        <f t="shared" si="1"/>
        <v>0</v>
      </c>
      <c r="M14" s="69"/>
      <c r="N14" s="69"/>
      <c r="O14" s="69"/>
      <c r="P14" s="69"/>
      <c r="Q14" s="69"/>
      <c r="R14" s="69"/>
      <c r="S14" s="69"/>
      <c r="T14" s="69"/>
      <c r="U14" s="69"/>
      <c r="V14" s="69"/>
      <c r="W14" s="69"/>
      <c r="X14" s="69"/>
      <c r="Y14" s="20"/>
      <c r="Z14" s="20"/>
      <c r="AA14" s="96"/>
      <c r="AB14" s="69"/>
      <c r="AC14" s="51"/>
      <c r="AD14" s="63"/>
      <c r="AE14" s="29"/>
    </row>
    <row r="15" spans="1:31" ht="22.5" customHeight="1">
      <c r="A15" s="19">
        <v>12</v>
      </c>
      <c r="B15" s="10"/>
      <c r="C15" s="9"/>
      <c r="D15" s="51"/>
      <c r="E15" s="9"/>
      <c r="F15" s="9"/>
      <c r="G15" s="77"/>
      <c r="H15" s="98"/>
      <c r="I15" s="11"/>
      <c r="J15" s="11"/>
      <c r="K15" s="58">
        <f t="shared" si="0"/>
        <v>0</v>
      </c>
      <c r="L15" s="58">
        <f t="shared" si="1"/>
        <v>0</v>
      </c>
      <c r="M15" s="69"/>
      <c r="N15" s="69"/>
      <c r="O15" s="69"/>
      <c r="P15" s="69"/>
      <c r="Q15" s="69"/>
      <c r="R15" s="69"/>
      <c r="S15" s="69"/>
      <c r="T15" s="69"/>
      <c r="U15" s="69"/>
      <c r="V15" s="69"/>
      <c r="W15" s="69"/>
      <c r="X15" s="69"/>
      <c r="Y15" s="20"/>
      <c r="Z15" s="20"/>
      <c r="AA15" s="96"/>
      <c r="AB15" s="69"/>
      <c r="AC15" s="51"/>
      <c r="AD15" s="63"/>
      <c r="AE15" s="29"/>
    </row>
    <row r="16" spans="1:31" ht="22.5" customHeight="1">
      <c r="A16" s="19">
        <v>13</v>
      </c>
      <c r="B16" s="10"/>
      <c r="C16" s="9"/>
      <c r="D16" s="51"/>
      <c r="E16" s="9"/>
      <c r="F16" s="9"/>
      <c r="G16" s="77"/>
      <c r="H16" s="98"/>
      <c r="I16" s="11"/>
      <c r="J16" s="11"/>
      <c r="K16" s="58">
        <f t="shared" si="0"/>
        <v>0</v>
      </c>
      <c r="L16" s="58">
        <f t="shared" si="1"/>
        <v>0</v>
      </c>
      <c r="M16" s="69"/>
      <c r="N16" s="69"/>
      <c r="O16" s="69"/>
      <c r="P16" s="69"/>
      <c r="Q16" s="69"/>
      <c r="R16" s="69"/>
      <c r="S16" s="69"/>
      <c r="T16" s="69"/>
      <c r="U16" s="69"/>
      <c r="V16" s="69"/>
      <c r="W16" s="69"/>
      <c r="X16" s="69"/>
      <c r="Y16" s="20"/>
      <c r="Z16" s="20"/>
      <c r="AA16" s="96"/>
      <c r="AB16" s="69"/>
      <c r="AC16" s="51"/>
      <c r="AD16" s="63"/>
      <c r="AE16" s="29"/>
    </row>
    <row r="17" spans="1:31" ht="22.5" customHeight="1">
      <c r="A17" s="19">
        <v>14</v>
      </c>
      <c r="B17" s="10"/>
      <c r="C17" s="9"/>
      <c r="D17" s="51"/>
      <c r="E17" s="9"/>
      <c r="F17" s="9"/>
      <c r="G17" s="77"/>
      <c r="H17" s="98"/>
      <c r="I17" s="11"/>
      <c r="J17" s="11"/>
      <c r="K17" s="58">
        <f t="shared" si="0"/>
        <v>0</v>
      </c>
      <c r="L17" s="58">
        <f t="shared" si="1"/>
        <v>0</v>
      </c>
      <c r="M17" s="69"/>
      <c r="N17" s="69"/>
      <c r="O17" s="69"/>
      <c r="P17" s="69"/>
      <c r="Q17" s="69"/>
      <c r="R17" s="69"/>
      <c r="S17" s="69"/>
      <c r="T17" s="69"/>
      <c r="U17" s="69"/>
      <c r="V17" s="69"/>
      <c r="W17" s="69"/>
      <c r="X17" s="69"/>
      <c r="Y17" s="20"/>
      <c r="Z17" s="20"/>
      <c r="AA17" s="96"/>
      <c r="AB17" s="69"/>
      <c r="AC17" s="51"/>
      <c r="AD17" s="63"/>
      <c r="AE17" s="29"/>
    </row>
    <row r="18" spans="1:31" ht="22.5" customHeight="1">
      <c r="A18" s="19">
        <v>15</v>
      </c>
      <c r="B18" s="10"/>
      <c r="C18" s="9"/>
      <c r="D18" s="51"/>
      <c r="E18" s="9"/>
      <c r="F18" s="9"/>
      <c r="G18" s="77"/>
      <c r="H18" s="98"/>
      <c r="I18" s="11"/>
      <c r="J18" s="11"/>
      <c r="K18" s="58">
        <f t="shared" si="0"/>
        <v>0</v>
      </c>
      <c r="L18" s="58">
        <f t="shared" si="1"/>
        <v>0</v>
      </c>
      <c r="M18" s="69"/>
      <c r="N18" s="69"/>
      <c r="O18" s="69"/>
      <c r="P18" s="69"/>
      <c r="Q18" s="69"/>
      <c r="R18" s="69"/>
      <c r="S18" s="69"/>
      <c r="T18" s="69"/>
      <c r="U18" s="69"/>
      <c r="V18" s="69"/>
      <c r="W18" s="69"/>
      <c r="X18" s="69"/>
      <c r="Y18" s="20"/>
      <c r="Z18" s="20"/>
      <c r="AA18" s="96"/>
      <c r="AB18" s="69"/>
      <c r="AC18" s="51"/>
      <c r="AD18" s="63"/>
      <c r="AE18" s="29"/>
    </row>
    <row r="19" spans="1:31" s="6" customFormat="1" ht="20.25" customHeight="1">
      <c r="A19" s="6" t="s">
        <v>87</v>
      </c>
    </row>
    <row r="20" spans="1:31" s="6" customFormat="1" ht="20.25" customHeight="1">
      <c r="A20" s="6" t="s">
        <v>20</v>
      </c>
    </row>
    <row r="21" spans="1:31" s="6" customFormat="1" ht="20.25" customHeight="1">
      <c r="A21" s="13" t="s">
        <v>88</v>
      </c>
    </row>
    <row r="22" spans="1:31" s="6" customFormat="1" ht="20.25" customHeight="1">
      <c r="A22" s="6" t="s">
        <v>221</v>
      </c>
    </row>
    <row r="23" spans="1:31" s="6" customFormat="1" ht="20.25" customHeight="1">
      <c r="A23" s="13" t="s">
        <v>220</v>
      </c>
      <c r="O23" s="3"/>
      <c r="P23" s="3"/>
      <c r="Q23" s="3"/>
      <c r="R23" s="3"/>
      <c r="S23" s="3"/>
      <c r="T23" s="3"/>
    </row>
    <row r="24" spans="1:31" s="6" customFormat="1" ht="20.25" customHeight="1">
      <c r="O24" s="3"/>
      <c r="P24" s="3"/>
      <c r="Q24" s="3"/>
      <c r="R24" s="3"/>
      <c r="S24" s="3"/>
      <c r="T24" s="3"/>
    </row>
    <row r="29" spans="1:31">
      <c r="D29" s="14"/>
    </row>
    <row r="30" spans="1:31">
      <c r="D30" s="14"/>
    </row>
    <row r="31" spans="1:31">
      <c r="D31" s="14"/>
    </row>
    <row r="32" spans="1:31">
      <c r="D32" s="14"/>
    </row>
    <row r="33" spans="4:6">
      <c r="D33" s="14"/>
    </row>
    <row r="34" spans="4:6">
      <c r="D34" s="14"/>
      <c r="F34" s="15"/>
    </row>
    <row r="35" spans="4:6">
      <c r="D35" s="14"/>
      <c r="F35" s="15"/>
    </row>
    <row r="36" spans="4:6">
      <c r="D36" s="14"/>
      <c r="F36" s="15"/>
    </row>
    <row r="37" spans="4:6">
      <c r="D37" s="14"/>
      <c r="F37" s="15"/>
    </row>
    <row r="38" spans="4:6">
      <c r="D38" s="14"/>
      <c r="F38" s="16"/>
    </row>
    <row r="39" spans="4:6">
      <c r="D39" s="14"/>
      <c r="F39" s="16"/>
    </row>
    <row r="40" spans="4:6">
      <c r="D40" s="14"/>
    </row>
    <row r="41" spans="4:6">
      <c r="D41" s="14"/>
    </row>
    <row r="42" spans="4:6">
      <c r="D42" s="14"/>
    </row>
    <row r="43" spans="4:6">
      <c r="D43" s="14"/>
    </row>
    <row r="44" spans="4:6">
      <c r="D44" s="14"/>
    </row>
    <row r="45" spans="4:6">
      <c r="D45" s="14"/>
    </row>
    <row r="46" spans="4:6">
      <c r="D46" s="14"/>
    </row>
    <row r="47" spans="4:6">
      <c r="D47" s="14"/>
    </row>
    <row r="48" spans="4:6">
      <c r="D48" s="14"/>
    </row>
    <row r="49" spans="4:4">
      <c r="D49" s="14"/>
    </row>
    <row r="50" spans="4:4">
      <c r="D50" s="14"/>
    </row>
    <row r="51" spans="4:4">
      <c r="D51" s="14"/>
    </row>
    <row r="52" spans="4:4">
      <c r="D52" s="14"/>
    </row>
    <row r="53" spans="4:4">
      <c r="D53" s="14"/>
    </row>
    <row r="54" spans="4:4">
      <c r="D54" s="14"/>
    </row>
  </sheetData>
  <dataConsolidate/>
  <phoneticPr fontId="1"/>
  <dataValidations xWindow="1430" yWindow="560" count="8">
    <dataValidation allowBlank="1" showErrorMessage="1" promptTitle="年月日を記載してください" prompt="書式設定を変更せずに、年月日を記載してください" sqref="AE4:AE18 AA4:AA18" xr:uid="{00000000-0002-0000-0500-000002000000}"/>
    <dataValidation allowBlank="1" showInputMessage="1" showErrorMessage="1" promptTitle="内示を受ける自治体名" sqref="C4:C18" xr:uid="{BF148BB0-13D6-4285-8A1C-9E8FD7702D5A}"/>
    <dataValidation showInputMessage="1" showErrorMessage="1" errorTitle="ドロップダウンリストより選択してください" prompt="自動計算。千円未満切捨て。" sqref="L4:L18" xr:uid="{F4C06A58-41BA-47B2-829C-C965AF0BB2E1}"/>
    <dataValidation showInputMessage="1" showErrorMessage="1" errorTitle="ドロップダウンリストより選択してください" promptTitle="千円単位（小数点も記載）" prompt="千円単位で小数点も記載してください" sqref="I4:J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C4:AC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4:AB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Z4:Z18" xr:uid="{4B42B07A-6AA3-403A-BFA0-C180CB49FE4C}"/>
    <dataValidation showInputMessage="1" showErrorMessage="1" errorTitle="ドロップダウンリストより選択してください" promptTitle="千円未満切捨て" prompt="自動計算" sqref="K4:K18" xr:uid="{B17EB093-824C-4E5E-83C7-60AC9B5300BD}"/>
  </dataValidations>
  <pageMargins left="0.93" right="0.16" top="0.74803149606299213" bottom="0.74803149606299213" header="0.31496062992125984" footer="0.31496062992125984"/>
  <pageSetup paperSize="8" scale="33" fitToHeight="0" orientation="landscape" r:id="rId1"/>
  <colBreaks count="1" manualBreakCount="1">
    <brk id="20"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G9:G18</xm:sqref>
        </x14:dataValidation>
        <x14:dataValidation type="list" allowBlank="1" showInputMessage="1" showErrorMessage="1" promptTitle="ドロップダウンリストより選択してください" xr:uid="{30A68B89-0ABE-4B0C-9C0A-E22F99C977F3}">
          <x14:formula1>
            <xm:f>都道府県コード等!$P$3:$P$7</xm:f>
          </x14:formula1>
          <xm:sqref>D4:D18</xm:sqref>
        </x14:dataValidation>
        <x14:dataValidation type="list" showInputMessage="1" showErrorMessage="1" errorTitle="ドロップダウンリストより選択してください" xr:uid="{51E11E26-7326-431C-940F-8B164C6C2B66}">
          <x14:formula1>
            <xm:f>都道府県コード等!$F$3:$F$11</xm:f>
          </x14:formula1>
          <xm:sqref>G4:G8</xm:sqref>
        </x14:dataValidation>
        <x14:dataValidation type="list" allowBlank="1" showInputMessage="1" showErrorMessage="1" xr:uid="{AACC443B-3E0F-46CD-8ED2-D8AFF047B3F7}">
          <x14:formula1>
            <xm:f>都道府県コード等!$Q$3:$Q$4</xm:f>
          </x14:formula1>
          <xm:sqref>AD4:AD18</xm:sqref>
        </x14:dataValidation>
        <x14:dataValidation type="list" showInputMessage="1" showErrorMessage="1" xr:uid="{35C1B158-C0C5-404D-86F0-177E3FFDDD8F}">
          <x14:formula1>
            <xm:f>都道府県コード等!$S$3:$S$4</xm:f>
          </x14:formula1>
          <xm:sqref>M4:X18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7ED57-F5C1-442F-A3C9-0A552836C32A}">
  <sheetPr>
    <tabColor theme="3" tint="0.59999389629810485"/>
    <pageSetUpPr fitToPage="1"/>
  </sheetPr>
  <dimension ref="B2:Q48"/>
  <sheetViews>
    <sheetView view="pageBreakPreview" topLeftCell="A19" zoomScale="70" zoomScaleNormal="100" zoomScaleSheetLayoutView="70" workbookViewId="0">
      <selection activeCell="T21" sqref="T21"/>
    </sheetView>
  </sheetViews>
  <sheetFormatPr defaultRowHeight="16.5"/>
  <cols>
    <col min="1" max="1" width="2.453125" style="119" customWidth="1"/>
    <col min="2" max="2" width="4.08984375" style="119" customWidth="1"/>
    <col min="3" max="3" width="8.7265625" style="119" customWidth="1"/>
    <col min="4" max="4" width="16.26953125" style="119" customWidth="1"/>
    <col min="5" max="6" width="3.08984375" style="119" customWidth="1"/>
    <col min="7" max="7" width="8.453125" style="119" customWidth="1"/>
    <col min="8" max="8" width="6.26953125" style="119" customWidth="1"/>
    <col min="9" max="9" width="7.90625" style="119" customWidth="1"/>
    <col min="10" max="10" width="3.08984375" style="119" customWidth="1"/>
    <col min="11" max="11" width="3.26953125" style="119" customWidth="1"/>
    <col min="12" max="12" width="6.36328125" style="119" customWidth="1"/>
    <col min="13" max="13" width="8.90625" style="119" customWidth="1"/>
    <col min="14" max="15" width="3.08984375" style="119" customWidth="1"/>
    <col min="16" max="16" width="14.90625" style="119" customWidth="1"/>
    <col min="17" max="17" width="3.08984375" style="119" customWidth="1"/>
    <col min="18" max="255" width="8.7265625" style="119"/>
    <col min="256" max="256" width="4.08984375" style="119" customWidth="1"/>
    <col min="257" max="257" width="8.08984375" style="119" customWidth="1"/>
    <col min="258" max="258" width="21.08984375" style="119" customWidth="1"/>
    <col min="259" max="260" width="3.08984375" style="119" customWidth="1"/>
    <col min="261" max="261" width="12.08984375" style="119" customWidth="1"/>
    <col min="262" max="263" width="3.08984375" style="119" customWidth="1"/>
    <col min="264" max="264" width="9.6328125" style="119" customWidth="1"/>
    <col min="265" max="265" width="3.08984375" style="119" customWidth="1"/>
    <col min="266" max="267" width="4.6328125" style="119" customWidth="1"/>
    <col min="268" max="268" width="5.08984375" style="119" customWidth="1"/>
    <col min="269" max="269" width="12.08984375" style="119" customWidth="1"/>
    <col min="270" max="271" width="3.08984375" style="119" customWidth="1"/>
    <col min="272" max="272" width="22.08984375" style="119" customWidth="1"/>
    <col min="273" max="273" width="3.08984375" style="119" customWidth="1"/>
    <col min="274" max="511" width="8.7265625" style="119"/>
    <col min="512" max="512" width="4.08984375" style="119" customWidth="1"/>
    <col min="513" max="513" width="8.08984375" style="119" customWidth="1"/>
    <col min="514" max="514" width="21.08984375" style="119" customWidth="1"/>
    <col min="515" max="516" width="3.08984375" style="119" customWidth="1"/>
    <col min="517" max="517" width="12.08984375" style="119" customWidth="1"/>
    <col min="518" max="519" width="3.08984375" style="119" customWidth="1"/>
    <col min="520" max="520" width="9.6328125" style="119" customWidth="1"/>
    <col min="521" max="521" width="3.08984375" style="119" customWidth="1"/>
    <col min="522" max="523" width="4.6328125" style="119" customWidth="1"/>
    <col min="524" max="524" width="5.08984375" style="119" customWidth="1"/>
    <col min="525" max="525" width="12.08984375" style="119" customWidth="1"/>
    <col min="526" max="527" width="3.08984375" style="119" customWidth="1"/>
    <col min="528" max="528" width="22.08984375" style="119" customWidth="1"/>
    <col min="529" max="529" width="3.08984375" style="119" customWidth="1"/>
    <col min="530" max="767" width="8.7265625" style="119"/>
    <col min="768" max="768" width="4.08984375" style="119" customWidth="1"/>
    <col min="769" max="769" width="8.08984375" style="119" customWidth="1"/>
    <col min="770" max="770" width="21.08984375" style="119" customWidth="1"/>
    <col min="771" max="772" width="3.08984375" style="119" customWidth="1"/>
    <col min="773" max="773" width="12.08984375" style="119" customWidth="1"/>
    <col min="774" max="775" width="3.08984375" style="119" customWidth="1"/>
    <col min="776" max="776" width="9.6328125" style="119" customWidth="1"/>
    <col min="777" max="777" width="3.08984375" style="119" customWidth="1"/>
    <col min="778" max="779" width="4.6328125" style="119" customWidth="1"/>
    <col min="780" max="780" width="5.08984375" style="119" customWidth="1"/>
    <col min="781" max="781" width="12.08984375" style="119" customWidth="1"/>
    <col min="782" max="783" width="3.08984375" style="119" customWidth="1"/>
    <col min="784" max="784" width="22.08984375" style="119" customWidth="1"/>
    <col min="785" max="785" width="3.08984375" style="119" customWidth="1"/>
    <col min="786" max="1023" width="8.7265625" style="119"/>
    <col min="1024" max="1024" width="4.08984375" style="119" customWidth="1"/>
    <col min="1025" max="1025" width="8.08984375" style="119" customWidth="1"/>
    <col min="1026" max="1026" width="21.08984375" style="119" customWidth="1"/>
    <col min="1027" max="1028" width="3.08984375" style="119" customWidth="1"/>
    <col min="1029" max="1029" width="12.08984375" style="119" customWidth="1"/>
    <col min="1030" max="1031" width="3.08984375" style="119" customWidth="1"/>
    <col min="1032" max="1032" width="9.6328125" style="119" customWidth="1"/>
    <col min="1033" max="1033" width="3.08984375" style="119" customWidth="1"/>
    <col min="1034" max="1035" width="4.6328125" style="119" customWidth="1"/>
    <col min="1036" max="1036" width="5.08984375" style="119" customWidth="1"/>
    <col min="1037" max="1037" width="12.08984375" style="119" customWidth="1"/>
    <col min="1038" max="1039" width="3.08984375" style="119" customWidth="1"/>
    <col min="1040" max="1040" width="22.08984375" style="119" customWidth="1"/>
    <col min="1041" max="1041" width="3.08984375" style="119" customWidth="1"/>
    <col min="1042" max="1279" width="8.7265625" style="119"/>
    <col min="1280" max="1280" width="4.08984375" style="119" customWidth="1"/>
    <col min="1281" max="1281" width="8.08984375" style="119" customWidth="1"/>
    <col min="1282" max="1282" width="21.08984375" style="119" customWidth="1"/>
    <col min="1283" max="1284" width="3.08984375" style="119" customWidth="1"/>
    <col min="1285" max="1285" width="12.08984375" style="119" customWidth="1"/>
    <col min="1286" max="1287" width="3.08984375" style="119" customWidth="1"/>
    <col min="1288" max="1288" width="9.6328125" style="119" customWidth="1"/>
    <col min="1289" max="1289" width="3.08984375" style="119" customWidth="1"/>
    <col min="1290" max="1291" width="4.6328125" style="119" customWidth="1"/>
    <col min="1292" max="1292" width="5.08984375" style="119" customWidth="1"/>
    <col min="1293" max="1293" width="12.08984375" style="119" customWidth="1"/>
    <col min="1294" max="1295" width="3.08984375" style="119" customWidth="1"/>
    <col min="1296" max="1296" width="22.08984375" style="119" customWidth="1"/>
    <col min="1297" max="1297" width="3.08984375" style="119" customWidth="1"/>
    <col min="1298" max="1535" width="8.7265625" style="119"/>
    <col min="1536" max="1536" width="4.08984375" style="119" customWidth="1"/>
    <col min="1537" max="1537" width="8.08984375" style="119" customWidth="1"/>
    <col min="1538" max="1538" width="21.08984375" style="119" customWidth="1"/>
    <col min="1539" max="1540" width="3.08984375" style="119" customWidth="1"/>
    <col min="1541" max="1541" width="12.08984375" style="119" customWidth="1"/>
    <col min="1542" max="1543" width="3.08984375" style="119" customWidth="1"/>
    <col min="1544" max="1544" width="9.6328125" style="119" customWidth="1"/>
    <col min="1545" max="1545" width="3.08984375" style="119" customWidth="1"/>
    <col min="1546" max="1547" width="4.6328125" style="119" customWidth="1"/>
    <col min="1548" max="1548" width="5.08984375" style="119" customWidth="1"/>
    <col min="1549" max="1549" width="12.08984375" style="119" customWidth="1"/>
    <col min="1550" max="1551" width="3.08984375" style="119" customWidth="1"/>
    <col min="1552" max="1552" width="22.08984375" style="119" customWidth="1"/>
    <col min="1553" max="1553" width="3.08984375" style="119" customWidth="1"/>
    <col min="1554" max="1791" width="8.7265625" style="119"/>
    <col min="1792" max="1792" width="4.08984375" style="119" customWidth="1"/>
    <col min="1793" max="1793" width="8.08984375" style="119" customWidth="1"/>
    <col min="1794" max="1794" width="21.08984375" style="119" customWidth="1"/>
    <col min="1795" max="1796" width="3.08984375" style="119" customWidth="1"/>
    <col min="1797" max="1797" width="12.08984375" style="119" customWidth="1"/>
    <col min="1798" max="1799" width="3.08984375" style="119" customWidth="1"/>
    <col min="1800" max="1800" width="9.6328125" style="119" customWidth="1"/>
    <col min="1801" max="1801" width="3.08984375" style="119" customWidth="1"/>
    <col min="1802" max="1803" width="4.6328125" style="119" customWidth="1"/>
    <col min="1804" max="1804" width="5.08984375" style="119" customWidth="1"/>
    <col min="1805" max="1805" width="12.08984375" style="119" customWidth="1"/>
    <col min="1806" max="1807" width="3.08984375" style="119" customWidth="1"/>
    <col min="1808" max="1808" width="22.08984375" style="119" customWidth="1"/>
    <col min="1809" max="1809" width="3.08984375" style="119" customWidth="1"/>
    <col min="1810" max="2047" width="8.7265625" style="119"/>
    <col min="2048" max="2048" width="4.08984375" style="119" customWidth="1"/>
    <col min="2049" max="2049" width="8.08984375" style="119" customWidth="1"/>
    <col min="2050" max="2050" width="21.08984375" style="119" customWidth="1"/>
    <col min="2051" max="2052" width="3.08984375" style="119" customWidth="1"/>
    <col min="2053" max="2053" width="12.08984375" style="119" customWidth="1"/>
    <col min="2054" max="2055" width="3.08984375" style="119" customWidth="1"/>
    <col min="2056" max="2056" width="9.6328125" style="119" customWidth="1"/>
    <col min="2057" max="2057" width="3.08984375" style="119" customWidth="1"/>
    <col min="2058" max="2059" width="4.6328125" style="119" customWidth="1"/>
    <col min="2060" max="2060" width="5.08984375" style="119" customWidth="1"/>
    <col min="2061" max="2061" width="12.08984375" style="119" customWidth="1"/>
    <col min="2062" max="2063" width="3.08984375" style="119" customWidth="1"/>
    <col min="2064" max="2064" width="22.08984375" style="119" customWidth="1"/>
    <col min="2065" max="2065" width="3.08984375" style="119" customWidth="1"/>
    <col min="2066" max="2303" width="8.7265625" style="119"/>
    <col min="2304" max="2304" width="4.08984375" style="119" customWidth="1"/>
    <col min="2305" max="2305" width="8.08984375" style="119" customWidth="1"/>
    <col min="2306" max="2306" width="21.08984375" style="119" customWidth="1"/>
    <col min="2307" max="2308" width="3.08984375" style="119" customWidth="1"/>
    <col min="2309" max="2309" width="12.08984375" style="119" customWidth="1"/>
    <col min="2310" max="2311" width="3.08984375" style="119" customWidth="1"/>
    <col min="2312" max="2312" width="9.6328125" style="119" customWidth="1"/>
    <col min="2313" max="2313" width="3.08984375" style="119" customWidth="1"/>
    <col min="2314" max="2315" width="4.6328125" style="119" customWidth="1"/>
    <col min="2316" max="2316" width="5.08984375" style="119" customWidth="1"/>
    <col min="2317" max="2317" width="12.08984375" style="119" customWidth="1"/>
    <col min="2318" max="2319" width="3.08984375" style="119" customWidth="1"/>
    <col min="2320" max="2320" width="22.08984375" style="119" customWidth="1"/>
    <col min="2321" max="2321" width="3.08984375" style="119" customWidth="1"/>
    <col min="2322" max="2559" width="8.7265625" style="119"/>
    <col min="2560" max="2560" width="4.08984375" style="119" customWidth="1"/>
    <col min="2561" max="2561" width="8.08984375" style="119" customWidth="1"/>
    <col min="2562" max="2562" width="21.08984375" style="119" customWidth="1"/>
    <col min="2563" max="2564" width="3.08984375" style="119" customWidth="1"/>
    <col min="2565" max="2565" width="12.08984375" style="119" customWidth="1"/>
    <col min="2566" max="2567" width="3.08984375" style="119" customWidth="1"/>
    <col min="2568" max="2568" width="9.6328125" style="119" customWidth="1"/>
    <col min="2569" max="2569" width="3.08984375" style="119" customWidth="1"/>
    <col min="2570" max="2571" width="4.6328125" style="119" customWidth="1"/>
    <col min="2572" max="2572" width="5.08984375" style="119" customWidth="1"/>
    <col min="2573" max="2573" width="12.08984375" style="119" customWidth="1"/>
    <col min="2574" max="2575" width="3.08984375" style="119" customWidth="1"/>
    <col min="2576" max="2576" width="22.08984375" style="119" customWidth="1"/>
    <col min="2577" max="2577" width="3.08984375" style="119" customWidth="1"/>
    <col min="2578" max="2815" width="8.7265625" style="119"/>
    <col min="2816" max="2816" width="4.08984375" style="119" customWidth="1"/>
    <col min="2817" max="2817" width="8.08984375" style="119" customWidth="1"/>
    <col min="2818" max="2818" width="21.08984375" style="119" customWidth="1"/>
    <col min="2819" max="2820" width="3.08984375" style="119" customWidth="1"/>
    <col min="2821" max="2821" width="12.08984375" style="119" customWidth="1"/>
    <col min="2822" max="2823" width="3.08984375" style="119" customWidth="1"/>
    <col min="2824" max="2824" width="9.6328125" style="119" customWidth="1"/>
    <col min="2825" max="2825" width="3.08984375" style="119" customWidth="1"/>
    <col min="2826" max="2827" width="4.6328125" style="119" customWidth="1"/>
    <col min="2828" max="2828" width="5.08984375" style="119" customWidth="1"/>
    <col min="2829" max="2829" width="12.08984375" style="119" customWidth="1"/>
    <col min="2830" max="2831" width="3.08984375" style="119" customWidth="1"/>
    <col min="2832" max="2832" width="22.08984375" style="119" customWidth="1"/>
    <col min="2833" max="2833" width="3.08984375" style="119" customWidth="1"/>
    <col min="2834" max="3071" width="8.7265625" style="119"/>
    <col min="3072" max="3072" width="4.08984375" style="119" customWidth="1"/>
    <col min="3073" max="3073" width="8.08984375" style="119" customWidth="1"/>
    <col min="3074" max="3074" width="21.08984375" style="119" customWidth="1"/>
    <col min="3075" max="3076" width="3.08984375" style="119" customWidth="1"/>
    <col min="3077" max="3077" width="12.08984375" style="119" customWidth="1"/>
    <col min="3078" max="3079" width="3.08984375" style="119" customWidth="1"/>
    <col min="3080" max="3080" width="9.6328125" style="119" customWidth="1"/>
    <col min="3081" max="3081" width="3.08984375" style="119" customWidth="1"/>
    <col min="3082" max="3083" width="4.6328125" style="119" customWidth="1"/>
    <col min="3084" max="3084" width="5.08984375" style="119" customWidth="1"/>
    <col min="3085" max="3085" width="12.08984375" style="119" customWidth="1"/>
    <col min="3086" max="3087" width="3.08984375" style="119" customWidth="1"/>
    <col min="3088" max="3088" width="22.08984375" style="119" customWidth="1"/>
    <col min="3089" max="3089" width="3.08984375" style="119" customWidth="1"/>
    <col min="3090" max="3327" width="8.7265625" style="119"/>
    <col min="3328" max="3328" width="4.08984375" style="119" customWidth="1"/>
    <col min="3329" max="3329" width="8.08984375" style="119" customWidth="1"/>
    <col min="3330" max="3330" width="21.08984375" style="119" customWidth="1"/>
    <col min="3331" max="3332" width="3.08984375" style="119" customWidth="1"/>
    <col min="3333" max="3333" width="12.08984375" style="119" customWidth="1"/>
    <col min="3334" max="3335" width="3.08984375" style="119" customWidth="1"/>
    <col min="3336" max="3336" width="9.6328125" style="119" customWidth="1"/>
    <col min="3337" max="3337" width="3.08984375" style="119" customWidth="1"/>
    <col min="3338" max="3339" width="4.6328125" style="119" customWidth="1"/>
    <col min="3340" max="3340" width="5.08984375" style="119" customWidth="1"/>
    <col min="3341" max="3341" width="12.08984375" style="119" customWidth="1"/>
    <col min="3342" max="3343" width="3.08984375" style="119" customWidth="1"/>
    <col min="3344" max="3344" width="22.08984375" style="119" customWidth="1"/>
    <col min="3345" max="3345" width="3.08984375" style="119" customWidth="1"/>
    <col min="3346" max="3583" width="8.7265625" style="119"/>
    <col min="3584" max="3584" width="4.08984375" style="119" customWidth="1"/>
    <col min="3585" max="3585" width="8.08984375" style="119" customWidth="1"/>
    <col min="3586" max="3586" width="21.08984375" style="119" customWidth="1"/>
    <col min="3587" max="3588" width="3.08984375" style="119" customWidth="1"/>
    <col min="3589" max="3589" width="12.08984375" style="119" customWidth="1"/>
    <col min="3590" max="3591" width="3.08984375" style="119" customWidth="1"/>
    <col min="3592" max="3592" width="9.6328125" style="119" customWidth="1"/>
    <col min="3593" max="3593" width="3.08984375" style="119" customWidth="1"/>
    <col min="3594" max="3595" width="4.6328125" style="119" customWidth="1"/>
    <col min="3596" max="3596" width="5.08984375" style="119" customWidth="1"/>
    <col min="3597" max="3597" width="12.08984375" style="119" customWidth="1"/>
    <col min="3598" max="3599" width="3.08984375" style="119" customWidth="1"/>
    <col min="3600" max="3600" width="22.08984375" style="119" customWidth="1"/>
    <col min="3601" max="3601" width="3.08984375" style="119" customWidth="1"/>
    <col min="3602" max="3839" width="8.7265625" style="119"/>
    <col min="3840" max="3840" width="4.08984375" style="119" customWidth="1"/>
    <col min="3841" max="3841" width="8.08984375" style="119" customWidth="1"/>
    <col min="3842" max="3842" width="21.08984375" style="119" customWidth="1"/>
    <col min="3843" max="3844" width="3.08984375" style="119" customWidth="1"/>
    <col min="3845" max="3845" width="12.08984375" style="119" customWidth="1"/>
    <col min="3846" max="3847" width="3.08984375" style="119" customWidth="1"/>
    <col min="3848" max="3848" width="9.6328125" style="119" customWidth="1"/>
    <col min="3849" max="3849" width="3.08984375" style="119" customWidth="1"/>
    <col min="3850" max="3851" width="4.6328125" style="119" customWidth="1"/>
    <col min="3852" max="3852" width="5.08984375" style="119" customWidth="1"/>
    <col min="3853" max="3853" width="12.08984375" style="119" customWidth="1"/>
    <col min="3854" max="3855" width="3.08984375" style="119" customWidth="1"/>
    <col min="3856" max="3856" width="22.08984375" style="119" customWidth="1"/>
    <col min="3857" max="3857" width="3.08984375" style="119" customWidth="1"/>
    <col min="3858" max="4095" width="8.7265625" style="119"/>
    <col min="4096" max="4096" width="4.08984375" style="119" customWidth="1"/>
    <col min="4097" max="4097" width="8.08984375" style="119" customWidth="1"/>
    <col min="4098" max="4098" width="21.08984375" style="119" customWidth="1"/>
    <col min="4099" max="4100" width="3.08984375" style="119" customWidth="1"/>
    <col min="4101" max="4101" width="12.08984375" style="119" customWidth="1"/>
    <col min="4102" max="4103" width="3.08984375" style="119" customWidth="1"/>
    <col min="4104" max="4104" width="9.6328125" style="119" customWidth="1"/>
    <col min="4105" max="4105" width="3.08984375" style="119" customWidth="1"/>
    <col min="4106" max="4107" width="4.6328125" style="119" customWidth="1"/>
    <col min="4108" max="4108" width="5.08984375" style="119" customWidth="1"/>
    <col min="4109" max="4109" width="12.08984375" style="119" customWidth="1"/>
    <col min="4110" max="4111" width="3.08984375" style="119" customWidth="1"/>
    <col min="4112" max="4112" width="22.08984375" style="119" customWidth="1"/>
    <col min="4113" max="4113" width="3.08984375" style="119" customWidth="1"/>
    <col min="4114" max="4351" width="8.7265625" style="119"/>
    <col min="4352" max="4352" width="4.08984375" style="119" customWidth="1"/>
    <col min="4353" max="4353" width="8.08984375" style="119" customWidth="1"/>
    <col min="4354" max="4354" width="21.08984375" style="119" customWidth="1"/>
    <col min="4355" max="4356" width="3.08984375" style="119" customWidth="1"/>
    <col min="4357" max="4357" width="12.08984375" style="119" customWidth="1"/>
    <col min="4358" max="4359" width="3.08984375" style="119" customWidth="1"/>
    <col min="4360" max="4360" width="9.6328125" style="119" customWidth="1"/>
    <col min="4361" max="4361" width="3.08984375" style="119" customWidth="1"/>
    <col min="4362" max="4363" width="4.6328125" style="119" customWidth="1"/>
    <col min="4364" max="4364" width="5.08984375" style="119" customWidth="1"/>
    <col min="4365" max="4365" width="12.08984375" style="119" customWidth="1"/>
    <col min="4366" max="4367" width="3.08984375" style="119" customWidth="1"/>
    <col min="4368" max="4368" width="22.08984375" style="119" customWidth="1"/>
    <col min="4369" max="4369" width="3.08984375" style="119" customWidth="1"/>
    <col min="4370" max="4607" width="8.7265625" style="119"/>
    <col min="4608" max="4608" width="4.08984375" style="119" customWidth="1"/>
    <col min="4609" max="4609" width="8.08984375" style="119" customWidth="1"/>
    <col min="4610" max="4610" width="21.08984375" style="119" customWidth="1"/>
    <col min="4611" max="4612" width="3.08984375" style="119" customWidth="1"/>
    <col min="4613" max="4613" width="12.08984375" style="119" customWidth="1"/>
    <col min="4614" max="4615" width="3.08984375" style="119" customWidth="1"/>
    <col min="4616" max="4616" width="9.6328125" style="119" customWidth="1"/>
    <col min="4617" max="4617" width="3.08984375" style="119" customWidth="1"/>
    <col min="4618" max="4619" width="4.6328125" style="119" customWidth="1"/>
    <col min="4620" max="4620" width="5.08984375" style="119" customWidth="1"/>
    <col min="4621" max="4621" width="12.08984375" style="119" customWidth="1"/>
    <col min="4622" max="4623" width="3.08984375" style="119" customWidth="1"/>
    <col min="4624" max="4624" width="22.08984375" style="119" customWidth="1"/>
    <col min="4625" max="4625" width="3.08984375" style="119" customWidth="1"/>
    <col min="4626" max="4863" width="8.7265625" style="119"/>
    <col min="4864" max="4864" width="4.08984375" style="119" customWidth="1"/>
    <col min="4865" max="4865" width="8.08984375" style="119" customWidth="1"/>
    <col min="4866" max="4866" width="21.08984375" style="119" customWidth="1"/>
    <col min="4867" max="4868" width="3.08984375" style="119" customWidth="1"/>
    <col min="4869" max="4869" width="12.08984375" style="119" customWidth="1"/>
    <col min="4870" max="4871" width="3.08984375" style="119" customWidth="1"/>
    <col min="4872" max="4872" width="9.6328125" style="119" customWidth="1"/>
    <col min="4873" max="4873" width="3.08984375" style="119" customWidth="1"/>
    <col min="4874" max="4875" width="4.6328125" style="119" customWidth="1"/>
    <col min="4876" max="4876" width="5.08984375" style="119" customWidth="1"/>
    <col min="4877" max="4877" width="12.08984375" style="119" customWidth="1"/>
    <col min="4878" max="4879" width="3.08984375" style="119" customWidth="1"/>
    <col min="4880" max="4880" width="22.08984375" style="119" customWidth="1"/>
    <col min="4881" max="4881" width="3.08984375" style="119" customWidth="1"/>
    <col min="4882" max="5119" width="8.7265625" style="119"/>
    <col min="5120" max="5120" width="4.08984375" style="119" customWidth="1"/>
    <col min="5121" max="5121" width="8.08984375" style="119" customWidth="1"/>
    <col min="5122" max="5122" width="21.08984375" style="119" customWidth="1"/>
    <col min="5123" max="5124" width="3.08984375" style="119" customWidth="1"/>
    <col min="5125" max="5125" width="12.08984375" style="119" customWidth="1"/>
    <col min="5126" max="5127" width="3.08984375" style="119" customWidth="1"/>
    <col min="5128" max="5128" width="9.6328125" style="119" customWidth="1"/>
    <col min="5129" max="5129" width="3.08984375" style="119" customWidth="1"/>
    <col min="5130" max="5131" width="4.6328125" style="119" customWidth="1"/>
    <col min="5132" max="5132" width="5.08984375" style="119" customWidth="1"/>
    <col min="5133" max="5133" width="12.08984375" style="119" customWidth="1"/>
    <col min="5134" max="5135" width="3.08984375" style="119" customWidth="1"/>
    <col min="5136" max="5136" width="22.08984375" style="119" customWidth="1"/>
    <col min="5137" max="5137" width="3.08984375" style="119" customWidth="1"/>
    <col min="5138" max="5375" width="8.7265625" style="119"/>
    <col min="5376" max="5376" width="4.08984375" style="119" customWidth="1"/>
    <col min="5377" max="5377" width="8.08984375" style="119" customWidth="1"/>
    <col min="5378" max="5378" width="21.08984375" style="119" customWidth="1"/>
    <col min="5379" max="5380" width="3.08984375" style="119" customWidth="1"/>
    <col min="5381" max="5381" width="12.08984375" style="119" customWidth="1"/>
    <col min="5382" max="5383" width="3.08984375" style="119" customWidth="1"/>
    <col min="5384" max="5384" width="9.6328125" style="119" customWidth="1"/>
    <col min="5385" max="5385" width="3.08984375" style="119" customWidth="1"/>
    <col min="5386" max="5387" width="4.6328125" style="119" customWidth="1"/>
    <col min="5388" max="5388" width="5.08984375" style="119" customWidth="1"/>
    <col min="5389" max="5389" width="12.08984375" style="119" customWidth="1"/>
    <col min="5390" max="5391" width="3.08984375" style="119" customWidth="1"/>
    <col min="5392" max="5392" width="22.08984375" style="119" customWidth="1"/>
    <col min="5393" max="5393" width="3.08984375" style="119" customWidth="1"/>
    <col min="5394" max="5631" width="8.7265625" style="119"/>
    <col min="5632" max="5632" width="4.08984375" style="119" customWidth="1"/>
    <col min="5633" max="5633" width="8.08984375" style="119" customWidth="1"/>
    <col min="5634" max="5634" width="21.08984375" style="119" customWidth="1"/>
    <col min="5635" max="5636" width="3.08984375" style="119" customWidth="1"/>
    <col min="5637" max="5637" width="12.08984375" style="119" customWidth="1"/>
    <col min="5638" max="5639" width="3.08984375" style="119" customWidth="1"/>
    <col min="5640" max="5640" width="9.6328125" style="119" customWidth="1"/>
    <col min="5641" max="5641" width="3.08984375" style="119" customWidth="1"/>
    <col min="5642" max="5643" width="4.6328125" style="119" customWidth="1"/>
    <col min="5644" max="5644" width="5.08984375" style="119" customWidth="1"/>
    <col min="5645" max="5645" width="12.08984375" style="119" customWidth="1"/>
    <col min="5646" max="5647" width="3.08984375" style="119" customWidth="1"/>
    <col min="5648" max="5648" width="22.08984375" style="119" customWidth="1"/>
    <col min="5649" max="5649" width="3.08984375" style="119" customWidth="1"/>
    <col min="5650" max="5887" width="8.7265625" style="119"/>
    <col min="5888" max="5888" width="4.08984375" style="119" customWidth="1"/>
    <col min="5889" max="5889" width="8.08984375" style="119" customWidth="1"/>
    <col min="5890" max="5890" width="21.08984375" style="119" customWidth="1"/>
    <col min="5891" max="5892" width="3.08984375" style="119" customWidth="1"/>
    <col min="5893" max="5893" width="12.08984375" style="119" customWidth="1"/>
    <col min="5894" max="5895" width="3.08984375" style="119" customWidth="1"/>
    <col min="5896" max="5896" width="9.6328125" style="119" customWidth="1"/>
    <col min="5897" max="5897" width="3.08984375" style="119" customWidth="1"/>
    <col min="5898" max="5899" width="4.6328125" style="119" customWidth="1"/>
    <col min="5900" max="5900" width="5.08984375" style="119" customWidth="1"/>
    <col min="5901" max="5901" width="12.08984375" style="119" customWidth="1"/>
    <col min="5902" max="5903" width="3.08984375" style="119" customWidth="1"/>
    <col min="5904" max="5904" width="22.08984375" style="119" customWidth="1"/>
    <col min="5905" max="5905" width="3.08984375" style="119" customWidth="1"/>
    <col min="5906" max="6143" width="8.7265625" style="119"/>
    <col min="6144" max="6144" width="4.08984375" style="119" customWidth="1"/>
    <col min="6145" max="6145" width="8.08984375" style="119" customWidth="1"/>
    <col min="6146" max="6146" width="21.08984375" style="119" customWidth="1"/>
    <col min="6147" max="6148" width="3.08984375" style="119" customWidth="1"/>
    <col min="6149" max="6149" width="12.08984375" style="119" customWidth="1"/>
    <col min="6150" max="6151" width="3.08984375" style="119" customWidth="1"/>
    <col min="6152" max="6152" width="9.6328125" style="119" customWidth="1"/>
    <col min="6153" max="6153" width="3.08984375" style="119" customWidth="1"/>
    <col min="6154" max="6155" width="4.6328125" style="119" customWidth="1"/>
    <col min="6156" max="6156" width="5.08984375" style="119" customWidth="1"/>
    <col min="6157" max="6157" width="12.08984375" style="119" customWidth="1"/>
    <col min="6158" max="6159" width="3.08984375" style="119" customWidth="1"/>
    <col min="6160" max="6160" width="22.08984375" style="119" customWidth="1"/>
    <col min="6161" max="6161" width="3.08984375" style="119" customWidth="1"/>
    <col min="6162" max="6399" width="8.7265625" style="119"/>
    <col min="6400" max="6400" width="4.08984375" style="119" customWidth="1"/>
    <col min="6401" max="6401" width="8.08984375" style="119" customWidth="1"/>
    <col min="6402" max="6402" width="21.08984375" style="119" customWidth="1"/>
    <col min="6403" max="6404" width="3.08984375" style="119" customWidth="1"/>
    <col min="6405" max="6405" width="12.08984375" style="119" customWidth="1"/>
    <col min="6406" max="6407" width="3.08984375" style="119" customWidth="1"/>
    <col min="6408" max="6408" width="9.6328125" style="119" customWidth="1"/>
    <col min="6409" max="6409" width="3.08984375" style="119" customWidth="1"/>
    <col min="6410" max="6411" width="4.6328125" style="119" customWidth="1"/>
    <col min="6412" max="6412" width="5.08984375" style="119" customWidth="1"/>
    <col min="6413" max="6413" width="12.08984375" style="119" customWidth="1"/>
    <col min="6414" max="6415" width="3.08984375" style="119" customWidth="1"/>
    <col min="6416" max="6416" width="22.08984375" style="119" customWidth="1"/>
    <col min="6417" max="6417" width="3.08984375" style="119" customWidth="1"/>
    <col min="6418" max="6655" width="8.7265625" style="119"/>
    <col min="6656" max="6656" width="4.08984375" style="119" customWidth="1"/>
    <col min="6657" max="6657" width="8.08984375" style="119" customWidth="1"/>
    <col min="6658" max="6658" width="21.08984375" style="119" customWidth="1"/>
    <col min="6659" max="6660" width="3.08984375" style="119" customWidth="1"/>
    <col min="6661" max="6661" width="12.08984375" style="119" customWidth="1"/>
    <col min="6662" max="6663" width="3.08984375" style="119" customWidth="1"/>
    <col min="6664" max="6664" width="9.6328125" style="119" customWidth="1"/>
    <col min="6665" max="6665" width="3.08984375" style="119" customWidth="1"/>
    <col min="6666" max="6667" width="4.6328125" style="119" customWidth="1"/>
    <col min="6668" max="6668" width="5.08984375" style="119" customWidth="1"/>
    <col min="6669" max="6669" width="12.08984375" style="119" customWidth="1"/>
    <col min="6670" max="6671" width="3.08984375" style="119" customWidth="1"/>
    <col min="6672" max="6672" width="22.08984375" style="119" customWidth="1"/>
    <col min="6673" max="6673" width="3.08984375" style="119" customWidth="1"/>
    <col min="6674" max="6911" width="8.7265625" style="119"/>
    <col min="6912" max="6912" width="4.08984375" style="119" customWidth="1"/>
    <col min="6913" max="6913" width="8.08984375" style="119" customWidth="1"/>
    <col min="6914" max="6914" width="21.08984375" style="119" customWidth="1"/>
    <col min="6915" max="6916" width="3.08984375" style="119" customWidth="1"/>
    <col min="6917" max="6917" width="12.08984375" style="119" customWidth="1"/>
    <col min="6918" max="6919" width="3.08984375" style="119" customWidth="1"/>
    <col min="6920" max="6920" width="9.6328125" style="119" customWidth="1"/>
    <col min="6921" max="6921" width="3.08984375" style="119" customWidth="1"/>
    <col min="6922" max="6923" width="4.6328125" style="119" customWidth="1"/>
    <col min="6924" max="6924" width="5.08984375" style="119" customWidth="1"/>
    <col min="6925" max="6925" width="12.08984375" style="119" customWidth="1"/>
    <col min="6926" max="6927" width="3.08984375" style="119" customWidth="1"/>
    <col min="6928" max="6928" width="22.08984375" style="119" customWidth="1"/>
    <col min="6929" max="6929" width="3.08984375" style="119" customWidth="1"/>
    <col min="6930" max="7167" width="8.7265625" style="119"/>
    <col min="7168" max="7168" width="4.08984375" style="119" customWidth="1"/>
    <col min="7169" max="7169" width="8.08984375" style="119" customWidth="1"/>
    <col min="7170" max="7170" width="21.08984375" style="119" customWidth="1"/>
    <col min="7171" max="7172" width="3.08984375" style="119" customWidth="1"/>
    <col min="7173" max="7173" width="12.08984375" style="119" customWidth="1"/>
    <col min="7174" max="7175" width="3.08984375" style="119" customWidth="1"/>
    <col min="7176" max="7176" width="9.6328125" style="119" customWidth="1"/>
    <col min="7177" max="7177" width="3.08984375" style="119" customWidth="1"/>
    <col min="7178" max="7179" width="4.6328125" style="119" customWidth="1"/>
    <col min="7180" max="7180" width="5.08984375" style="119" customWidth="1"/>
    <col min="7181" max="7181" width="12.08984375" style="119" customWidth="1"/>
    <col min="7182" max="7183" width="3.08984375" style="119" customWidth="1"/>
    <col min="7184" max="7184" width="22.08984375" style="119" customWidth="1"/>
    <col min="7185" max="7185" width="3.08984375" style="119" customWidth="1"/>
    <col min="7186" max="7423" width="8.7265625" style="119"/>
    <col min="7424" max="7424" width="4.08984375" style="119" customWidth="1"/>
    <col min="7425" max="7425" width="8.08984375" style="119" customWidth="1"/>
    <col min="7426" max="7426" width="21.08984375" style="119" customWidth="1"/>
    <col min="7427" max="7428" width="3.08984375" style="119" customWidth="1"/>
    <col min="7429" max="7429" width="12.08984375" style="119" customWidth="1"/>
    <col min="7430" max="7431" width="3.08984375" style="119" customWidth="1"/>
    <col min="7432" max="7432" width="9.6328125" style="119" customWidth="1"/>
    <col min="7433" max="7433" width="3.08984375" style="119" customWidth="1"/>
    <col min="7434" max="7435" width="4.6328125" style="119" customWidth="1"/>
    <col min="7436" max="7436" width="5.08984375" style="119" customWidth="1"/>
    <col min="7437" max="7437" width="12.08984375" style="119" customWidth="1"/>
    <col min="7438" max="7439" width="3.08984375" style="119" customWidth="1"/>
    <col min="7440" max="7440" width="22.08984375" style="119" customWidth="1"/>
    <col min="7441" max="7441" width="3.08984375" style="119" customWidth="1"/>
    <col min="7442" max="7679" width="8.7265625" style="119"/>
    <col min="7680" max="7680" width="4.08984375" style="119" customWidth="1"/>
    <col min="7681" max="7681" width="8.08984375" style="119" customWidth="1"/>
    <col min="7682" max="7682" width="21.08984375" style="119" customWidth="1"/>
    <col min="7683" max="7684" width="3.08984375" style="119" customWidth="1"/>
    <col min="7685" max="7685" width="12.08984375" style="119" customWidth="1"/>
    <col min="7686" max="7687" width="3.08984375" style="119" customWidth="1"/>
    <col min="7688" max="7688" width="9.6328125" style="119" customWidth="1"/>
    <col min="7689" max="7689" width="3.08984375" style="119" customWidth="1"/>
    <col min="7690" max="7691" width="4.6328125" style="119" customWidth="1"/>
    <col min="7692" max="7692" width="5.08984375" style="119" customWidth="1"/>
    <col min="7693" max="7693" width="12.08984375" style="119" customWidth="1"/>
    <col min="7694" max="7695" width="3.08984375" style="119" customWidth="1"/>
    <col min="7696" max="7696" width="22.08984375" style="119" customWidth="1"/>
    <col min="7697" max="7697" width="3.08984375" style="119" customWidth="1"/>
    <col min="7698" max="7935" width="8.7265625" style="119"/>
    <col min="7936" max="7936" width="4.08984375" style="119" customWidth="1"/>
    <col min="7937" max="7937" width="8.08984375" style="119" customWidth="1"/>
    <col min="7938" max="7938" width="21.08984375" style="119" customWidth="1"/>
    <col min="7939" max="7940" width="3.08984375" style="119" customWidth="1"/>
    <col min="7941" max="7941" width="12.08984375" style="119" customWidth="1"/>
    <col min="7942" max="7943" width="3.08984375" style="119" customWidth="1"/>
    <col min="7944" max="7944" width="9.6328125" style="119" customWidth="1"/>
    <col min="7945" max="7945" width="3.08984375" style="119" customWidth="1"/>
    <col min="7946" max="7947" width="4.6328125" style="119" customWidth="1"/>
    <col min="7948" max="7948" width="5.08984375" style="119" customWidth="1"/>
    <col min="7949" max="7949" width="12.08984375" style="119" customWidth="1"/>
    <col min="7950" max="7951" width="3.08984375" style="119" customWidth="1"/>
    <col min="7952" max="7952" width="22.08984375" style="119" customWidth="1"/>
    <col min="7953" max="7953" width="3.08984375" style="119" customWidth="1"/>
    <col min="7954" max="8191" width="8.7265625" style="119"/>
    <col min="8192" max="8192" width="4.08984375" style="119" customWidth="1"/>
    <col min="8193" max="8193" width="8.08984375" style="119" customWidth="1"/>
    <col min="8194" max="8194" width="21.08984375" style="119" customWidth="1"/>
    <col min="8195" max="8196" width="3.08984375" style="119" customWidth="1"/>
    <col min="8197" max="8197" width="12.08984375" style="119" customWidth="1"/>
    <col min="8198" max="8199" width="3.08984375" style="119" customWidth="1"/>
    <col min="8200" max="8200" width="9.6328125" style="119" customWidth="1"/>
    <col min="8201" max="8201" width="3.08984375" style="119" customWidth="1"/>
    <col min="8202" max="8203" width="4.6328125" style="119" customWidth="1"/>
    <col min="8204" max="8204" width="5.08984375" style="119" customWidth="1"/>
    <col min="8205" max="8205" width="12.08984375" style="119" customWidth="1"/>
    <col min="8206" max="8207" width="3.08984375" style="119" customWidth="1"/>
    <col min="8208" max="8208" width="22.08984375" style="119" customWidth="1"/>
    <col min="8209" max="8209" width="3.08984375" style="119" customWidth="1"/>
    <col min="8210" max="8447" width="8.7265625" style="119"/>
    <col min="8448" max="8448" width="4.08984375" style="119" customWidth="1"/>
    <col min="8449" max="8449" width="8.08984375" style="119" customWidth="1"/>
    <col min="8450" max="8450" width="21.08984375" style="119" customWidth="1"/>
    <col min="8451" max="8452" width="3.08984375" style="119" customWidth="1"/>
    <col min="8453" max="8453" width="12.08984375" style="119" customWidth="1"/>
    <col min="8454" max="8455" width="3.08984375" style="119" customWidth="1"/>
    <col min="8456" max="8456" width="9.6328125" style="119" customWidth="1"/>
    <col min="8457" max="8457" width="3.08984375" style="119" customWidth="1"/>
    <col min="8458" max="8459" width="4.6328125" style="119" customWidth="1"/>
    <col min="8460" max="8460" width="5.08984375" style="119" customWidth="1"/>
    <col min="8461" max="8461" width="12.08984375" style="119" customWidth="1"/>
    <col min="8462" max="8463" width="3.08984375" style="119" customWidth="1"/>
    <col min="8464" max="8464" width="22.08984375" style="119" customWidth="1"/>
    <col min="8465" max="8465" width="3.08984375" style="119" customWidth="1"/>
    <col min="8466" max="8703" width="8.7265625" style="119"/>
    <col min="8704" max="8704" width="4.08984375" style="119" customWidth="1"/>
    <col min="8705" max="8705" width="8.08984375" style="119" customWidth="1"/>
    <col min="8706" max="8706" width="21.08984375" style="119" customWidth="1"/>
    <col min="8707" max="8708" width="3.08984375" style="119" customWidth="1"/>
    <col min="8709" max="8709" width="12.08984375" style="119" customWidth="1"/>
    <col min="8710" max="8711" width="3.08984375" style="119" customWidth="1"/>
    <col min="8712" max="8712" width="9.6328125" style="119" customWidth="1"/>
    <col min="8713" max="8713" width="3.08984375" style="119" customWidth="1"/>
    <col min="8714" max="8715" width="4.6328125" style="119" customWidth="1"/>
    <col min="8716" max="8716" width="5.08984375" style="119" customWidth="1"/>
    <col min="8717" max="8717" width="12.08984375" style="119" customWidth="1"/>
    <col min="8718" max="8719" width="3.08984375" style="119" customWidth="1"/>
    <col min="8720" max="8720" width="22.08984375" style="119" customWidth="1"/>
    <col min="8721" max="8721" width="3.08984375" style="119" customWidth="1"/>
    <col min="8722" max="8959" width="8.7265625" style="119"/>
    <col min="8960" max="8960" width="4.08984375" style="119" customWidth="1"/>
    <col min="8961" max="8961" width="8.08984375" style="119" customWidth="1"/>
    <col min="8962" max="8962" width="21.08984375" style="119" customWidth="1"/>
    <col min="8963" max="8964" width="3.08984375" style="119" customWidth="1"/>
    <col min="8965" max="8965" width="12.08984375" style="119" customWidth="1"/>
    <col min="8966" max="8967" width="3.08984375" style="119" customWidth="1"/>
    <col min="8968" max="8968" width="9.6328125" style="119" customWidth="1"/>
    <col min="8969" max="8969" width="3.08984375" style="119" customWidth="1"/>
    <col min="8970" max="8971" width="4.6328125" style="119" customWidth="1"/>
    <col min="8972" max="8972" width="5.08984375" style="119" customWidth="1"/>
    <col min="8973" max="8973" width="12.08984375" style="119" customWidth="1"/>
    <col min="8974" max="8975" width="3.08984375" style="119" customWidth="1"/>
    <col min="8976" max="8976" width="22.08984375" style="119" customWidth="1"/>
    <col min="8977" max="8977" width="3.08984375" style="119" customWidth="1"/>
    <col min="8978" max="9215" width="8.7265625" style="119"/>
    <col min="9216" max="9216" width="4.08984375" style="119" customWidth="1"/>
    <col min="9217" max="9217" width="8.08984375" style="119" customWidth="1"/>
    <col min="9218" max="9218" width="21.08984375" style="119" customWidth="1"/>
    <col min="9219" max="9220" width="3.08984375" style="119" customWidth="1"/>
    <col min="9221" max="9221" width="12.08984375" style="119" customWidth="1"/>
    <col min="9222" max="9223" width="3.08984375" style="119" customWidth="1"/>
    <col min="9224" max="9224" width="9.6328125" style="119" customWidth="1"/>
    <col min="9225" max="9225" width="3.08984375" style="119" customWidth="1"/>
    <col min="9226" max="9227" width="4.6328125" style="119" customWidth="1"/>
    <col min="9228" max="9228" width="5.08984375" style="119" customWidth="1"/>
    <col min="9229" max="9229" width="12.08984375" style="119" customWidth="1"/>
    <col min="9230" max="9231" width="3.08984375" style="119" customWidth="1"/>
    <col min="9232" max="9232" width="22.08984375" style="119" customWidth="1"/>
    <col min="9233" max="9233" width="3.08984375" style="119" customWidth="1"/>
    <col min="9234" max="9471" width="8.7265625" style="119"/>
    <col min="9472" max="9472" width="4.08984375" style="119" customWidth="1"/>
    <col min="9473" max="9473" width="8.08984375" style="119" customWidth="1"/>
    <col min="9474" max="9474" width="21.08984375" style="119" customWidth="1"/>
    <col min="9475" max="9476" width="3.08984375" style="119" customWidth="1"/>
    <col min="9477" max="9477" width="12.08984375" style="119" customWidth="1"/>
    <col min="9478" max="9479" width="3.08984375" style="119" customWidth="1"/>
    <col min="9480" max="9480" width="9.6328125" style="119" customWidth="1"/>
    <col min="9481" max="9481" width="3.08984375" style="119" customWidth="1"/>
    <col min="9482" max="9483" width="4.6328125" style="119" customWidth="1"/>
    <col min="9484" max="9484" width="5.08984375" style="119" customWidth="1"/>
    <col min="9485" max="9485" width="12.08984375" style="119" customWidth="1"/>
    <col min="9486" max="9487" width="3.08984375" style="119" customWidth="1"/>
    <col min="9488" max="9488" width="22.08984375" style="119" customWidth="1"/>
    <col min="9489" max="9489" width="3.08984375" style="119" customWidth="1"/>
    <col min="9490" max="9727" width="8.7265625" style="119"/>
    <col min="9728" max="9728" width="4.08984375" style="119" customWidth="1"/>
    <col min="9729" max="9729" width="8.08984375" style="119" customWidth="1"/>
    <col min="9730" max="9730" width="21.08984375" style="119" customWidth="1"/>
    <col min="9731" max="9732" width="3.08984375" style="119" customWidth="1"/>
    <col min="9733" max="9733" width="12.08984375" style="119" customWidth="1"/>
    <col min="9734" max="9735" width="3.08984375" style="119" customWidth="1"/>
    <col min="9736" max="9736" width="9.6328125" style="119" customWidth="1"/>
    <col min="9737" max="9737" width="3.08984375" style="119" customWidth="1"/>
    <col min="9738" max="9739" width="4.6328125" style="119" customWidth="1"/>
    <col min="9740" max="9740" width="5.08984375" style="119" customWidth="1"/>
    <col min="9741" max="9741" width="12.08984375" style="119" customWidth="1"/>
    <col min="9742" max="9743" width="3.08984375" style="119" customWidth="1"/>
    <col min="9744" max="9744" width="22.08984375" style="119" customWidth="1"/>
    <col min="9745" max="9745" width="3.08984375" style="119" customWidth="1"/>
    <col min="9746" max="9983" width="8.7265625" style="119"/>
    <col min="9984" max="9984" width="4.08984375" style="119" customWidth="1"/>
    <col min="9985" max="9985" width="8.08984375" style="119" customWidth="1"/>
    <col min="9986" max="9986" width="21.08984375" style="119" customWidth="1"/>
    <col min="9987" max="9988" width="3.08984375" style="119" customWidth="1"/>
    <col min="9989" max="9989" width="12.08984375" style="119" customWidth="1"/>
    <col min="9990" max="9991" width="3.08984375" style="119" customWidth="1"/>
    <col min="9992" max="9992" width="9.6328125" style="119" customWidth="1"/>
    <col min="9993" max="9993" width="3.08984375" style="119" customWidth="1"/>
    <col min="9994" max="9995" width="4.6328125" style="119" customWidth="1"/>
    <col min="9996" max="9996" width="5.08984375" style="119" customWidth="1"/>
    <col min="9997" max="9997" width="12.08984375" style="119" customWidth="1"/>
    <col min="9998" max="9999" width="3.08984375" style="119" customWidth="1"/>
    <col min="10000" max="10000" width="22.08984375" style="119" customWidth="1"/>
    <col min="10001" max="10001" width="3.08984375" style="119" customWidth="1"/>
    <col min="10002" max="10239" width="8.7265625" style="119"/>
    <col min="10240" max="10240" width="4.08984375" style="119" customWidth="1"/>
    <col min="10241" max="10241" width="8.08984375" style="119" customWidth="1"/>
    <col min="10242" max="10242" width="21.08984375" style="119" customWidth="1"/>
    <col min="10243" max="10244" width="3.08984375" style="119" customWidth="1"/>
    <col min="10245" max="10245" width="12.08984375" style="119" customWidth="1"/>
    <col min="10246" max="10247" width="3.08984375" style="119" customWidth="1"/>
    <col min="10248" max="10248" width="9.6328125" style="119" customWidth="1"/>
    <col min="10249" max="10249" width="3.08984375" style="119" customWidth="1"/>
    <col min="10250" max="10251" width="4.6328125" style="119" customWidth="1"/>
    <col min="10252" max="10252" width="5.08984375" style="119" customWidth="1"/>
    <col min="10253" max="10253" width="12.08984375" style="119" customWidth="1"/>
    <col min="10254" max="10255" width="3.08984375" style="119" customWidth="1"/>
    <col min="10256" max="10256" width="22.08984375" style="119" customWidth="1"/>
    <col min="10257" max="10257" width="3.08984375" style="119" customWidth="1"/>
    <col min="10258" max="10495" width="8.7265625" style="119"/>
    <col min="10496" max="10496" width="4.08984375" style="119" customWidth="1"/>
    <col min="10497" max="10497" width="8.08984375" style="119" customWidth="1"/>
    <col min="10498" max="10498" width="21.08984375" style="119" customWidth="1"/>
    <col min="10499" max="10500" width="3.08984375" style="119" customWidth="1"/>
    <col min="10501" max="10501" width="12.08984375" style="119" customWidth="1"/>
    <col min="10502" max="10503" width="3.08984375" style="119" customWidth="1"/>
    <col min="10504" max="10504" width="9.6328125" style="119" customWidth="1"/>
    <col min="10505" max="10505" width="3.08984375" style="119" customWidth="1"/>
    <col min="10506" max="10507" width="4.6328125" style="119" customWidth="1"/>
    <col min="10508" max="10508" width="5.08984375" style="119" customWidth="1"/>
    <col min="10509" max="10509" width="12.08984375" style="119" customWidth="1"/>
    <col min="10510" max="10511" width="3.08984375" style="119" customWidth="1"/>
    <col min="10512" max="10512" width="22.08984375" style="119" customWidth="1"/>
    <col min="10513" max="10513" width="3.08984375" style="119" customWidth="1"/>
    <col min="10514" max="10751" width="8.7265625" style="119"/>
    <col min="10752" max="10752" width="4.08984375" style="119" customWidth="1"/>
    <col min="10753" max="10753" width="8.08984375" style="119" customWidth="1"/>
    <col min="10754" max="10754" width="21.08984375" style="119" customWidth="1"/>
    <col min="10755" max="10756" width="3.08984375" style="119" customWidth="1"/>
    <col min="10757" max="10757" width="12.08984375" style="119" customWidth="1"/>
    <col min="10758" max="10759" width="3.08984375" style="119" customWidth="1"/>
    <col min="10760" max="10760" width="9.6328125" style="119" customWidth="1"/>
    <col min="10761" max="10761" width="3.08984375" style="119" customWidth="1"/>
    <col min="10762" max="10763" width="4.6328125" style="119" customWidth="1"/>
    <col min="10764" max="10764" width="5.08984375" style="119" customWidth="1"/>
    <col min="10765" max="10765" width="12.08984375" style="119" customWidth="1"/>
    <col min="10766" max="10767" width="3.08984375" style="119" customWidth="1"/>
    <col min="10768" max="10768" width="22.08984375" style="119" customWidth="1"/>
    <col min="10769" max="10769" width="3.08984375" style="119" customWidth="1"/>
    <col min="10770" max="11007" width="8.7265625" style="119"/>
    <col min="11008" max="11008" width="4.08984375" style="119" customWidth="1"/>
    <col min="11009" max="11009" width="8.08984375" style="119" customWidth="1"/>
    <col min="11010" max="11010" width="21.08984375" style="119" customWidth="1"/>
    <col min="11011" max="11012" width="3.08984375" style="119" customWidth="1"/>
    <col min="11013" max="11013" width="12.08984375" style="119" customWidth="1"/>
    <col min="11014" max="11015" width="3.08984375" style="119" customWidth="1"/>
    <col min="11016" max="11016" width="9.6328125" style="119" customWidth="1"/>
    <col min="11017" max="11017" width="3.08984375" style="119" customWidth="1"/>
    <col min="11018" max="11019" width="4.6328125" style="119" customWidth="1"/>
    <col min="11020" max="11020" width="5.08984375" style="119" customWidth="1"/>
    <col min="11021" max="11021" width="12.08984375" style="119" customWidth="1"/>
    <col min="11022" max="11023" width="3.08984375" style="119" customWidth="1"/>
    <col min="11024" max="11024" width="22.08984375" style="119" customWidth="1"/>
    <col min="11025" max="11025" width="3.08984375" style="119" customWidth="1"/>
    <col min="11026" max="11263" width="8.7265625" style="119"/>
    <col min="11264" max="11264" width="4.08984375" style="119" customWidth="1"/>
    <col min="11265" max="11265" width="8.08984375" style="119" customWidth="1"/>
    <col min="11266" max="11266" width="21.08984375" style="119" customWidth="1"/>
    <col min="11267" max="11268" width="3.08984375" style="119" customWidth="1"/>
    <col min="11269" max="11269" width="12.08984375" style="119" customWidth="1"/>
    <col min="11270" max="11271" width="3.08984375" style="119" customWidth="1"/>
    <col min="11272" max="11272" width="9.6328125" style="119" customWidth="1"/>
    <col min="11273" max="11273" width="3.08984375" style="119" customWidth="1"/>
    <col min="11274" max="11275" width="4.6328125" style="119" customWidth="1"/>
    <col min="11276" max="11276" width="5.08984375" style="119" customWidth="1"/>
    <col min="11277" max="11277" width="12.08984375" style="119" customWidth="1"/>
    <col min="11278" max="11279" width="3.08984375" style="119" customWidth="1"/>
    <col min="11280" max="11280" width="22.08984375" style="119" customWidth="1"/>
    <col min="11281" max="11281" width="3.08984375" style="119" customWidth="1"/>
    <col min="11282" max="11519" width="8.7265625" style="119"/>
    <col min="11520" max="11520" width="4.08984375" style="119" customWidth="1"/>
    <col min="11521" max="11521" width="8.08984375" style="119" customWidth="1"/>
    <col min="11522" max="11522" width="21.08984375" style="119" customWidth="1"/>
    <col min="11523" max="11524" width="3.08984375" style="119" customWidth="1"/>
    <col min="11525" max="11525" width="12.08984375" style="119" customWidth="1"/>
    <col min="11526" max="11527" width="3.08984375" style="119" customWidth="1"/>
    <col min="11528" max="11528" width="9.6328125" style="119" customWidth="1"/>
    <col min="11529" max="11529" width="3.08984375" style="119" customWidth="1"/>
    <col min="11530" max="11531" width="4.6328125" style="119" customWidth="1"/>
    <col min="11532" max="11532" width="5.08984375" style="119" customWidth="1"/>
    <col min="11533" max="11533" width="12.08984375" style="119" customWidth="1"/>
    <col min="11534" max="11535" width="3.08984375" style="119" customWidth="1"/>
    <col min="11536" max="11536" width="22.08984375" style="119" customWidth="1"/>
    <col min="11537" max="11537" width="3.08984375" style="119" customWidth="1"/>
    <col min="11538" max="11775" width="8.7265625" style="119"/>
    <col min="11776" max="11776" width="4.08984375" style="119" customWidth="1"/>
    <col min="11777" max="11777" width="8.08984375" style="119" customWidth="1"/>
    <col min="11778" max="11778" width="21.08984375" style="119" customWidth="1"/>
    <col min="11779" max="11780" width="3.08984375" style="119" customWidth="1"/>
    <col min="11781" max="11781" width="12.08984375" style="119" customWidth="1"/>
    <col min="11782" max="11783" width="3.08984375" style="119" customWidth="1"/>
    <col min="11784" max="11784" width="9.6328125" style="119" customWidth="1"/>
    <col min="11785" max="11785" width="3.08984375" style="119" customWidth="1"/>
    <col min="11786" max="11787" width="4.6328125" style="119" customWidth="1"/>
    <col min="11788" max="11788" width="5.08984375" style="119" customWidth="1"/>
    <col min="11789" max="11789" width="12.08984375" style="119" customWidth="1"/>
    <col min="11790" max="11791" width="3.08984375" style="119" customWidth="1"/>
    <col min="11792" max="11792" width="22.08984375" style="119" customWidth="1"/>
    <col min="11793" max="11793" width="3.08984375" style="119" customWidth="1"/>
    <col min="11794" max="12031" width="8.7265625" style="119"/>
    <col min="12032" max="12032" width="4.08984375" style="119" customWidth="1"/>
    <col min="12033" max="12033" width="8.08984375" style="119" customWidth="1"/>
    <col min="12034" max="12034" width="21.08984375" style="119" customWidth="1"/>
    <col min="12035" max="12036" width="3.08984375" style="119" customWidth="1"/>
    <col min="12037" max="12037" width="12.08984375" style="119" customWidth="1"/>
    <col min="12038" max="12039" width="3.08984375" style="119" customWidth="1"/>
    <col min="12040" max="12040" width="9.6328125" style="119" customWidth="1"/>
    <col min="12041" max="12041" width="3.08984375" style="119" customWidth="1"/>
    <col min="12042" max="12043" width="4.6328125" style="119" customWidth="1"/>
    <col min="12044" max="12044" width="5.08984375" style="119" customWidth="1"/>
    <col min="12045" max="12045" width="12.08984375" style="119" customWidth="1"/>
    <col min="12046" max="12047" width="3.08984375" style="119" customWidth="1"/>
    <col min="12048" max="12048" width="22.08984375" style="119" customWidth="1"/>
    <col min="12049" max="12049" width="3.08984375" style="119" customWidth="1"/>
    <col min="12050" max="12287" width="8.7265625" style="119"/>
    <col min="12288" max="12288" width="4.08984375" style="119" customWidth="1"/>
    <col min="12289" max="12289" width="8.08984375" style="119" customWidth="1"/>
    <col min="12290" max="12290" width="21.08984375" style="119" customWidth="1"/>
    <col min="12291" max="12292" width="3.08984375" style="119" customWidth="1"/>
    <col min="12293" max="12293" width="12.08984375" style="119" customWidth="1"/>
    <col min="12294" max="12295" width="3.08984375" style="119" customWidth="1"/>
    <col min="12296" max="12296" width="9.6328125" style="119" customWidth="1"/>
    <col min="12297" max="12297" width="3.08984375" style="119" customWidth="1"/>
    <col min="12298" max="12299" width="4.6328125" style="119" customWidth="1"/>
    <col min="12300" max="12300" width="5.08984375" style="119" customWidth="1"/>
    <col min="12301" max="12301" width="12.08984375" style="119" customWidth="1"/>
    <col min="12302" max="12303" width="3.08984375" style="119" customWidth="1"/>
    <col min="12304" max="12304" width="22.08984375" style="119" customWidth="1"/>
    <col min="12305" max="12305" width="3.08984375" style="119" customWidth="1"/>
    <col min="12306" max="12543" width="8.7265625" style="119"/>
    <col min="12544" max="12544" width="4.08984375" style="119" customWidth="1"/>
    <col min="12545" max="12545" width="8.08984375" style="119" customWidth="1"/>
    <col min="12546" max="12546" width="21.08984375" style="119" customWidth="1"/>
    <col min="12547" max="12548" width="3.08984375" style="119" customWidth="1"/>
    <col min="12549" max="12549" width="12.08984375" style="119" customWidth="1"/>
    <col min="12550" max="12551" width="3.08984375" style="119" customWidth="1"/>
    <col min="12552" max="12552" width="9.6328125" style="119" customWidth="1"/>
    <col min="12553" max="12553" width="3.08984375" style="119" customWidth="1"/>
    <col min="12554" max="12555" width="4.6328125" style="119" customWidth="1"/>
    <col min="12556" max="12556" width="5.08984375" style="119" customWidth="1"/>
    <col min="12557" max="12557" width="12.08984375" style="119" customWidth="1"/>
    <col min="12558" max="12559" width="3.08984375" style="119" customWidth="1"/>
    <col min="12560" max="12560" width="22.08984375" style="119" customWidth="1"/>
    <col min="12561" max="12561" width="3.08984375" style="119" customWidth="1"/>
    <col min="12562" max="12799" width="8.7265625" style="119"/>
    <col min="12800" max="12800" width="4.08984375" style="119" customWidth="1"/>
    <col min="12801" max="12801" width="8.08984375" style="119" customWidth="1"/>
    <col min="12802" max="12802" width="21.08984375" style="119" customWidth="1"/>
    <col min="12803" max="12804" width="3.08984375" style="119" customWidth="1"/>
    <col min="12805" max="12805" width="12.08984375" style="119" customWidth="1"/>
    <col min="12806" max="12807" width="3.08984375" style="119" customWidth="1"/>
    <col min="12808" max="12808" width="9.6328125" style="119" customWidth="1"/>
    <col min="12809" max="12809" width="3.08984375" style="119" customWidth="1"/>
    <col min="12810" max="12811" width="4.6328125" style="119" customWidth="1"/>
    <col min="12812" max="12812" width="5.08984375" style="119" customWidth="1"/>
    <col min="12813" max="12813" width="12.08984375" style="119" customWidth="1"/>
    <col min="12814" max="12815" width="3.08984375" style="119" customWidth="1"/>
    <col min="12816" max="12816" width="22.08984375" style="119" customWidth="1"/>
    <col min="12817" max="12817" width="3.08984375" style="119" customWidth="1"/>
    <col min="12818" max="13055" width="8.7265625" style="119"/>
    <col min="13056" max="13056" width="4.08984375" style="119" customWidth="1"/>
    <col min="13057" max="13057" width="8.08984375" style="119" customWidth="1"/>
    <col min="13058" max="13058" width="21.08984375" style="119" customWidth="1"/>
    <col min="13059" max="13060" width="3.08984375" style="119" customWidth="1"/>
    <col min="13061" max="13061" width="12.08984375" style="119" customWidth="1"/>
    <col min="13062" max="13063" width="3.08984375" style="119" customWidth="1"/>
    <col min="13064" max="13064" width="9.6328125" style="119" customWidth="1"/>
    <col min="13065" max="13065" width="3.08984375" style="119" customWidth="1"/>
    <col min="13066" max="13067" width="4.6328125" style="119" customWidth="1"/>
    <col min="13068" max="13068" width="5.08984375" style="119" customWidth="1"/>
    <col min="13069" max="13069" width="12.08984375" style="119" customWidth="1"/>
    <col min="13070" max="13071" width="3.08984375" style="119" customWidth="1"/>
    <col min="13072" max="13072" width="22.08984375" style="119" customWidth="1"/>
    <col min="13073" max="13073" width="3.08984375" style="119" customWidth="1"/>
    <col min="13074" max="13311" width="8.7265625" style="119"/>
    <col min="13312" max="13312" width="4.08984375" style="119" customWidth="1"/>
    <col min="13313" max="13313" width="8.08984375" style="119" customWidth="1"/>
    <col min="13314" max="13314" width="21.08984375" style="119" customWidth="1"/>
    <col min="13315" max="13316" width="3.08984375" style="119" customWidth="1"/>
    <col min="13317" max="13317" width="12.08984375" style="119" customWidth="1"/>
    <col min="13318" max="13319" width="3.08984375" style="119" customWidth="1"/>
    <col min="13320" max="13320" width="9.6328125" style="119" customWidth="1"/>
    <col min="13321" max="13321" width="3.08984375" style="119" customWidth="1"/>
    <col min="13322" max="13323" width="4.6328125" style="119" customWidth="1"/>
    <col min="13324" max="13324" width="5.08984375" style="119" customWidth="1"/>
    <col min="13325" max="13325" width="12.08984375" style="119" customWidth="1"/>
    <col min="13326" max="13327" width="3.08984375" style="119" customWidth="1"/>
    <col min="13328" max="13328" width="22.08984375" style="119" customWidth="1"/>
    <col min="13329" max="13329" width="3.08984375" style="119" customWidth="1"/>
    <col min="13330" max="13567" width="8.7265625" style="119"/>
    <col min="13568" max="13568" width="4.08984375" style="119" customWidth="1"/>
    <col min="13569" max="13569" width="8.08984375" style="119" customWidth="1"/>
    <col min="13570" max="13570" width="21.08984375" style="119" customWidth="1"/>
    <col min="13571" max="13572" width="3.08984375" style="119" customWidth="1"/>
    <col min="13573" max="13573" width="12.08984375" style="119" customWidth="1"/>
    <col min="13574" max="13575" width="3.08984375" style="119" customWidth="1"/>
    <col min="13576" max="13576" width="9.6328125" style="119" customWidth="1"/>
    <col min="13577" max="13577" width="3.08984375" style="119" customWidth="1"/>
    <col min="13578" max="13579" width="4.6328125" style="119" customWidth="1"/>
    <col min="13580" max="13580" width="5.08984375" style="119" customWidth="1"/>
    <col min="13581" max="13581" width="12.08984375" style="119" customWidth="1"/>
    <col min="13582" max="13583" width="3.08984375" style="119" customWidth="1"/>
    <col min="13584" max="13584" width="22.08984375" style="119" customWidth="1"/>
    <col min="13585" max="13585" width="3.08984375" style="119" customWidth="1"/>
    <col min="13586" max="13823" width="8.7265625" style="119"/>
    <col min="13824" max="13824" width="4.08984375" style="119" customWidth="1"/>
    <col min="13825" max="13825" width="8.08984375" style="119" customWidth="1"/>
    <col min="13826" max="13826" width="21.08984375" style="119" customWidth="1"/>
    <col min="13827" max="13828" width="3.08984375" style="119" customWidth="1"/>
    <col min="13829" max="13829" width="12.08984375" style="119" customWidth="1"/>
    <col min="13830" max="13831" width="3.08984375" style="119" customWidth="1"/>
    <col min="13832" max="13832" width="9.6328125" style="119" customWidth="1"/>
    <col min="13833" max="13833" width="3.08984375" style="119" customWidth="1"/>
    <col min="13834" max="13835" width="4.6328125" style="119" customWidth="1"/>
    <col min="13836" max="13836" width="5.08984375" style="119" customWidth="1"/>
    <col min="13837" max="13837" width="12.08984375" style="119" customWidth="1"/>
    <col min="13838" max="13839" width="3.08984375" style="119" customWidth="1"/>
    <col min="13840" max="13840" width="22.08984375" style="119" customWidth="1"/>
    <col min="13841" max="13841" width="3.08984375" style="119" customWidth="1"/>
    <col min="13842" max="14079" width="8.7265625" style="119"/>
    <col min="14080" max="14080" width="4.08984375" style="119" customWidth="1"/>
    <col min="14081" max="14081" width="8.08984375" style="119" customWidth="1"/>
    <col min="14082" max="14082" width="21.08984375" style="119" customWidth="1"/>
    <col min="14083" max="14084" width="3.08984375" style="119" customWidth="1"/>
    <col min="14085" max="14085" width="12.08984375" style="119" customWidth="1"/>
    <col min="14086" max="14087" width="3.08984375" style="119" customWidth="1"/>
    <col min="14088" max="14088" width="9.6328125" style="119" customWidth="1"/>
    <col min="14089" max="14089" width="3.08984375" style="119" customWidth="1"/>
    <col min="14090" max="14091" width="4.6328125" style="119" customWidth="1"/>
    <col min="14092" max="14092" width="5.08984375" style="119" customWidth="1"/>
    <col min="14093" max="14093" width="12.08984375" style="119" customWidth="1"/>
    <col min="14094" max="14095" width="3.08984375" style="119" customWidth="1"/>
    <col min="14096" max="14096" width="22.08984375" style="119" customWidth="1"/>
    <col min="14097" max="14097" width="3.08984375" style="119" customWidth="1"/>
    <col min="14098" max="14335" width="8.7265625" style="119"/>
    <col min="14336" max="14336" width="4.08984375" style="119" customWidth="1"/>
    <col min="14337" max="14337" width="8.08984375" style="119" customWidth="1"/>
    <col min="14338" max="14338" width="21.08984375" style="119" customWidth="1"/>
    <col min="14339" max="14340" width="3.08984375" style="119" customWidth="1"/>
    <col min="14341" max="14341" width="12.08984375" style="119" customWidth="1"/>
    <col min="14342" max="14343" width="3.08984375" style="119" customWidth="1"/>
    <col min="14344" max="14344" width="9.6328125" style="119" customWidth="1"/>
    <col min="14345" max="14345" width="3.08984375" style="119" customWidth="1"/>
    <col min="14346" max="14347" width="4.6328125" style="119" customWidth="1"/>
    <col min="14348" max="14348" width="5.08984375" style="119" customWidth="1"/>
    <col min="14349" max="14349" width="12.08984375" style="119" customWidth="1"/>
    <col min="14350" max="14351" width="3.08984375" style="119" customWidth="1"/>
    <col min="14352" max="14352" width="22.08984375" style="119" customWidth="1"/>
    <col min="14353" max="14353" width="3.08984375" style="119" customWidth="1"/>
    <col min="14354" max="14591" width="8.7265625" style="119"/>
    <col min="14592" max="14592" width="4.08984375" style="119" customWidth="1"/>
    <col min="14593" max="14593" width="8.08984375" style="119" customWidth="1"/>
    <col min="14594" max="14594" width="21.08984375" style="119" customWidth="1"/>
    <col min="14595" max="14596" width="3.08984375" style="119" customWidth="1"/>
    <col min="14597" max="14597" width="12.08984375" style="119" customWidth="1"/>
    <col min="14598" max="14599" width="3.08984375" style="119" customWidth="1"/>
    <col min="14600" max="14600" width="9.6328125" style="119" customWidth="1"/>
    <col min="14601" max="14601" width="3.08984375" style="119" customWidth="1"/>
    <col min="14602" max="14603" width="4.6328125" style="119" customWidth="1"/>
    <col min="14604" max="14604" width="5.08984375" style="119" customWidth="1"/>
    <col min="14605" max="14605" width="12.08984375" style="119" customWidth="1"/>
    <col min="14606" max="14607" width="3.08984375" style="119" customWidth="1"/>
    <col min="14608" max="14608" width="22.08984375" style="119" customWidth="1"/>
    <col min="14609" max="14609" width="3.08984375" style="119" customWidth="1"/>
    <col min="14610" max="14847" width="8.7265625" style="119"/>
    <col min="14848" max="14848" width="4.08984375" style="119" customWidth="1"/>
    <col min="14849" max="14849" width="8.08984375" style="119" customWidth="1"/>
    <col min="14850" max="14850" width="21.08984375" style="119" customWidth="1"/>
    <col min="14851" max="14852" width="3.08984375" style="119" customWidth="1"/>
    <col min="14853" max="14853" width="12.08984375" style="119" customWidth="1"/>
    <col min="14854" max="14855" width="3.08984375" style="119" customWidth="1"/>
    <col min="14856" max="14856" width="9.6328125" style="119" customWidth="1"/>
    <col min="14857" max="14857" width="3.08984375" style="119" customWidth="1"/>
    <col min="14858" max="14859" width="4.6328125" style="119" customWidth="1"/>
    <col min="14860" max="14860" width="5.08984375" style="119" customWidth="1"/>
    <col min="14861" max="14861" width="12.08984375" style="119" customWidth="1"/>
    <col min="14862" max="14863" width="3.08984375" style="119" customWidth="1"/>
    <col min="14864" max="14864" width="22.08984375" style="119" customWidth="1"/>
    <col min="14865" max="14865" width="3.08984375" style="119" customWidth="1"/>
    <col min="14866" max="15103" width="8.7265625" style="119"/>
    <col min="15104" max="15104" width="4.08984375" style="119" customWidth="1"/>
    <col min="15105" max="15105" width="8.08984375" style="119" customWidth="1"/>
    <col min="15106" max="15106" width="21.08984375" style="119" customWidth="1"/>
    <col min="15107" max="15108" width="3.08984375" style="119" customWidth="1"/>
    <col min="15109" max="15109" width="12.08984375" style="119" customWidth="1"/>
    <col min="15110" max="15111" width="3.08984375" style="119" customWidth="1"/>
    <col min="15112" max="15112" width="9.6328125" style="119" customWidth="1"/>
    <col min="15113" max="15113" width="3.08984375" style="119" customWidth="1"/>
    <col min="15114" max="15115" width="4.6328125" style="119" customWidth="1"/>
    <col min="15116" max="15116" width="5.08984375" style="119" customWidth="1"/>
    <col min="15117" max="15117" width="12.08984375" style="119" customWidth="1"/>
    <col min="15118" max="15119" width="3.08984375" style="119" customWidth="1"/>
    <col min="15120" max="15120" width="22.08984375" style="119" customWidth="1"/>
    <col min="15121" max="15121" width="3.08984375" style="119" customWidth="1"/>
    <col min="15122" max="15359" width="8.7265625" style="119"/>
    <col min="15360" max="15360" width="4.08984375" style="119" customWidth="1"/>
    <col min="15361" max="15361" width="8.08984375" style="119" customWidth="1"/>
    <col min="15362" max="15362" width="21.08984375" style="119" customWidth="1"/>
    <col min="15363" max="15364" width="3.08984375" style="119" customWidth="1"/>
    <col min="15365" max="15365" width="12.08984375" style="119" customWidth="1"/>
    <col min="15366" max="15367" width="3.08984375" style="119" customWidth="1"/>
    <col min="15368" max="15368" width="9.6328125" style="119" customWidth="1"/>
    <col min="15369" max="15369" width="3.08984375" style="119" customWidth="1"/>
    <col min="15370" max="15371" width="4.6328125" style="119" customWidth="1"/>
    <col min="15372" max="15372" width="5.08984375" style="119" customWidth="1"/>
    <col min="15373" max="15373" width="12.08984375" style="119" customWidth="1"/>
    <col min="15374" max="15375" width="3.08984375" style="119" customWidth="1"/>
    <col min="15376" max="15376" width="22.08984375" style="119" customWidth="1"/>
    <col min="15377" max="15377" width="3.08984375" style="119" customWidth="1"/>
    <col min="15378" max="15615" width="8.7265625" style="119"/>
    <col min="15616" max="15616" width="4.08984375" style="119" customWidth="1"/>
    <col min="15617" max="15617" width="8.08984375" style="119" customWidth="1"/>
    <col min="15618" max="15618" width="21.08984375" style="119" customWidth="1"/>
    <col min="15619" max="15620" width="3.08984375" style="119" customWidth="1"/>
    <col min="15621" max="15621" width="12.08984375" style="119" customWidth="1"/>
    <col min="15622" max="15623" width="3.08984375" style="119" customWidth="1"/>
    <col min="15624" max="15624" width="9.6328125" style="119" customWidth="1"/>
    <col min="15625" max="15625" width="3.08984375" style="119" customWidth="1"/>
    <col min="15626" max="15627" width="4.6328125" style="119" customWidth="1"/>
    <col min="15628" max="15628" width="5.08984375" style="119" customWidth="1"/>
    <col min="15629" max="15629" width="12.08984375" style="119" customWidth="1"/>
    <col min="15630" max="15631" width="3.08984375" style="119" customWidth="1"/>
    <col min="15632" max="15632" width="22.08984375" style="119" customWidth="1"/>
    <col min="15633" max="15633" width="3.08984375" style="119" customWidth="1"/>
    <col min="15634" max="15871" width="8.7265625" style="119"/>
    <col min="15872" max="15872" width="4.08984375" style="119" customWidth="1"/>
    <col min="15873" max="15873" width="8.08984375" style="119" customWidth="1"/>
    <col min="15874" max="15874" width="21.08984375" style="119" customWidth="1"/>
    <col min="15875" max="15876" width="3.08984375" style="119" customWidth="1"/>
    <col min="15877" max="15877" width="12.08984375" style="119" customWidth="1"/>
    <col min="15878" max="15879" width="3.08984375" style="119" customWidth="1"/>
    <col min="15880" max="15880" width="9.6328125" style="119" customWidth="1"/>
    <col min="15881" max="15881" width="3.08984375" style="119" customWidth="1"/>
    <col min="15882" max="15883" width="4.6328125" style="119" customWidth="1"/>
    <col min="15884" max="15884" width="5.08984375" style="119" customWidth="1"/>
    <col min="15885" max="15885" width="12.08984375" style="119" customWidth="1"/>
    <col min="15886" max="15887" width="3.08984375" style="119" customWidth="1"/>
    <col min="15888" max="15888" width="22.08984375" style="119" customWidth="1"/>
    <col min="15889" max="15889" width="3.08984375" style="119" customWidth="1"/>
    <col min="15890" max="16127" width="8.7265625" style="119"/>
    <col min="16128" max="16128" width="4.08984375" style="119" customWidth="1"/>
    <col min="16129" max="16129" width="8.08984375" style="119" customWidth="1"/>
    <col min="16130" max="16130" width="21.08984375" style="119" customWidth="1"/>
    <col min="16131" max="16132" width="3.08984375" style="119" customWidth="1"/>
    <col min="16133" max="16133" width="12.08984375" style="119" customWidth="1"/>
    <col min="16134" max="16135" width="3.08984375" style="119" customWidth="1"/>
    <col min="16136" max="16136" width="9.6328125" style="119" customWidth="1"/>
    <col min="16137" max="16137" width="3.08984375" style="119" customWidth="1"/>
    <col min="16138" max="16139" width="4.6328125" style="119" customWidth="1"/>
    <col min="16140" max="16140" width="5.08984375" style="119" customWidth="1"/>
    <col min="16141" max="16141" width="12.08984375" style="119" customWidth="1"/>
    <col min="16142" max="16143" width="3.08984375" style="119" customWidth="1"/>
    <col min="16144" max="16144" width="22.08984375" style="119" customWidth="1"/>
    <col min="16145" max="16145" width="3.08984375" style="119" customWidth="1"/>
    <col min="16146" max="16384" width="8.7265625" style="119"/>
  </cols>
  <sheetData>
    <row r="2" spans="2:17" ht="24" customHeight="1">
      <c r="B2" s="118" t="s">
        <v>236</v>
      </c>
      <c r="C2" s="118"/>
      <c r="D2" s="118"/>
      <c r="E2" s="118"/>
      <c r="F2" s="118"/>
      <c r="G2" s="118"/>
      <c r="H2" s="118"/>
      <c r="I2" s="118"/>
      <c r="J2" s="118"/>
      <c r="K2" s="118"/>
      <c r="L2" s="118"/>
      <c r="M2" s="118"/>
      <c r="N2" s="118"/>
      <c r="O2" s="118"/>
      <c r="P2" s="118"/>
      <c r="Q2" s="118"/>
    </row>
    <row r="3" spans="2:17" ht="24" customHeight="1">
      <c r="B3" s="120"/>
      <c r="C3" s="120"/>
      <c r="D3" s="120"/>
      <c r="E3" s="120"/>
      <c r="F3" s="120"/>
      <c r="G3" s="120"/>
      <c r="H3" s="120"/>
      <c r="I3" s="120"/>
      <c r="J3" s="120"/>
      <c r="K3" s="120"/>
      <c r="L3" s="120"/>
      <c r="M3" s="120"/>
      <c r="N3" s="120"/>
      <c r="O3" s="120"/>
      <c r="P3" s="120"/>
      <c r="Q3" s="120"/>
    </row>
    <row r="4" spans="2:17" ht="21" customHeight="1">
      <c r="B4" s="121" t="s">
        <v>237</v>
      </c>
      <c r="C4" s="121"/>
      <c r="D4" s="121"/>
      <c r="E4" s="121"/>
      <c r="F4" s="121"/>
      <c r="G4" s="121"/>
      <c r="H4" s="121"/>
      <c r="I4" s="121"/>
      <c r="J4" s="121"/>
      <c r="K4" s="121"/>
      <c r="L4" s="121"/>
      <c r="M4" s="121"/>
      <c r="N4" s="121"/>
      <c r="O4" s="121"/>
      <c r="P4" s="121"/>
      <c r="Q4" s="121"/>
    </row>
    <row r="5" spans="2:17" ht="17.25" customHeight="1">
      <c r="B5" s="122" t="s">
        <v>238</v>
      </c>
      <c r="C5" s="123"/>
      <c r="D5" s="124"/>
      <c r="E5" s="125"/>
      <c r="F5" s="126"/>
      <c r="G5" s="124"/>
      <c r="H5" s="125"/>
      <c r="I5" s="125"/>
      <c r="J5" s="126"/>
      <c r="K5" s="124"/>
      <c r="L5" s="125"/>
      <c r="M5" s="125"/>
      <c r="N5" s="126"/>
      <c r="O5" s="122" t="s">
        <v>239</v>
      </c>
      <c r="P5" s="123"/>
      <c r="Q5" s="127"/>
    </row>
    <row r="6" spans="2:17" ht="17.25" customHeight="1">
      <c r="B6" s="128" t="s">
        <v>240</v>
      </c>
      <c r="C6" s="129"/>
      <c r="D6" s="130"/>
      <c r="E6" s="131"/>
      <c r="F6" s="132" t="s">
        <v>241</v>
      </c>
      <c r="G6" s="133"/>
      <c r="H6" s="134"/>
      <c r="I6" s="134"/>
      <c r="J6" s="135" t="s">
        <v>241</v>
      </c>
      <c r="K6" s="133"/>
      <c r="L6" s="134"/>
      <c r="M6" s="134"/>
      <c r="N6" s="135" t="s">
        <v>241</v>
      </c>
      <c r="O6" s="136">
        <f>D6+G6+K6</f>
        <v>0</v>
      </c>
      <c r="P6" s="137"/>
      <c r="Q6" s="132" t="s">
        <v>241</v>
      </c>
    </row>
    <row r="7" spans="2:17" ht="17.25" customHeight="1">
      <c r="B7" s="138" t="s">
        <v>242</v>
      </c>
      <c r="C7" s="139" t="s">
        <v>243</v>
      </c>
      <c r="D7" s="140" t="e">
        <f>P17</f>
        <v>#DIV/0!</v>
      </c>
      <c r="E7" s="141"/>
      <c r="F7" s="132" t="s">
        <v>241</v>
      </c>
      <c r="G7" s="136" t="e">
        <f>P20</f>
        <v>#DIV/0!</v>
      </c>
      <c r="H7" s="137"/>
      <c r="I7" s="137"/>
      <c r="J7" s="135" t="s">
        <v>241</v>
      </c>
      <c r="K7" s="142"/>
      <c r="L7" s="143"/>
      <c r="M7" s="143"/>
      <c r="N7" s="135" t="s">
        <v>241</v>
      </c>
      <c r="O7" s="133"/>
      <c r="P7" s="134"/>
      <c r="Q7" s="132" t="s">
        <v>241</v>
      </c>
    </row>
    <row r="8" spans="2:17" ht="17.25" customHeight="1">
      <c r="B8" s="128"/>
      <c r="C8" s="139" t="s">
        <v>244</v>
      </c>
      <c r="D8" s="136" t="e">
        <f>P25</f>
        <v>#DIV/0!</v>
      </c>
      <c r="E8" s="137"/>
      <c r="F8" s="132" t="s">
        <v>241</v>
      </c>
      <c r="G8" s="144"/>
      <c r="H8" s="145"/>
      <c r="I8" s="145"/>
      <c r="J8" s="135" t="s">
        <v>241</v>
      </c>
      <c r="K8" s="136" t="e">
        <f>P28</f>
        <v>#DIV/0!</v>
      </c>
      <c r="L8" s="137"/>
      <c r="M8" s="137"/>
      <c r="N8" s="135" t="s">
        <v>241</v>
      </c>
      <c r="O8" s="133"/>
      <c r="P8" s="134"/>
      <c r="Q8" s="132" t="s">
        <v>241</v>
      </c>
    </row>
    <row r="9" spans="2:17" ht="17.25" customHeight="1">
      <c r="B9" s="128"/>
      <c r="C9" s="139" t="s">
        <v>245</v>
      </c>
      <c r="D9" s="146"/>
      <c r="E9" s="147"/>
      <c r="F9" s="132" t="s">
        <v>241</v>
      </c>
      <c r="G9" s="136" t="e">
        <f>P33</f>
        <v>#DIV/0!</v>
      </c>
      <c r="H9" s="137"/>
      <c r="I9" s="137"/>
      <c r="J9" s="135" t="s">
        <v>241</v>
      </c>
      <c r="K9" s="136" t="e">
        <f>P36</f>
        <v>#DIV/0!</v>
      </c>
      <c r="L9" s="137"/>
      <c r="M9" s="137"/>
      <c r="N9" s="135" t="s">
        <v>241</v>
      </c>
      <c r="O9" s="133"/>
      <c r="P9" s="134"/>
      <c r="Q9" s="132" t="s">
        <v>241</v>
      </c>
    </row>
    <row r="10" spans="2:17" ht="17.25" customHeight="1">
      <c r="B10" s="128"/>
      <c r="C10" s="148" t="s">
        <v>246</v>
      </c>
      <c r="D10" s="140" t="e">
        <f>P41</f>
        <v>#DIV/0!</v>
      </c>
      <c r="E10" s="141"/>
      <c r="F10" s="132" t="s">
        <v>241</v>
      </c>
      <c r="G10" s="136" t="e">
        <f>P44</f>
        <v>#DIV/0!</v>
      </c>
      <c r="H10" s="137"/>
      <c r="I10" s="137"/>
      <c r="J10" s="135" t="s">
        <v>241</v>
      </c>
      <c r="K10" s="136" t="e">
        <f>P47</f>
        <v>#DIV/0!</v>
      </c>
      <c r="L10" s="137"/>
      <c r="M10" s="137"/>
      <c r="N10" s="135" t="s">
        <v>241</v>
      </c>
      <c r="O10" s="133"/>
      <c r="P10" s="134"/>
      <c r="Q10" s="132" t="s">
        <v>241</v>
      </c>
    </row>
    <row r="11" spans="2:17" ht="17.25" customHeight="1">
      <c r="B11" s="149"/>
      <c r="C11" s="150" t="s">
        <v>247</v>
      </c>
      <c r="D11" s="151" t="e">
        <f>ROUNDUP(SUM(D7:E10),2)</f>
        <v>#DIV/0!</v>
      </c>
      <c r="E11" s="152"/>
      <c r="F11" s="132" t="s">
        <v>241</v>
      </c>
      <c r="G11" s="136" t="e">
        <f>ROUNDDOWN(SUM(G7:I10),2)</f>
        <v>#DIV/0!</v>
      </c>
      <c r="H11" s="137"/>
      <c r="I11" s="137"/>
      <c r="J11" s="135" t="s">
        <v>241</v>
      </c>
      <c r="K11" s="136" t="e">
        <f>SUM(K7:M10)</f>
        <v>#DIV/0!</v>
      </c>
      <c r="L11" s="137"/>
      <c r="M11" s="137"/>
      <c r="N11" s="135" t="s">
        <v>241</v>
      </c>
      <c r="O11" s="136" t="e">
        <f>D11+G11+K11</f>
        <v>#DIV/0!</v>
      </c>
      <c r="P11" s="137"/>
      <c r="Q11" s="132" t="s">
        <v>241</v>
      </c>
    </row>
    <row r="12" spans="2:17" ht="17.25" customHeight="1">
      <c r="B12" s="153" t="s">
        <v>248</v>
      </c>
      <c r="C12" s="153"/>
      <c r="D12" s="151" t="e">
        <f>D6+D11</f>
        <v>#DIV/0!</v>
      </c>
      <c r="E12" s="152"/>
      <c r="F12" s="132" t="s">
        <v>241</v>
      </c>
      <c r="G12" s="136" t="e">
        <f>G6+G11</f>
        <v>#DIV/0!</v>
      </c>
      <c r="H12" s="137"/>
      <c r="I12" s="137"/>
      <c r="J12" s="135" t="s">
        <v>241</v>
      </c>
      <c r="K12" s="136" t="e">
        <f>K6+K11</f>
        <v>#DIV/0!</v>
      </c>
      <c r="L12" s="137"/>
      <c r="M12" s="137"/>
      <c r="N12" s="135" t="s">
        <v>241</v>
      </c>
      <c r="O12" s="136" t="e">
        <f>D12+G12+K12</f>
        <v>#DIV/0!</v>
      </c>
      <c r="P12" s="137"/>
      <c r="Q12" s="132" t="s">
        <v>241</v>
      </c>
    </row>
    <row r="13" spans="2:17" ht="17.25" customHeight="1">
      <c r="B13" s="122" t="s">
        <v>249</v>
      </c>
      <c r="C13" s="123"/>
      <c r="D13" s="151" t="e">
        <f>D12/O12*100</f>
        <v>#DIV/0!</v>
      </c>
      <c r="E13" s="152"/>
      <c r="F13" s="154" t="s">
        <v>250</v>
      </c>
      <c r="G13" s="136" t="e">
        <f>G12/O12*100</f>
        <v>#DIV/0!</v>
      </c>
      <c r="H13" s="137"/>
      <c r="I13" s="137"/>
      <c r="J13" s="154" t="s">
        <v>250</v>
      </c>
      <c r="K13" s="136" t="e">
        <f>K12/O12*100</f>
        <v>#DIV/0!</v>
      </c>
      <c r="L13" s="137"/>
      <c r="M13" s="137"/>
      <c r="N13" s="154" t="s">
        <v>250</v>
      </c>
      <c r="O13" s="136" t="e">
        <f>O12/O12*100</f>
        <v>#DIV/0!</v>
      </c>
      <c r="P13" s="137"/>
      <c r="Q13" s="154" t="s">
        <v>250</v>
      </c>
    </row>
    <row r="14" spans="2:17" ht="17.25" customHeight="1">
      <c r="B14" s="155"/>
      <c r="C14" s="155"/>
      <c r="D14" s="155"/>
      <c r="E14" s="155"/>
      <c r="F14" s="155"/>
      <c r="G14" s="155"/>
      <c r="H14" s="155"/>
      <c r="I14" s="155"/>
      <c r="J14" s="155"/>
      <c r="K14" s="155"/>
      <c r="L14" s="155"/>
      <c r="M14" s="155"/>
      <c r="N14" s="155"/>
      <c r="O14" s="155"/>
      <c r="P14" s="155"/>
      <c r="Q14" s="155"/>
    </row>
    <row r="15" spans="2:17" ht="17.25" customHeight="1">
      <c r="B15" s="122" t="s">
        <v>251</v>
      </c>
      <c r="C15" s="123"/>
      <c r="D15" s="123"/>
      <c r="E15" s="123"/>
      <c r="F15" s="127"/>
      <c r="G15" s="128"/>
      <c r="H15" s="129"/>
      <c r="I15" s="129"/>
      <c r="J15" s="129"/>
      <c r="K15" s="129"/>
      <c r="L15" s="129"/>
      <c r="M15" s="129"/>
      <c r="N15" s="129"/>
      <c r="O15" s="129"/>
      <c r="P15" s="129"/>
      <c r="Q15" s="129"/>
    </row>
    <row r="16" spans="2:17" ht="17.25" customHeight="1">
      <c r="B16" s="129"/>
      <c r="C16" s="129"/>
      <c r="D16" s="129"/>
      <c r="E16" s="129"/>
      <c r="F16" s="129"/>
      <c r="G16" s="129"/>
      <c r="H16" s="129"/>
      <c r="I16" s="129"/>
      <c r="J16" s="129"/>
      <c r="K16" s="129"/>
      <c r="L16" s="129"/>
      <c r="M16" s="129"/>
      <c r="N16" s="129"/>
      <c r="O16" s="129"/>
      <c r="P16" s="129"/>
      <c r="Q16" s="129"/>
    </row>
    <row r="17" spans="2:17" ht="17.25" customHeight="1">
      <c r="B17" s="129"/>
      <c r="C17" s="156" t="s">
        <v>252</v>
      </c>
      <c r="D17" s="157">
        <f>O7</f>
        <v>0</v>
      </c>
      <c r="E17" s="129" t="s">
        <v>241</v>
      </c>
      <c r="F17" s="129" t="s">
        <v>253</v>
      </c>
      <c r="G17" s="158"/>
      <c r="H17" s="158"/>
      <c r="I17" s="159">
        <f>D6</f>
        <v>0</v>
      </c>
      <c r="J17" s="159"/>
      <c r="K17" s="159"/>
      <c r="L17" s="160" t="s">
        <v>254</v>
      </c>
      <c r="M17" s="158"/>
      <c r="N17" s="158"/>
      <c r="O17" s="129" t="s">
        <v>255</v>
      </c>
      <c r="P17" s="157" t="e">
        <f>D17*I17/(G18+K18)</f>
        <v>#DIV/0!</v>
      </c>
      <c r="Q17" s="129" t="s">
        <v>241</v>
      </c>
    </row>
    <row r="18" spans="2:17" ht="17.25" customHeight="1">
      <c r="B18" s="129"/>
      <c r="C18" s="161"/>
      <c r="D18" s="157"/>
      <c r="E18" s="129"/>
      <c r="F18" s="129"/>
      <c r="G18" s="162">
        <f>D6</f>
        <v>0</v>
      </c>
      <c r="H18" s="162"/>
      <c r="I18" s="163" t="s">
        <v>254</v>
      </c>
      <c r="J18" s="164" t="s">
        <v>256</v>
      </c>
      <c r="K18" s="165">
        <f>G6</f>
        <v>0</v>
      </c>
      <c r="L18" s="165"/>
      <c r="M18" s="165"/>
      <c r="N18" s="164" t="s">
        <v>241</v>
      </c>
      <c r="O18" s="129"/>
      <c r="P18" s="157"/>
      <c r="Q18" s="129"/>
    </row>
    <row r="19" spans="2:17" ht="17.25" customHeight="1">
      <c r="B19" s="129"/>
      <c r="C19" s="129"/>
      <c r="D19" s="129"/>
      <c r="E19" s="129"/>
      <c r="F19" s="129"/>
      <c r="G19" s="129"/>
      <c r="H19" s="129"/>
      <c r="I19" s="129"/>
      <c r="J19" s="129"/>
      <c r="K19" s="129"/>
      <c r="L19" s="129"/>
      <c r="M19" s="129"/>
      <c r="N19" s="129"/>
      <c r="O19" s="129"/>
      <c r="P19" s="129"/>
      <c r="Q19" s="129"/>
    </row>
    <row r="20" spans="2:17" ht="17.25" customHeight="1">
      <c r="B20" s="129"/>
      <c r="C20" s="166" t="s">
        <v>257</v>
      </c>
      <c r="D20" s="157">
        <f>O7</f>
        <v>0</v>
      </c>
      <c r="E20" s="129" t="s">
        <v>241</v>
      </c>
      <c r="F20" s="129" t="s">
        <v>253</v>
      </c>
      <c r="G20" s="158"/>
      <c r="H20" s="158"/>
      <c r="I20" s="159">
        <f>G6</f>
        <v>0</v>
      </c>
      <c r="J20" s="159"/>
      <c r="K20" s="159"/>
      <c r="L20" s="160" t="s">
        <v>254</v>
      </c>
      <c r="M20" s="158"/>
      <c r="N20" s="158"/>
      <c r="O20" s="129" t="s">
        <v>255</v>
      </c>
      <c r="P20" s="157" t="e">
        <f>D20*I20/(G21+K21)</f>
        <v>#DIV/0!</v>
      </c>
      <c r="Q20" s="129" t="s">
        <v>241</v>
      </c>
    </row>
    <row r="21" spans="2:17" ht="17.25" customHeight="1">
      <c r="B21" s="129"/>
      <c r="C21" s="167"/>
      <c r="D21" s="157"/>
      <c r="E21" s="129"/>
      <c r="F21" s="129"/>
      <c r="G21" s="162">
        <f>D6</f>
        <v>0</v>
      </c>
      <c r="H21" s="162"/>
      <c r="I21" s="163" t="s">
        <v>254</v>
      </c>
      <c r="J21" s="164" t="s">
        <v>256</v>
      </c>
      <c r="K21" s="165">
        <f>G6</f>
        <v>0</v>
      </c>
      <c r="L21" s="165"/>
      <c r="M21" s="165"/>
      <c r="N21" s="164" t="s">
        <v>241</v>
      </c>
      <c r="O21" s="129"/>
      <c r="P21" s="157"/>
      <c r="Q21" s="129"/>
    </row>
    <row r="22" spans="2:17" ht="17.25" customHeight="1">
      <c r="B22" s="129"/>
      <c r="C22" s="129"/>
      <c r="D22" s="129"/>
      <c r="E22" s="129"/>
      <c r="F22" s="129"/>
      <c r="G22" s="129"/>
      <c r="H22" s="129"/>
      <c r="I22" s="129"/>
      <c r="J22" s="129"/>
      <c r="K22" s="129"/>
      <c r="L22" s="129"/>
      <c r="M22" s="129"/>
      <c r="N22" s="129"/>
      <c r="O22" s="129"/>
      <c r="P22" s="129"/>
      <c r="Q22" s="129"/>
    </row>
    <row r="23" spans="2:17" ht="17.25" customHeight="1">
      <c r="B23" s="122" t="s">
        <v>258</v>
      </c>
      <c r="C23" s="123"/>
      <c r="D23" s="123"/>
      <c r="E23" s="123"/>
      <c r="F23" s="127"/>
      <c r="G23" s="128"/>
      <c r="H23" s="129"/>
      <c r="I23" s="129"/>
      <c r="J23" s="129"/>
      <c r="K23" s="129"/>
      <c r="L23" s="129"/>
      <c r="M23" s="129"/>
      <c r="N23" s="129"/>
      <c r="O23" s="129"/>
      <c r="P23" s="129"/>
      <c r="Q23" s="129"/>
    </row>
    <row r="24" spans="2:17" ht="17.25" customHeight="1">
      <c r="B24" s="129"/>
      <c r="C24" s="129"/>
      <c r="D24" s="129"/>
      <c r="E24" s="129"/>
      <c r="F24" s="129"/>
      <c r="G24" s="129"/>
      <c r="H24" s="129"/>
      <c r="I24" s="129"/>
      <c r="J24" s="129"/>
      <c r="K24" s="129"/>
      <c r="L24" s="129"/>
      <c r="M24" s="129"/>
      <c r="N24" s="129"/>
      <c r="O24" s="129"/>
      <c r="P24" s="129"/>
      <c r="Q24" s="129"/>
    </row>
    <row r="25" spans="2:17" ht="17.25" customHeight="1">
      <c r="B25" s="129"/>
      <c r="C25" s="156" t="s">
        <v>252</v>
      </c>
      <c r="D25" s="157">
        <f>O8</f>
        <v>0</v>
      </c>
      <c r="E25" s="129" t="s">
        <v>241</v>
      </c>
      <c r="F25" s="129" t="s">
        <v>253</v>
      </c>
      <c r="G25" s="158"/>
      <c r="H25" s="158"/>
      <c r="I25" s="159">
        <f>D6</f>
        <v>0</v>
      </c>
      <c r="J25" s="159"/>
      <c r="K25" s="159"/>
      <c r="L25" s="160" t="s">
        <v>254</v>
      </c>
      <c r="M25" s="158"/>
      <c r="N25" s="158"/>
      <c r="O25" s="129" t="s">
        <v>255</v>
      </c>
      <c r="P25" s="157" t="e">
        <f>D25*I25/(G26+K26)</f>
        <v>#DIV/0!</v>
      </c>
      <c r="Q25" s="129" t="s">
        <v>241</v>
      </c>
    </row>
    <row r="26" spans="2:17" ht="17.25" customHeight="1">
      <c r="B26" s="129"/>
      <c r="C26" s="161"/>
      <c r="D26" s="157"/>
      <c r="E26" s="129"/>
      <c r="F26" s="129"/>
      <c r="G26" s="162">
        <f>D6</f>
        <v>0</v>
      </c>
      <c r="H26" s="162"/>
      <c r="I26" s="164" t="s">
        <v>241</v>
      </c>
      <c r="J26" s="168" t="s">
        <v>256</v>
      </c>
      <c r="K26" s="165">
        <f>K6</f>
        <v>0</v>
      </c>
      <c r="L26" s="165"/>
      <c r="M26" s="165"/>
      <c r="N26" s="164" t="s">
        <v>241</v>
      </c>
      <c r="O26" s="129"/>
      <c r="P26" s="157"/>
      <c r="Q26" s="129"/>
    </row>
    <row r="27" spans="2:17" ht="17.25" customHeight="1">
      <c r="B27" s="129"/>
      <c r="C27" s="129"/>
      <c r="D27" s="129"/>
      <c r="E27" s="129"/>
      <c r="F27" s="129"/>
      <c r="G27" s="129"/>
      <c r="H27" s="129"/>
      <c r="I27" s="129"/>
      <c r="J27" s="129"/>
      <c r="K27" s="129"/>
      <c r="L27" s="129"/>
      <c r="M27" s="129"/>
      <c r="N27" s="129"/>
      <c r="O27" s="129"/>
      <c r="P27" s="129"/>
      <c r="Q27" s="129"/>
    </row>
    <row r="28" spans="2:17" ht="17.25" customHeight="1">
      <c r="B28" s="129"/>
      <c r="C28" s="166" t="s">
        <v>259</v>
      </c>
      <c r="D28" s="157">
        <f>O8</f>
        <v>0</v>
      </c>
      <c r="E28" s="129" t="s">
        <v>241</v>
      </c>
      <c r="F28" s="129" t="s">
        <v>253</v>
      </c>
      <c r="G28" s="158"/>
      <c r="H28" s="158"/>
      <c r="I28" s="159">
        <f>K6</f>
        <v>0</v>
      </c>
      <c r="J28" s="159"/>
      <c r="K28" s="159"/>
      <c r="L28" s="160" t="s">
        <v>254</v>
      </c>
      <c r="M28" s="158"/>
      <c r="N28" s="158"/>
      <c r="O28" s="129" t="s">
        <v>255</v>
      </c>
      <c r="P28" s="157" t="e">
        <f>D28*I28/(G29+K29)</f>
        <v>#DIV/0!</v>
      </c>
      <c r="Q28" s="129" t="s">
        <v>241</v>
      </c>
    </row>
    <row r="29" spans="2:17" ht="17.25" customHeight="1">
      <c r="B29" s="129"/>
      <c r="C29" s="167"/>
      <c r="D29" s="157"/>
      <c r="E29" s="129"/>
      <c r="F29" s="129"/>
      <c r="G29" s="162">
        <f>D6</f>
        <v>0</v>
      </c>
      <c r="H29" s="162"/>
      <c r="I29" s="164" t="s">
        <v>241</v>
      </c>
      <c r="J29" s="168" t="s">
        <v>256</v>
      </c>
      <c r="K29" s="165">
        <f>K6</f>
        <v>0</v>
      </c>
      <c r="L29" s="165"/>
      <c r="M29" s="165"/>
      <c r="N29" s="164" t="s">
        <v>241</v>
      </c>
      <c r="O29" s="129"/>
      <c r="P29" s="157"/>
      <c r="Q29" s="129"/>
    </row>
    <row r="30" spans="2:17" ht="17.25" customHeight="1">
      <c r="B30" s="129"/>
      <c r="C30" s="129"/>
      <c r="D30" s="129"/>
      <c r="E30" s="129"/>
      <c r="F30" s="129"/>
      <c r="G30" s="129"/>
      <c r="H30" s="129"/>
      <c r="I30" s="129"/>
      <c r="J30" s="129"/>
      <c r="K30" s="129"/>
      <c r="L30" s="129"/>
      <c r="M30" s="129"/>
      <c r="N30" s="129"/>
      <c r="O30" s="129"/>
      <c r="P30" s="129"/>
      <c r="Q30" s="129"/>
    </row>
    <row r="31" spans="2:17" ht="17.25" customHeight="1">
      <c r="B31" s="122" t="s">
        <v>260</v>
      </c>
      <c r="C31" s="123"/>
      <c r="D31" s="123"/>
      <c r="E31" s="123"/>
      <c r="F31" s="127"/>
      <c r="G31" s="128"/>
      <c r="H31" s="129"/>
      <c r="I31" s="129"/>
      <c r="J31" s="129"/>
      <c r="K31" s="129"/>
      <c r="L31" s="129"/>
      <c r="M31" s="129"/>
      <c r="N31" s="129"/>
      <c r="O31" s="129"/>
      <c r="P31" s="129"/>
      <c r="Q31" s="129"/>
    </row>
    <row r="32" spans="2:17" ht="17.25" customHeight="1">
      <c r="B32" s="129"/>
      <c r="C32" s="129"/>
      <c r="D32" s="129"/>
      <c r="E32" s="129"/>
      <c r="F32" s="129"/>
      <c r="G32" s="129"/>
      <c r="H32" s="129"/>
      <c r="I32" s="129"/>
      <c r="J32" s="129"/>
      <c r="K32" s="129"/>
      <c r="L32" s="129"/>
      <c r="M32" s="129"/>
      <c r="N32" s="129"/>
      <c r="O32" s="129"/>
      <c r="P32" s="129"/>
      <c r="Q32" s="129"/>
    </row>
    <row r="33" spans="2:17" ht="17.25" customHeight="1">
      <c r="B33" s="129"/>
      <c r="C33" s="156" t="s">
        <v>261</v>
      </c>
      <c r="D33" s="157">
        <f>O9</f>
        <v>0</v>
      </c>
      <c r="E33" s="129" t="s">
        <v>241</v>
      </c>
      <c r="F33" s="129" t="s">
        <v>253</v>
      </c>
      <c r="G33" s="158"/>
      <c r="H33" s="158"/>
      <c r="I33" s="159">
        <f>G6</f>
        <v>0</v>
      </c>
      <c r="J33" s="159"/>
      <c r="K33" s="159"/>
      <c r="L33" s="160" t="s">
        <v>254</v>
      </c>
      <c r="M33" s="158"/>
      <c r="N33" s="158"/>
      <c r="O33" s="129" t="s">
        <v>255</v>
      </c>
      <c r="P33" s="157" t="e">
        <f>D33*I33/(G34+K34)</f>
        <v>#DIV/0!</v>
      </c>
      <c r="Q33" s="129" t="s">
        <v>241</v>
      </c>
    </row>
    <row r="34" spans="2:17" ht="17.25" customHeight="1">
      <c r="B34" s="129"/>
      <c r="C34" s="161"/>
      <c r="D34" s="157"/>
      <c r="E34" s="129"/>
      <c r="F34" s="129"/>
      <c r="G34" s="162">
        <f>G6</f>
        <v>0</v>
      </c>
      <c r="H34" s="162"/>
      <c r="I34" s="164" t="s">
        <v>241</v>
      </c>
      <c r="J34" s="168" t="s">
        <v>256</v>
      </c>
      <c r="K34" s="165">
        <f>K6</f>
        <v>0</v>
      </c>
      <c r="L34" s="165"/>
      <c r="M34" s="165"/>
      <c r="N34" s="164" t="s">
        <v>241</v>
      </c>
      <c r="O34" s="129"/>
      <c r="P34" s="157"/>
      <c r="Q34" s="129"/>
    </row>
    <row r="35" spans="2:17" ht="17.25" customHeight="1">
      <c r="B35" s="129"/>
      <c r="C35" s="129"/>
      <c r="D35" s="129"/>
      <c r="E35" s="129"/>
      <c r="F35" s="129"/>
      <c r="G35" s="129"/>
      <c r="H35" s="129"/>
      <c r="I35" s="129"/>
      <c r="J35" s="129"/>
      <c r="K35" s="129"/>
      <c r="L35" s="129"/>
      <c r="M35" s="129"/>
      <c r="N35" s="129"/>
      <c r="O35" s="129"/>
      <c r="P35" s="129"/>
      <c r="Q35" s="129"/>
    </row>
    <row r="36" spans="2:17" ht="17.25" customHeight="1">
      <c r="B36" s="129"/>
      <c r="C36" s="166" t="s">
        <v>259</v>
      </c>
      <c r="D36" s="157">
        <f>O9</f>
        <v>0</v>
      </c>
      <c r="E36" s="129" t="s">
        <v>241</v>
      </c>
      <c r="F36" s="129" t="s">
        <v>253</v>
      </c>
      <c r="G36" s="158"/>
      <c r="H36" s="158"/>
      <c r="I36" s="159">
        <f>K6</f>
        <v>0</v>
      </c>
      <c r="J36" s="159"/>
      <c r="K36" s="159"/>
      <c r="L36" s="160" t="s">
        <v>254</v>
      </c>
      <c r="M36" s="158"/>
      <c r="N36" s="158"/>
      <c r="O36" s="129" t="s">
        <v>255</v>
      </c>
      <c r="P36" s="157" t="e">
        <f>D36*I36/(G37+K37)</f>
        <v>#DIV/0!</v>
      </c>
      <c r="Q36" s="129" t="s">
        <v>241</v>
      </c>
    </row>
    <row r="37" spans="2:17" ht="17.25" customHeight="1">
      <c r="B37" s="129"/>
      <c r="C37" s="167"/>
      <c r="D37" s="157"/>
      <c r="E37" s="129"/>
      <c r="F37" s="129"/>
      <c r="G37" s="162">
        <f>G6</f>
        <v>0</v>
      </c>
      <c r="H37" s="162"/>
      <c r="I37" s="164" t="s">
        <v>241</v>
      </c>
      <c r="J37" s="164" t="s">
        <v>262</v>
      </c>
      <c r="K37" s="165">
        <f>K6</f>
        <v>0</v>
      </c>
      <c r="L37" s="165"/>
      <c r="M37" s="165"/>
      <c r="N37" s="164" t="s">
        <v>241</v>
      </c>
      <c r="O37" s="129"/>
      <c r="P37" s="157"/>
      <c r="Q37" s="129"/>
    </row>
    <row r="38" spans="2:17" ht="17.25" customHeight="1">
      <c r="B38" s="129"/>
      <c r="C38" s="129"/>
      <c r="D38" s="129"/>
      <c r="E38" s="129"/>
      <c r="F38" s="129"/>
      <c r="G38" s="129"/>
      <c r="H38" s="129"/>
      <c r="I38" s="129"/>
      <c r="J38" s="129"/>
      <c r="K38" s="129"/>
      <c r="L38" s="129"/>
      <c r="M38" s="129"/>
      <c r="N38" s="129"/>
      <c r="O38" s="129"/>
      <c r="P38" s="129"/>
      <c r="Q38" s="129"/>
    </row>
    <row r="39" spans="2:17" ht="17.25" customHeight="1">
      <c r="B39" s="122" t="s">
        <v>263</v>
      </c>
      <c r="C39" s="123"/>
      <c r="D39" s="123"/>
      <c r="E39" s="123"/>
      <c r="F39" s="127"/>
      <c r="G39" s="128"/>
      <c r="H39" s="129"/>
      <c r="I39" s="129"/>
      <c r="J39" s="129"/>
      <c r="K39" s="129"/>
      <c r="L39" s="129"/>
      <c r="M39" s="129"/>
      <c r="N39" s="129"/>
      <c r="O39" s="129"/>
      <c r="P39" s="129"/>
      <c r="Q39" s="129"/>
    </row>
    <row r="40" spans="2:17" ht="17.25" customHeight="1">
      <c r="B40" s="129"/>
      <c r="C40" s="129"/>
      <c r="D40" s="129"/>
      <c r="E40" s="129"/>
      <c r="F40" s="129"/>
      <c r="G40" s="129"/>
      <c r="H40" s="129"/>
      <c r="I40" s="129"/>
      <c r="J40" s="129"/>
      <c r="K40" s="129"/>
      <c r="L40" s="129"/>
      <c r="M40" s="129"/>
      <c r="N40" s="129"/>
      <c r="O40" s="129"/>
      <c r="P40" s="129"/>
      <c r="Q40" s="129"/>
    </row>
    <row r="41" spans="2:17" ht="17.25" customHeight="1">
      <c r="B41" s="129"/>
      <c r="C41" s="156" t="s">
        <v>252</v>
      </c>
      <c r="D41" s="157">
        <f>O10</f>
        <v>0</v>
      </c>
      <c r="E41" s="129" t="s">
        <v>241</v>
      </c>
      <c r="F41" s="129" t="s">
        <v>253</v>
      </c>
      <c r="G41" s="158"/>
      <c r="H41" s="158"/>
      <c r="I41" s="159">
        <f>D6</f>
        <v>0</v>
      </c>
      <c r="J41" s="159"/>
      <c r="K41" s="159"/>
      <c r="L41" s="160" t="s">
        <v>264</v>
      </c>
      <c r="M41" s="158"/>
      <c r="N41" s="158"/>
      <c r="O41" s="129" t="s">
        <v>255</v>
      </c>
      <c r="P41" s="157" t="e">
        <f>D41*I41/(G42+I42+M42)</f>
        <v>#DIV/0!</v>
      </c>
      <c r="Q41" s="129" t="s">
        <v>241</v>
      </c>
    </row>
    <row r="42" spans="2:17" ht="17.25" customHeight="1">
      <c r="B42" s="129"/>
      <c r="C42" s="161"/>
      <c r="D42" s="157"/>
      <c r="E42" s="129"/>
      <c r="F42" s="129"/>
      <c r="G42" s="169">
        <f>D6</f>
        <v>0</v>
      </c>
      <c r="H42" s="170" t="s">
        <v>265</v>
      </c>
      <c r="I42" s="165">
        <f>G6</f>
        <v>0</v>
      </c>
      <c r="J42" s="165"/>
      <c r="K42" s="165"/>
      <c r="L42" s="164" t="s">
        <v>265</v>
      </c>
      <c r="M42" s="169">
        <f>K6</f>
        <v>0</v>
      </c>
      <c r="N42" s="164" t="s">
        <v>241</v>
      </c>
      <c r="O42" s="129"/>
      <c r="P42" s="157"/>
      <c r="Q42" s="129"/>
    </row>
    <row r="43" spans="2:17" ht="17.25" customHeight="1">
      <c r="B43" s="129"/>
      <c r="C43" s="129"/>
      <c r="D43" s="129"/>
      <c r="E43" s="129"/>
      <c r="F43" s="129"/>
      <c r="G43" s="129"/>
      <c r="H43" s="129"/>
      <c r="I43" s="129"/>
      <c r="J43" s="129"/>
      <c r="K43" s="129"/>
      <c r="L43" s="129"/>
      <c r="M43" s="129"/>
      <c r="N43" s="129"/>
      <c r="O43" s="129"/>
      <c r="P43" s="129"/>
      <c r="Q43" s="129"/>
    </row>
    <row r="44" spans="2:17" ht="17.25" customHeight="1">
      <c r="B44" s="129"/>
      <c r="C44" s="156" t="s">
        <v>261</v>
      </c>
      <c r="D44" s="157">
        <f>O10</f>
        <v>0</v>
      </c>
      <c r="E44" s="129" t="s">
        <v>241</v>
      </c>
      <c r="F44" s="129" t="s">
        <v>253</v>
      </c>
      <c r="G44" s="158"/>
      <c r="H44" s="158"/>
      <c r="I44" s="159">
        <f>G6</f>
        <v>0</v>
      </c>
      <c r="J44" s="159"/>
      <c r="K44" s="159"/>
      <c r="L44" s="160" t="s">
        <v>264</v>
      </c>
      <c r="M44" s="158"/>
      <c r="N44" s="158"/>
      <c r="O44" s="129" t="s">
        <v>255</v>
      </c>
      <c r="P44" s="157" t="e">
        <f>D44*I44/(G45+I45+M45)</f>
        <v>#DIV/0!</v>
      </c>
      <c r="Q44" s="129" t="s">
        <v>241</v>
      </c>
    </row>
    <row r="45" spans="2:17" ht="17.25" customHeight="1">
      <c r="B45" s="129"/>
      <c r="C45" s="161"/>
      <c r="D45" s="157"/>
      <c r="E45" s="129"/>
      <c r="F45" s="129"/>
      <c r="G45" s="169">
        <f>D6</f>
        <v>0</v>
      </c>
      <c r="H45" s="170" t="s">
        <v>265</v>
      </c>
      <c r="I45" s="165">
        <f>G6</f>
        <v>0</v>
      </c>
      <c r="J45" s="165"/>
      <c r="K45" s="165"/>
      <c r="L45" s="164" t="s">
        <v>265</v>
      </c>
      <c r="M45" s="169">
        <f>K6</f>
        <v>0</v>
      </c>
      <c r="N45" s="164" t="s">
        <v>241</v>
      </c>
      <c r="O45" s="129"/>
      <c r="P45" s="157"/>
      <c r="Q45" s="129"/>
    </row>
    <row r="46" spans="2:17" ht="17.25" customHeight="1">
      <c r="B46" s="129"/>
      <c r="C46" s="129"/>
      <c r="D46" s="129"/>
      <c r="E46" s="129"/>
      <c r="F46" s="129"/>
      <c r="G46" s="129"/>
      <c r="H46" s="129"/>
      <c r="I46" s="129"/>
      <c r="J46" s="129"/>
      <c r="K46" s="129"/>
      <c r="L46" s="129"/>
      <c r="M46" s="129"/>
      <c r="N46" s="129"/>
      <c r="O46" s="129"/>
      <c r="P46" s="129"/>
      <c r="Q46" s="129"/>
    </row>
    <row r="47" spans="2:17" ht="17.25" customHeight="1">
      <c r="B47" s="129"/>
      <c r="C47" s="166" t="s">
        <v>259</v>
      </c>
      <c r="D47" s="157">
        <f>O10</f>
        <v>0</v>
      </c>
      <c r="E47" s="129" t="s">
        <v>241</v>
      </c>
      <c r="F47" s="129" t="s">
        <v>253</v>
      </c>
      <c r="G47" s="158"/>
      <c r="H47" s="158"/>
      <c r="I47" s="159">
        <f>K6</f>
        <v>0</v>
      </c>
      <c r="J47" s="159"/>
      <c r="K47" s="159"/>
      <c r="L47" s="160" t="s">
        <v>264</v>
      </c>
      <c r="M47" s="158"/>
      <c r="N47" s="158"/>
      <c r="O47" s="129" t="s">
        <v>255</v>
      </c>
      <c r="P47" s="157" t="e">
        <f>D47*I47/(G48+I48+M48)</f>
        <v>#DIV/0!</v>
      </c>
      <c r="Q47" s="129" t="s">
        <v>241</v>
      </c>
    </row>
    <row r="48" spans="2:17" ht="17.25" customHeight="1">
      <c r="B48" s="129"/>
      <c r="C48" s="167"/>
      <c r="D48" s="157"/>
      <c r="E48" s="129"/>
      <c r="F48" s="129"/>
      <c r="G48" s="169">
        <f>D6</f>
        <v>0</v>
      </c>
      <c r="H48" s="170" t="s">
        <v>265</v>
      </c>
      <c r="I48" s="165">
        <f>G6</f>
        <v>0</v>
      </c>
      <c r="J48" s="165"/>
      <c r="K48" s="165"/>
      <c r="L48" s="164" t="s">
        <v>265</v>
      </c>
      <c r="M48" s="169">
        <f>K6</f>
        <v>0</v>
      </c>
      <c r="N48" s="164" t="s">
        <v>241</v>
      </c>
      <c r="O48" s="129"/>
      <c r="P48" s="157"/>
      <c r="Q48" s="129"/>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6:C6"/>
    <mergeCell ref="D6:E6"/>
    <mergeCell ref="G6:I6"/>
    <mergeCell ref="K6:M6"/>
    <mergeCell ref="O6:P6"/>
    <mergeCell ref="B7:B11"/>
    <mergeCell ref="D7:E7"/>
    <mergeCell ref="G7:I7"/>
    <mergeCell ref="K7:M7"/>
    <mergeCell ref="O7:P7"/>
    <mergeCell ref="B2:Q2"/>
    <mergeCell ref="B4:Q4"/>
    <mergeCell ref="B5:C5"/>
    <mergeCell ref="D5:F5"/>
    <mergeCell ref="G5:J5"/>
    <mergeCell ref="K5:N5"/>
    <mergeCell ref="O5:Q5"/>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CA63-669A-4D91-9C4F-3683B6447249}">
  <sheetPr>
    <tabColor theme="3" tint="0.39997558519241921"/>
    <pageSetUpPr fitToPage="1"/>
  </sheetPr>
  <dimension ref="B2:Q48"/>
  <sheetViews>
    <sheetView view="pageBreakPreview" zoomScale="70" zoomScaleNormal="100" zoomScaleSheetLayoutView="70" workbookViewId="0">
      <selection activeCell="B2" sqref="B2:Q2"/>
    </sheetView>
  </sheetViews>
  <sheetFormatPr defaultRowHeight="16.5"/>
  <cols>
    <col min="1" max="1" width="2.453125" style="119" customWidth="1"/>
    <col min="2" max="2" width="4.08984375" style="119" customWidth="1"/>
    <col min="3" max="3" width="8.7265625" style="119" customWidth="1"/>
    <col min="4" max="4" width="16.26953125" style="119" customWidth="1"/>
    <col min="5" max="6" width="3.08984375" style="119" customWidth="1"/>
    <col min="7" max="7" width="8.453125" style="119" customWidth="1"/>
    <col min="8" max="8" width="6.26953125" style="119" customWidth="1"/>
    <col min="9" max="9" width="7.90625" style="119" customWidth="1"/>
    <col min="10" max="10" width="3.08984375" style="119" customWidth="1"/>
    <col min="11" max="11" width="3.26953125" style="119" customWidth="1"/>
    <col min="12" max="12" width="6.36328125" style="119" customWidth="1"/>
    <col min="13" max="13" width="8.90625" style="119" customWidth="1"/>
    <col min="14" max="15" width="3.08984375" style="119" customWidth="1"/>
    <col min="16" max="16" width="14.90625" style="119" customWidth="1"/>
    <col min="17" max="17" width="3.08984375" style="119" customWidth="1"/>
    <col min="18" max="255" width="8.7265625" style="119"/>
    <col min="256" max="256" width="4.08984375" style="119" customWidth="1"/>
    <col min="257" max="257" width="8.08984375" style="119" customWidth="1"/>
    <col min="258" max="258" width="21.08984375" style="119" customWidth="1"/>
    <col min="259" max="260" width="3.08984375" style="119" customWidth="1"/>
    <col min="261" max="261" width="12.08984375" style="119" customWidth="1"/>
    <col min="262" max="263" width="3.08984375" style="119" customWidth="1"/>
    <col min="264" max="264" width="9.6328125" style="119" customWidth="1"/>
    <col min="265" max="265" width="3.08984375" style="119" customWidth="1"/>
    <col min="266" max="267" width="4.6328125" style="119" customWidth="1"/>
    <col min="268" max="268" width="5.08984375" style="119" customWidth="1"/>
    <col min="269" max="269" width="12.08984375" style="119" customWidth="1"/>
    <col min="270" max="271" width="3.08984375" style="119" customWidth="1"/>
    <col min="272" max="272" width="22.08984375" style="119" customWidth="1"/>
    <col min="273" max="273" width="3.08984375" style="119" customWidth="1"/>
    <col min="274" max="511" width="8.7265625" style="119"/>
    <col min="512" max="512" width="4.08984375" style="119" customWidth="1"/>
    <col min="513" max="513" width="8.08984375" style="119" customWidth="1"/>
    <col min="514" max="514" width="21.08984375" style="119" customWidth="1"/>
    <col min="515" max="516" width="3.08984375" style="119" customWidth="1"/>
    <col min="517" max="517" width="12.08984375" style="119" customWidth="1"/>
    <col min="518" max="519" width="3.08984375" style="119" customWidth="1"/>
    <col min="520" max="520" width="9.6328125" style="119" customWidth="1"/>
    <col min="521" max="521" width="3.08984375" style="119" customWidth="1"/>
    <col min="522" max="523" width="4.6328125" style="119" customWidth="1"/>
    <col min="524" max="524" width="5.08984375" style="119" customWidth="1"/>
    <col min="525" max="525" width="12.08984375" style="119" customWidth="1"/>
    <col min="526" max="527" width="3.08984375" style="119" customWidth="1"/>
    <col min="528" max="528" width="22.08984375" style="119" customWidth="1"/>
    <col min="529" max="529" width="3.08984375" style="119" customWidth="1"/>
    <col min="530" max="767" width="8.7265625" style="119"/>
    <col min="768" max="768" width="4.08984375" style="119" customWidth="1"/>
    <col min="769" max="769" width="8.08984375" style="119" customWidth="1"/>
    <col min="770" max="770" width="21.08984375" style="119" customWidth="1"/>
    <col min="771" max="772" width="3.08984375" style="119" customWidth="1"/>
    <col min="773" max="773" width="12.08984375" style="119" customWidth="1"/>
    <col min="774" max="775" width="3.08984375" style="119" customWidth="1"/>
    <col min="776" max="776" width="9.6328125" style="119" customWidth="1"/>
    <col min="777" max="777" width="3.08984375" style="119" customWidth="1"/>
    <col min="778" max="779" width="4.6328125" style="119" customWidth="1"/>
    <col min="780" max="780" width="5.08984375" style="119" customWidth="1"/>
    <col min="781" max="781" width="12.08984375" style="119" customWidth="1"/>
    <col min="782" max="783" width="3.08984375" style="119" customWidth="1"/>
    <col min="784" max="784" width="22.08984375" style="119" customWidth="1"/>
    <col min="785" max="785" width="3.08984375" style="119" customWidth="1"/>
    <col min="786" max="1023" width="8.7265625" style="119"/>
    <col min="1024" max="1024" width="4.08984375" style="119" customWidth="1"/>
    <col min="1025" max="1025" width="8.08984375" style="119" customWidth="1"/>
    <col min="1026" max="1026" width="21.08984375" style="119" customWidth="1"/>
    <col min="1027" max="1028" width="3.08984375" style="119" customWidth="1"/>
    <col min="1029" max="1029" width="12.08984375" style="119" customWidth="1"/>
    <col min="1030" max="1031" width="3.08984375" style="119" customWidth="1"/>
    <col min="1032" max="1032" width="9.6328125" style="119" customWidth="1"/>
    <col min="1033" max="1033" width="3.08984375" style="119" customWidth="1"/>
    <col min="1034" max="1035" width="4.6328125" style="119" customWidth="1"/>
    <col min="1036" max="1036" width="5.08984375" style="119" customWidth="1"/>
    <col min="1037" max="1037" width="12.08984375" style="119" customWidth="1"/>
    <col min="1038" max="1039" width="3.08984375" style="119" customWidth="1"/>
    <col min="1040" max="1040" width="22.08984375" style="119" customWidth="1"/>
    <col min="1041" max="1041" width="3.08984375" style="119" customWidth="1"/>
    <col min="1042" max="1279" width="8.7265625" style="119"/>
    <col min="1280" max="1280" width="4.08984375" style="119" customWidth="1"/>
    <col min="1281" max="1281" width="8.08984375" style="119" customWidth="1"/>
    <col min="1282" max="1282" width="21.08984375" style="119" customWidth="1"/>
    <col min="1283" max="1284" width="3.08984375" style="119" customWidth="1"/>
    <col min="1285" max="1285" width="12.08984375" style="119" customWidth="1"/>
    <col min="1286" max="1287" width="3.08984375" style="119" customWidth="1"/>
    <col min="1288" max="1288" width="9.6328125" style="119" customWidth="1"/>
    <col min="1289" max="1289" width="3.08984375" style="119" customWidth="1"/>
    <col min="1290" max="1291" width="4.6328125" style="119" customWidth="1"/>
    <col min="1292" max="1292" width="5.08984375" style="119" customWidth="1"/>
    <col min="1293" max="1293" width="12.08984375" style="119" customWidth="1"/>
    <col min="1294" max="1295" width="3.08984375" style="119" customWidth="1"/>
    <col min="1296" max="1296" width="22.08984375" style="119" customWidth="1"/>
    <col min="1297" max="1297" width="3.08984375" style="119" customWidth="1"/>
    <col min="1298" max="1535" width="8.7265625" style="119"/>
    <col min="1536" max="1536" width="4.08984375" style="119" customWidth="1"/>
    <col min="1537" max="1537" width="8.08984375" style="119" customWidth="1"/>
    <col min="1538" max="1538" width="21.08984375" style="119" customWidth="1"/>
    <col min="1539" max="1540" width="3.08984375" style="119" customWidth="1"/>
    <col min="1541" max="1541" width="12.08984375" style="119" customWidth="1"/>
    <col min="1542" max="1543" width="3.08984375" style="119" customWidth="1"/>
    <col min="1544" max="1544" width="9.6328125" style="119" customWidth="1"/>
    <col min="1545" max="1545" width="3.08984375" style="119" customWidth="1"/>
    <col min="1546" max="1547" width="4.6328125" style="119" customWidth="1"/>
    <col min="1548" max="1548" width="5.08984375" style="119" customWidth="1"/>
    <col min="1549" max="1549" width="12.08984375" style="119" customWidth="1"/>
    <col min="1550" max="1551" width="3.08984375" style="119" customWidth="1"/>
    <col min="1552" max="1552" width="22.08984375" style="119" customWidth="1"/>
    <col min="1553" max="1553" width="3.08984375" style="119" customWidth="1"/>
    <col min="1554" max="1791" width="8.7265625" style="119"/>
    <col min="1792" max="1792" width="4.08984375" style="119" customWidth="1"/>
    <col min="1793" max="1793" width="8.08984375" style="119" customWidth="1"/>
    <col min="1794" max="1794" width="21.08984375" style="119" customWidth="1"/>
    <col min="1795" max="1796" width="3.08984375" style="119" customWidth="1"/>
    <col min="1797" max="1797" width="12.08984375" style="119" customWidth="1"/>
    <col min="1798" max="1799" width="3.08984375" style="119" customWidth="1"/>
    <col min="1800" max="1800" width="9.6328125" style="119" customWidth="1"/>
    <col min="1801" max="1801" width="3.08984375" style="119" customWidth="1"/>
    <col min="1802" max="1803" width="4.6328125" style="119" customWidth="1"/>
    <col min="1804" max="1804" width="5.08984375" style="119" customWidth="1"/>
    <col min="1805" max="1805" width="12.08984375" style="119" customWidth="1"/>
    <col min="1806" max="1807" width="3.08984375" style="119" customWidth="1"/>
    <col min="1808" max="1808" width="22.08984375" style="119" customWidth="1"/>
    <col min="1809" max="1809" width="3.08984375" style="119" customWidth="1"/>
    <col min="1810" max="2047" width="8.7265625" style="119"/>
    <col min="2048" max="2048" width="4.08984375" style="119" customWidth="1"/>
    <col min="2049" max="2049" width="8.08984375" style="119" customWidth="1"/>
    <col min="2050" max="2050" width="21.08984375" style="119" customWidth="1"/>
    <col min="2051" max="2052" width="3.08984375" style="119" customWidth="1"/>
    <col min="2053" max="2053" width="12.08984375" style="119" customWidth="1"/>
    <col min="2054" max="2055" width="3.08984375" style="119" customWidth="1"/>
    <col min="2056" max="2056" width="9.6328125" style="119" customWidth="1"/>
    <col min="2057" max="2057" width="3.08984375" style="119" customWidth="1"/>
    <col min="2058" max="2059" width="4.6328125" style="119" customWidth="1"/>
    <col min="2060" max="2060" width="5.08984375" style="119" customWidth="1"/>
    <col min="2061" max="2061" width="12.08984375" style="119" customWidth="1"/>
    <col min="2062" max="2063" width="3.08984375" style="119" customWidth="1"/>
    <col min="2064" max="2064" width="22.08984375" style="119" customWidth="1"/>
    <col min="2065" max="2065" width="3.08984375" style="119" customWidth="1"/>
    <col min="2066" max="2303" width="8.7265625" style="119"/>
    <col min="2304" max="2304" width="4.08984375" style="119" customWidth="1"/>
    <col min="2305" max="2305" width="8.08984375" style="119" customWidth="1"/>
    <col min="2306" max="2306" width="21.08984375" style="119" customWidth="1"/>
    <col min="2307" max="2308" width="3.08984375" style="119" customWidth="1"/>
    <col min="2309" max="2309" width="12.08984375" style="119" customWidth="1"/>
    <col min="2310" max="2311" width="3.08984375" style="119" customWidth="1"/>
    <col min="2312" max="2312" width="9.6328125" style="119" customWidth="1"/>
    <col min="2313" max="2313" width="3.08984375" style="119" customWidth="1"/>
    <col min="2314" max="2315" width="4.6328125" style="119" customWidth="1"/>
    <col min="2316" max="2316" width="5.08984375" style="119" customWidth="1"/>
    <col min="2317" max="2317" width="12.08984375" style="119" customWidth="1"/>
    <col min="2318" max="2319" width="3.08984375" style="119" customWidth="1"/>
    <col min="2320" max="2320" width="22.08984375" style="119" customWidth="1"/>
    <col min="2321" max="2321" width="3.08984375" style="119" customWidth="1"/>
    <col min="2322" max="2559" width="8.7265625" style="119"/>
    <col min="2560" max="2560" width="4.08984375" style="119" customWidth="1"/>
    <col min="2561" max="2561" width="8.08984375" style="119" customWidth="1"/>
    <col min="2562" max="2562" width="21.08984375" style="119" customWidth="1"/>
    <col min="2563" max="2564" width="3.08984375" style="119" customWidth="1"/>
    <col min="2565" max="2565" width="12.08984375" style="119" customWidth="1"/>
    <col min="2566" max="2567" width="3.08984375" style="119" customWidth="1"/>
    <col min="2568" max="2568" width="9.6328125" style="119" customWidth="1"/>
    <col min="2569" max="2569" width="3.08984375" style="119" customWidth="1"/>
    <col min="2570" max="2571" width="4.6328125" style="119" customWidth="1"/>
    <col min="2572" max="2572" width="5.08984375" style="119" customWidth="1"/>
    <col min="2573" max="2573" width="12.08984375" style="119" customWidth="1"/>
    <col min="2574" max="2575" width="3.08984375" style="119" customWidth="1"/>
    <col min="2576" max="2576" width="22.08984375" style="119" customWidth="1"/>
    <col min="2577" max="2577" width="3.08984375" style="119" customWidth="1"/>
    <col min="2578" max="2815" width="8.7265625" style="119"/>
    <col min="2816" max="2816" width="4.08984375" style="119" customWidth="1"/>
    <col min="2817" max="2817" width="8.08984375" style="119" customWidth="1"/>
    <col min="2818" max="2818" width="21.08984375" style="119" customWidth="1"/>
    <col min="2819" max="2820" width="3.08984375" style="119" customWidth="1"/>
    <col min="2821" max="2821" width="12.08984375" style="119" customWidth="1"/>
    <col min="2822" max="2823" width="3.08984375" style="119" customWidth="1"/>
    <col min="2824" max="2824" width="9.6328125" style="119" customWidth="1"/>
    <col min="2825" max="2825" width="3.08984375" style="119" customWidth="1"/>
    <col min="2826" max="2827" width="4.6328125" style="119" customWidth="1"/>
    <col min="2828" max="2828" width="5.08984375" style="119" customWidth="1"/>
    <col min="2829" max="2829" width="12.08984375" style="119" customWidth="1"/>
    <col min="2830" max="2831" width="3.08984375" style="119" customWidth="1"/>
    <col min="2832" max="2832" width="22.08984375" style="119" customWidth="1"/>
    <col min="2833" max="2833" width="3.08984375" style="119" customWidth="1"/>
    <col min="2834" max="3071" width="8.7265625" style="119"/>
    <col min="3072" max="3072" width="4.08984375" style="119" customWidth="1"/>
    <col min="3073" max="3073" width="8.08984375" style="119" customWidth="1"/>
    <col min="3074" max="3074" width="21.08984375" style="119" customWidth="1"/>
    <col min="3075" max="3076" width="3.08984375" style="119" customWidth="1"/>
    <col min="3077" max="3077" width="12.08984375" style="119" customWidth="1"/>
    <col min="3078" max="3079" width="3.08984375" style="119" customWidth="1"/>
    <col min="3080" max="3080" width="9.6328125" style="119" customWidth="1"/>
    <col min="3081" max="3081" width="3.08984375" style="119" customWidth="1"/>
    <col min="3082" max="3083" width="4.6328125" style="119" customWidth="1"/>
    <col min="3084" max="3084" width="5.08984375" style="119" customWidth="1"/>
    <col min="3085" max="3085" width="12.08984375" style="119" customWidth="1"/>
    <col min="3086" max="3087" width="3.08984375" style="119" customWidth="1"/>
    <col min="3088" max="3088" width="22.08984375" style="119" customWidth="1"/>
    <col min="3089" max="3089" width="3.08984375" style="119" customWidth="1"/>
    <col min="3090" max="3327" width="8.7265625" style="119"/>
    <col min="3328" max="3328" width="4.08984375" style="119" customWidth="1"/>
    <col min="3329" max="3329" width="8.08984375" style="119" customWidth="1"/>
    <col min="3330" max="3330" width="21.08984375" style="119" customWidth="1"/>
    <col min="3331" max="3332" width="3.08984375" style="119" customWidth="1"/>
    <col min="3333" max="3333" width="12.08984375" style="119" customWidth="1"/>
    <col min="3334" max="3335" width="3.08984375" style="119" customWidth="1"/>
    <col min="3336" max="3336" width="9.6328125" style="119" customWidth="1"/>
    <col min="3337" max="3337" width="3.08984375" style="119" customWidth="1"/>
    <col min="3338" max="3339" width="4.6328125" style="119" customWidth="1"/>
    <col min="3340" max="3340" width="5.08984375" style="119" customWidth="1"/>
    <col min="3341" max="3341" width="12.08984375" style="119" customWidth="1"/>
    <col min="3342" max="3343" width="3.08984375" style="119" customWidth="1"/>
    <col min="3344" max="3344" width="22.08984375" style="119" customWidth="1"/>
    <col min="3345" max="3345" width="3.08984375" style="119" customWidth="1"/>
    <col min="3346" max="3583" width="8.7265625" style="119"/>
    <col min="3584" max="3584" width="4.08984375" style="119" customWidth="1"/>
    <col min="3585" max="3585" width="8.08984375" style="119" customWidth="1"/>
    <col min="3586" max="3586" width="21.08984375" style="119" customWidth="1"/>
    <col min="3587" max="3588" width="3.08984375" style="119" customWidth="1"/>
    <col min="3589" max="3589" width="12.08984375" style="119" customWidth="1"/>
    <col min="3590" max="3591" width="3.08984375" style="119" customWidth="1"/>
    <col min="3592" max="3592" width="9.6328125" style="119" customWidth="1"/>
    <col min="3593" max="3593" width="3.08984375" style="119" customWidth="1"/>
    <col min="3594" max="3595" width="4.6328125" style="119" customWidth="1"/>
    <col min="3596" max="3596" width="5.08984375" style="119" customWidth="1"/>
    <col min="3597" max="3597" width="12.08984375" style="119" customWidth="1"/>
    <col min="3598" max="3599" width="3.08984375" style="119" customWidth="1"/>
    <col min="3600" max="3600" width="22.08984375" style="119" customWidth="1"/>
    <col min="3601" max="3601" width="3.08984375" style="119" customWidth="1"/>
    <col min="3602" max="3839" width="8.7265625" style="119"/>
    <col min="3840" max="3840" width="4.08984375" style="119" customWidth="1"/>
    <col min="3841" max="3841" width="8.08984375" style="119" customWidth="1"/>
    <col min="3842" max="3842" width="21.08984375" style="119" customWidth="1"/>
    <col min="3843" max="3844" width="3.08984375" style="119" customWidth="1"/>
    <col min="3845" max="3845" width="12.08984375" style="119" customWidth="1"/>
    <col min="3846" max="3847" width="3.08984375" style="119" customWidth="1"/>
    <col min="3848" max="3848" width="9.6328125" style="119" customWidth="1"/>
    <col min="3849" max="3849" width="3.08984375" style="119" customWidth="1"/>
    <col min="3850" max="3851" width="4.6328125" style="119" customWidth="1"/>
    <col min="3852" max="3852" width="5.08984375" style="119" customWidth="1"/>
    <col min="3853" max="3853" width="12.08984375" style="119" customWidth="1"/>
    <col min="3854" max="3855" width="3.08984375" style="119" customWidth="1"/>
    <col min="3856" max="3856" width="22.08984375" style="119" customWidth="1"/>
    <col min="3857" max="3857" width="3.08984375" style="119" customWidth="1"/>
    <col min="3858" max="4095" width="8.7265625" style="119"/>
    <col min="4096" max="4096" width="4.08984375" style="119" customWidth="1"/>
    <col min="4097" max="4097" width="8.08984375" style="119" customWidth="1"/>
    <col min="4098" max="4098" width="21.08984375" style="119" customWidth="1"/>
    <col min="4099" max="4100" width="3.08984375" style="119" customWidth="1"/>
    <col min="4101" max="4101" width="12.08984375" style="119" customWidth="1"/>
    <col min="4102" max="4103" width="3.08984375" style="119" customWidth="1"/>
    <col min="4104" max="4104" width="9.6328125" style="119" customWidth="1"/>
    <col min="4105" max="4105" width="3.08984375" style="119" customWidth="1"/>
    <col min="4106" max="4107" width="4.6328125" style="119" customWidth="1"/>
    <col min="4108" max="4108" width="5.08984375" style="119" customWidth="1"/>
    <col min="4109" max="4109" width="12.08984375" style="119" customWidth="1"/>
    <col min="4110" max="4111" width="3.08984375" style="119" customWidth="1"/>
    <col min="4112" max="4112" width="22.08984375" style="119" customWidth="1"/>
    <col min="4113" max="4113" width="3.08984375" style="119" customWidth="1"/>
    <col min="4114" max="4351" width="8.7265625" style="119"/>
    <col min="4352" max="4352" width="4.08984375" style="119" customWidth="1"/>
    <col min="4353" max="4353" width="8.08984375" style="119" customWidth="1"/>
    <col min="4354" max="4354" width="21.08984375" style="119" customWidth="1"/>
    <col min="4355" max="4356" width="3.08984375" style="119" customWidth="1"/>
    <col min="4357" max="4357" width="12.08984375" style="119" customWidth="1"/>
    <col min="4358" max="4359" width="3.08984375" style="119" customWidth="1"/>
    <col min="4360" max="4360" width="9.6328125" style="119" customWidth="1"/>
    <col min="4361" max="4361" width="3.08984375" style="119" customWidth="1"/>
    <col min="4362" max="4363" width="4.6328125" style="119" customWidth="1"/>
    <col min="4364" max="4364" width="5.08984375" style="119" customWidth="1"/>
    <col min="4365" max="4365" width="12.08984375" style="119" customWidth="1"/>
    <col min="4366" max="4367" width="3.08984375" style="119" customWidth="1"/>
    <col min="4368" max="4368" width="22.08984375" style="119" customWidth="1"/>
    <col min="4369" max="4369" width="3.08984375" style="119" customWidth="1"/>
    <col min="4370" max="4607" width="8.7265625" style="119"/>
    <col min="4608" max="4608" width="4.08984375" style="119" customWidth="1"/>
    <col min="4609" max="4609" width="8.08984375" style="119" customWidth="1"/>
    <col min="4610" max="4610" width="21.08984375" style="119" customWidth="1"/>
    <col min="4611" max="4612" width="3.08984375" style="119" customWidth="1"/>
    <col min="4613" max="4613" width="12.08984375" style="119" customWidth="1"/>
    <col min="4614" max="4615" width="3.08984375" style="119" customWidth="1"/>
    <col min="4616" max="4616" width="9.6328125" style="119" customWidth="1"/>
    <col min="4617" max="4617" width="3.08984375" style="119" customWidth="1"/>
    <col min="4618" max="4619" width="4.6328125" style="119" customWidth="1"/>
    <col min="4620" max="4620" width="5.08984375" style="119" customWidth="1"/>
    <col min="4621" max="4621" width="12.08984375" style="119" customWidth="1"/>
    <col min="4622" max="4623" width="3.08984375" style="119" customWidth="1"/>
    <col min="4624" max="4624" width="22.08984375" style="119" customWidth="1"/>
    <col min="4625" max="4625" width="3.08984375" style="119" customWidth="1"/>
    <col min="4626" max="4863" width="8.7265625" style="119"/>
    <col min="4864" max="4864" width="4.08984375" style="119" customWidth="1"/>
    <col min="4865" max="4865" width="8.08984375" style="119" customWidth="1"/>
    <col min="4866" max="4866" width="21.08984375" style="119" customWidth="1"/>
    <col min="4867" max="4868" width="3.08984375" style="119" customWidth="1"/>
    <col min="4869" max="4869" width="12.08984375" style="119" customWidth="1"/>
    <col min="4870" max="4871" width="3.08984375" style="119" customWidth="1"/>
    <col min="4872" max="4872" width="9.6328125" style="119" customWidth="1"/>
    <col min="4873" max="4873" width="3.08984375" style="119" customWidth="1"/>
    <col min="4874" max="4875" width="4.6328125" style="119" customWidth="1"/>
    <col min="4876" max="4876" width="5.08984375" style="119" customWidth="1"/>
    <col min="4877" max="4877" width="12.08984375" style="119" customWidth="1"/>
    <col min="4878" max="4879" width="3.08984375" style="119" customWidth="1"/>
    <col min="4880" max="4880" width="22.08984375" style="119" customWidth="1"/>
    <col min="4881" max="4881" width="3.08984375" style="119" customWidth="1"/>
    <col min="4882" max="5119" width="8.7265625" style="119"/>
    <col min="5120" max="5120" width="4.08984375" style="119" customWidth="1"/>
    <col min="5121" max="5121" width="8.08984375" style="119" customWidth="1"/>
    <col min="5122" max="5122" width="21.08984375" style="119" customWidth="1"/>
    <col min="5123" max="5124" width="3.08984375" style="119" customWidth="1"/>
    <col min="5125" max="5125" width="12.08984375" style="119" customWidth="1"/>
    <col min="5126" max="5127" width="3.08984375" style="119" customWidth="1"/>
    <col min="5128" max="5128" width="9.6328125" style="119" customWidth="1"/>
    <col min="5129" max="5129" width="3.08984375" style="119" customWidth="1"/>
    <col min="5130" max="5131" width="4.6328125" style="119" customWidth="1"/>
    <col min="5132" max="5132" width="5.08984375" style="119" customWidth="1"/>
    <col min="5133" max="5133" width="12.08984375" style="119" customWidth="1"/>
    <col min="5134" max="5135" width="3.08984375" style="119" customWidth="1"/>
    <col min="5136" max="5136" width="22.08984375" style="119" customWidth="1"/>
    <col min="5137" max="5137" width="3.08984375" style="119" customWidth="1"/>
    <col min="5138" max="5375" width="8.7265625" style="119"/>
    <col min="5376" max="5376" width="4.08984375" style="119" customWidth="1"/>
    <col min="5377" max="5377" width="8.08984375" style="119" customWidth="1"/>
    <col min="5378" max="5378" width="21.08984375" style="119" customWidth="1"/>
    <col min="5379" max="5380" width="3.08984375" style="119" customWidth="1"/>
    <col min="5381" max="5381" width="12.08984375" style="119" customWidth="1"/>
    <col min="5382" max="5383" width="3.08984375" style="119" customWidth="1"/>
    <col min="5384" max="5384" width="9.6328125" style="119" customWidth="1"/>
    <col min="5385" max="5385" width="3.08984375" style="119" customWidth="1"/>
    <col min="5386" max="5387" width="4.6328125" style="119" customWidth="1"/>
    <col min="5388" max="5388" width="5.08984375" style="119" customWidth="1"/>
    <col min="5389" max="5389" width="12.08984375" style="119" customWidth="1"/>
    <col min="5390" max="5391" width="3.08984375" style="119" customWidth="1"/>
    <col min="5392" max="5392" width="22.08984375" style="119" customWidth="1"/>
    <col min="5393" max="5393" width="3.08984375" style="119" customWidth="1"/>
    <col min="5394" max="5631" width="8.7265625" style="119"/>
    <col min="5632" max="5632" width="4.08984375" style="119" customWidth="1"/>
    <col min="5633" max="5633" width="8.08984375" style="119" customWidth="1"/>
    <col min="5634" max="5634" width="21.08984375" style="119" customWidth="1"/>
    <col min="5635" max="5636" width="3.08984375" style="119" customWidth="1"/>
    <col min="5637" max="5637" width="12.08984375" style="119" customWidth="1"/>
    <col min="5638" max="5639" width="3.08984375" style="119" customWidth="1"/>
    <col min="5640" max="5640" width="9.6328125" style="119" customWidth="1"/>
    <col min="5641" max="5641" width="3.08984375" style="119" customWidth="1"/>
    <col min="5642" max="5643" width="4.6328125" style="119" customWidth="1"/>
    <col min="5644" max="5644" width="5.08984375" style="119" customWidth="1"/>
    <col min="5645" max="5645" width="12.08984375" style="119" customWidth="1"/>
    <col min="5646" max="5647" width="3.08984375" style="119" customWidth="1"/>
    <col min="5648" max="5648" width="22.08984375" style="119" customWidth="1"/>
    <col min="5649" max="5649" width="3.08984375" style="119" customWidth="1"/>
    <col min="5650" max="5887" width="8.7265625" style="119"/>
    <col min="5888" max="5888" width="4.08984375" style="119" customWidth="1"/>
    <col min="5889" max="5889" width="8.08984375" style="119" customWidth="1"/>
    <col min="5890" max="5890" width="21.08984375" style="119" customWidth="1"/>
    <col min="5891" max="5892" width="3.08984375" style="119" customWidth="1"/>
    <col min="5893" max="5893" width="12.08984375" style="119" customWidth="1"/>
    <col min="5894" max="5895" width="3.08984375" style="119" customWidth="1"/>
    <col min="5896" max="5896" width="9.6328125" style="119" customWidth="1"/>
    <col min="5897" max="5897" width="3.08984375" style="119" customWidth="1"/>
    <col min="5898" max="5899" width="4.6328125" style="119" customWidth="1"/>
    <col min="5900" max="5900" width="5.08984375" style="119" customWidth="1"/>
    <col min="5901" max="5901" width="12.08984375" style="119" customWidth="1"/>
    <col min="5902" max="5903" width="3.08984375" style="119" customWidth="1"/>
    <col min="5904" max="5904" width="22.08984375" style="119" customWidth="1"/>
    <col min="5905" max="5905" width="3.08984375" style="119" customWidth="1"/>
    <col min="5906" max="6143" width="8.7265625" style="119"/>
    <col min="6144" max="6144" width="4.08984375" style="119" customWidth="1"/>
    <col min="6145" max="6145" width="8.08984375" style="119" customWidth="1"/>
    <col min="6146" max="6146" width="21.08984375" style="119" customWidth="1"/>
    <col min="6147" max="6148" width="3.08984375" style="119" customWidth="1"/>
    <col min="6149" max="6149" width="12.08984375" style="119" customWidth="1"/>
    <col min="6150" max="6151" width="3.08984375" style="119" customWidth="1"/>
    <col min="6152" max="6152" width="9.6328125" style="119" customWidth="1"/>
    <col min="6153" max="6153" width="3.08984375" style="119" customWidth="1"/>
    <col min="6154" max="6155" width="4.6328125" style="119" customWidth="1"/>
    <col min="6156" max="6156" width="5.08984375" style="119" customWidth="1"/>
    <col min="6157" max="6157" width="12.08984375" style="119" customWidth="1"/>
    <col min="6158" max="6159" width="3.08984375" style="119" customWidth="1"/>
    <col min="6160" max="6160" width="22.08984375" style="119" customWidth="1"/>
    <col min="6161" max="6161" width="3.08984375" style="119" customWidth="1"/>
    <col min="6162" max="6399" width="8.7265625" style="119"/>
    <col min="6400" max="6400" width="4.08984375" style="119" customWidth="1"/>
    <col min="6401" max="6401" width="8.08984375" style="119" customWidth="1"/>
    <col min="6402" max="6402" width="21.08984375" style="119" customWidth="1"/>
    <col min="6403" max="6404" width="3.08984375" style="119" customWidth="1"/>
    <col min="6405" max="6405" width="12.08984375" style="119" customWidth="1"/>
    <col min="6406" max="6407" width="3.08984375" style="119" customWidth="1"/>
    <col min="6408" max="6408" width="9.6328125" style="119" customWidth="1"/>
    <col min="6409" max="6409" width="3.08984375" style="119" customWidth="1"/>
    <col min="6410" max="6411" width="4.6328125" style="119" customWidth="1"/>
    <col min="6412" max="6412" width="5.08984375" style="119" customWidth="1"/>
    <col min="6413" max="6413" width="12.08984375" style="119" customWidth="1"/>
    <col min="6414" max="6415" width="3.08984375" style="119" customWidth="1"/>
    <col min="6416" max="6416" width="22.08984375" style="119" customWidth="1"/>
    <col min="6417" max="6417" width="3.08984375" style="119" customWidth="1"/>
    <col min="6418" max="6655" width="8.7265625" style="119"/>
    <col min="6656" max="6656" width="4.08984375" style="119" customWidth="1"/>
    <col min="6657" max="6657" width="8.08984375" style="119" customWidth="1"/>
    <col min="6658" max="6658" width="21.08984375" style="119" customWidth="1"/>
    <col min="6659" max="6660" width="3.08984375" style="119" customWidth="1"/>
    <col min="6661" max="6661" width="12.08984375" style="119" customWidth="1"/>
    <col min="6662" max="6663" width="3.08984375" style="119" customWidth="1"/>
    <col min="6664" max="6664" width="9.6328125" style="119" customWidth="1"/>
    <col min="6665" max="6665" width="3.08984375" style="119" customWidth="1"/>
    <col min="6666" max="6667" width="4.6328125" style="119" customWidth="1"/>
    <col min="6668" max="6668" width="5.08984375" style="119" customWidth="1"/>
    <col min="6669" max="6669" width="12.08984375" style="119" customWidth="1"/>
    <col min="6670" max="6671" width="3.08984375" style="119" customWidth="1"/>
    <col min="6672" max="6672" width="22.08984375" style="119" customWidth="1"/>
    <col min="6673" max="6673" width="3.08984375" style="119" customWidth="1"/>
    <col min="6674" max="6911" width="8.7265625" style="119"/>
    <col min="6912" max="6912" width="4.08984375" style="119" customWidth="1"/>
    <col min="6913" max="6913" width="8.08984375" style="119" customWidth="1"/>
    <col min="6914" max="6914" width="21.08984375" style="119" customWidth="1"/>
    <col min="6915" max="6916" width="3.08984375" style="119" customWidth="1"/>
    <col min="6917" max="6917" width="12.08984375" style="119" customWidth="1"/>
    <col min="6918" max="6919" width="3.08984375" style="119" customWidth="1"/>
    <col min="6920" max="6920" width="9.6328125" style="119" customWidth="1"/>
    <col min="6921" max="6921" width="3.08984375" style="119" customWidth="1"/>
    <col min="6922" max="6923" width="4.6328125" style="119" customWidth="1"/>
    <col min="6924" max="6924" width="5.08984375" style="119" customWidth="1"/>
    <col min="6925" max="6925" width="12.08984375" style="119" customWidth="1"/>
    <col min="6926" max="6927" width="3.08984375" style="119" customWidth="1"/>
    <col min="6928" max="6928" width="22.08984375" style="119" customWidth="1"/>
    <col min="6929" max="6929" width="3.08984375" style="119" customWidth="1"/>
    <col min="6930" max="7167" width="8.7265625" style="119"/>
    <col min="7168" max="7168" width="4.08984375" style="119" customWidth="1"/>
    <col min="7169" max="7169" width="8.08984375" style="119" customWidth="1"/>
    <col min="7170" max="7170" width="21.08984375" style="119" customWidth="1"/>
    <col min="7171" max="7172" width="3.08984375" style="119" customWidth="1"/>
    <col min="7173" max="7173" width="12.08984375" style="119" customWidth="1"/>
    <col min="7174" max="7175" width="3.08984375" style="119" customWidth="1"/>
    <col min="7176" max="7176" width="9.6328125" style="119" customWidth="1"/>
    <col min="7177" max="7177" width="3.08984375" style="119" customWidth="1"/>
    <col min="7178" max="7179" width="4.6328125" style="119" customWidth="1"/>
    <col min="7180" max="7180" width="5.08984375" style="119" customWidth="1"/>
    <col min="7181" max="7181" width="12.08984375" style="119" customWidth="1"/>
    <col min="7182" max="7183" width="3.08984375" style="119" customWidth="1"/>
    <col min="7184" max="7184" width="22.08984375" style="119" customWidth="1"/>
    <col min="7185" max="7185" width="3.08984375" style="119" customWidth="1"/>
    <col min="7186" max="7423" width="8.7265625" style="119"/>
    <col min="7424" max="7424" width="4.08984375" style="119" customWidth="1"/>
    <col min="7425" max="7425" width="8.08984375" style="119" customWidth="1"/>
    <col min="7426" max="7426" width="21.08984375" style="119" customWidth="1"/>
    <col min="7427" max="7428" width="3.08984375" style="119" customWidth="1"/>
    <col min="7429" max="7429" width="12.08984375" style="119" customWidth="1"/>
    <col min="7430" max="7431" width="3.08984375" style="119" customWidth="1"/>
    <col min="7432" max="7432" width="9.6328125" style="119" customWidth="1"/>
    <col min="7433" max="7433" width="3.08984375" style="119" customWidth="1"/>
    <col min="7434" max="7435" width="4.6328125" style="119" customWidth="1"/>
    <col min="7436" max="7436" width="5.08984375" style="119" customWidth="1"/>
    <col min="7437" max="7437" width="12.08984375" style="119" customWidth="1"/>
    <col min="7438" max="7439" width="3.08984375" style="119" customWidth="1"/>
    <col min="7440" max="7440" width="22.08984375" style="119" customWidth="1"/>
    <col min="7441" max="7441" width="3.08984375" style="119" customWidth="1"/>
    <col min="7442" max="7679" width="8.7265625" style="119"/>
    <col min="7680" max="7680" width="4.08984375" style="119" customWidth="1"/>
    <col min="7681" max="7681" width="8.08984375" style="119" customWidth="1"/>
    <col min="7682" max="7682" width="21.08984375" style="119" customWidth="1"/>
    <col min="7683" max="7684" width="3.08984375" style="119" customWidth="1"/>
    <col min="7685" max="7685" width="12.08984375" style="119" customWidth="1"/>
    <col min="7686" max="7687" width="3.08984375" style="119" customWidth="1"/>
    <col min="7688" max="7688" width="9.6328125" style="119" customWidth="1"/>
    <col min="7689" max="7689" width="3.08984375" style="119" customWidth="1"/>
    <col min="7690" max="7691" width="4.6328125" style="119" customWidth="1"/>
    <col min="7692" max="7692" width="5.08984375" style="119" customWidth="1"/>
    <col min="7693" max="7693" width="12.08984375" style="119" customWidth="1"/>
    <col min="7694" max="7695" width="3.08984375" style="119" customWidth="1"/>
    <col min="7696" max="7696" width="22.08984375" style="119" customWidth="1"/>
    <col min="7697" max="7697" width="3.08984375" style="119" customWidth="1"/>
    <col min="7698" max="7935" width="8.7265625" style="119"/>
    <col min="7936" max="7936" width="4.08984375" style="119" customWidth="1"/>
    <col min="7937" max="7937" width="8.08984375" style="119" customWidth="1"/>
    <col min="7938" max="7938" width="21.08984375" style="119" customWidth="1"/>
    <col min="7939" max="7940" width="3.08984375" style="119" customWidth="1"/>
    <col min="7941" max="7941" width="12.08984375" style="119" customWidth="1"/>
    <col min="7942" max="7943" width="3.08984375" style="119" customWidth="1"/>
    <col min="7944" max="7944" width="9.6328125" style="119" customWidth="1"/>
    <col min="7945" max="7945" width="3.08984375" style="119" customWidth="1"/>
    <col min="7946" max="7947" width="4.6328125" style="119" customWidth="1"/>
    <col min="7948" max="7948" width="5.08984375" style="119" customWidth="1"/>
    <col min="7949" max="7949" width="12.08984375" style="119" customWidth="1"/>
    <col min="7950" max="7951" width="3.08984375" style="119" customWidth="1"/>
    <col min="7952" max="7952" width="22.08984375" style="119" customWidth="1"/>
    <col min="7953" max="7953" width="3.08984375" style="119" customWidth="1"/>
    <col min="7954" max="8191" width="8.7265625" style="119"/>
    <col min="8192" max="8192" width="4.08984375" style="119" customWidth="1"/>
    <col min="8193" max="8193" width="8.08984375" style="119" customWidth="1"/>
    <col min="8194" max="8194" width="21.08984375" style="119" customWidth="1"/>
    <col min="8195" max="8196" width="3.08984375" style="119" customWidth="1"/>
    <col min="8197" max="8197" width="12.08984375" style="119" customWidth="1"/>
    <col min="8198" max="8199" width="3.08984375" style="119" customWidth="1"/>
    <col min="8200" max="8200" width="9.6328125" style="119" customWidth="1"/>
    <col min="8201" max="8201" width="3.08984375" style="119" customWidth="1"/>
    <col min="8202" max="8203" width="4.6328125" style="119" customWidth="1"/>
    <col min="8204" max="8204" width="5.08984375" style="119" customWidth="1"/>
    <col min="8205" max="8205" width="12.08984375" style="119" customWidth="1"/>
    <col min="8206" max="8207" width="3.08984375" style="119" customWidth="1"/>
    <col min="8208" max="8208" width="22.08984375" style="119" customWidth="1"/>
    <col min="8209" max="8209" width="3.08984375" style="119" customWidth="1"/>
    <col min="8210" max="8447" width="8.7265625" style="119"/>
    <col min="8448" max="8448" width="4.08984375" style="119" customWidth="1"/>
    <col min="8449" max="8449" width="8.08984375" style="119" customWidth="1"/>
    <col min="8450" max="8450" width="21.08984375" style="119" customWidth="1"/>
    <col min="8451" max="8452" width="3.08984375" style="119" customWidth="1"/>
    <col min="8453" max="8453" width="12.08984375" style="119" customWidth="1"/>
    <col min="8454" max="8455" width="3.08984375" style="119" customWidth="1"/>
    <col min="8456" max="8456" width="9.6328125" style="119" customWidth="1"/>
    <col min="8457" max="8457" width="3.08984375" style="119" customWidth="1"/>
    <col min="8458" max="8459" width="4.6328125" style="119" customWidth="1"/>
    <col min="8460" max="8460" width="5.08984375" style="119" customWidth="1"/>
    <col min="8461" max="8461" width="12.08984375" style="119" customWidth="1"/>
    <col min="8462" max="8463" width="3.08984375" style="119" customWidth="1"/>
    <col min="8464" max="8464" width="22.08984375" style="119" customWidth="1"/>
    <col min="8465" max="8465" width="3.08984375" style="119" customWidth="1"/>
    <col min="8466" max="8703" width="8.7265625" style="119"/>
    <col min="8704" max="8704" width="4.08984375" style="119" customWidth="1"/>
    <col min="8705" max="8705" width="8.08984375" style="119" customWidth="1"/>
    <col min="8706" max="8706" width="21.08984375" style="119" customWidth="1"/>
    <col min="8707" max="8708" width="3.08984375" style="119" customWidth="1"/>
    <col min="8709" max="8709" width="12.08984375" style="119" customWidth="1"/>
    <col min="8710" max="8711" width="3.08984375" style="119" customWidth="1"/>
    <col min="8712" max="8712" width="9.6328125" style="119" customWidth="1"/>
    <col min="8713" max="8713" width="3.08984375" style="119" customWidth="1"/>
    <col min="8714" max="8715" width="4.6328125" style="119" customWidth="1"/>
    <col min="8716" max="8716" width="5.08984375" style="119" customWidth="1"/>
    <col min="8717" max="8717" width="12.08984375" style="119" customWidth="1"/>
    <col min="8718" max="8719" width="3.08984375" style="119" customWidth="1"/>
    <col min="8720" max="8720" width="22.08984375" style="119" customWidth="1"/>
    <col min="8721" max="8721" width="3.08984375" style="119" customWidth="1"/>
    <col min="8722" max="8959" width="8.7265625" style="119"/>
    <col min="8960" max="8960" width="4.08984375" style="119" customWidth="1"/>
    <col min="8961" max="8961" width="8.08984375" style="119" customWidth="1"/>
    <col min="8962" max="8962" width="21.08984375" style="119" customWidth="1"/>
    <col min="8963" max="8964" width="3.08984375" style="119" customWidth="1"/>
    <col min="8965" max="8965" width="12.08984375" style="119" customWidth="1"/>
    <col min="8966" max="8967" width="3.08984375" style="119" customWidth="1"/>
    <col min="8968" max="8968" width="9.6328125" style="119" customWidth="1"/>
    <col min="8969" max="8969" width="3.08984375" style="119" customWidth="1"/>
    <col min="8970" max="8971" width="4.6328125" style="119" customWidth="1"/>
    <col min="8972" max="8972" width="5.08984375" style="119" customWidth="1"/>
    <col min="8973" max="8973" width="12.08984375" style="119" customWidth="1"/>
    <col min="8974" max="8975" width="3.08984375" style="119" customWidth="1"/>
    <col min="8976" max="8976" width="22.08984375" style="119" customWidth="1"/>
    <col min="8977" max="8977" width="3.08984375" style="119" customWidth="1"/>
    <col min="8978" max="9215" width="8.7265625" style="119"/>
    <col min="9216" max="9216" width="4.08984375" style="119" customWidth="1"/>
    <col min="9217" max="9217" width="8.08984375" style="119" customWidth="1"/>
    <col min="9218" max="9218" width="21.08984375" style="119" customWidth="1"/>
    <col min="9219" max="9220" width="3.08984375" style="119" customWidth="1"/>
    <col min="9221" max="9221" width="12.08984375" style="119" customWidth="1"/>
    <col min="9222" max="9223" width="3.08984375" style="119" customWidth="1"/>
    <col min="9224" max="9224" width="9.6328125" style="119" customWidth="1"/>
    <col min="9225" max="9225" width="3.08984375" style="119" customWidth="1"/>
    <col min="9226" max="9227" width="4.6328125" style="119" customWidth="1"/>
    <col min="9228" max="9228" width="5.08984375" style="119" customWidth="1"/>
    <col min="9229" max="9229" width="12.08984375" style="119" customWidth="1"/>
    <col min="9230" max="9231" width="3.08984375" style="119" customWidth="1"/>
    <col min="9232" max="9232" width="22.08984375" style="119" customWidth="1"/>
    <col min="9233" max="9233" width="3.08984375" style="119" customWidth="1"/>
    <col min="9234" max="9471" width="8.7265625" style="119"/>
    <col min="9472" max="9472" width="4.08984375" style="119" customWidth="1"/>
    <col min="9473" max="9473" width="8.08984375" style="119" customWidth="1"/>
    <col min="9474" max="9474" width="21.08984375" style="119" customWidth="1"/>
    <col min="9475" max="9476" width="3.08984375" style="119" customWidth="1"/>
    <col min="9477" max="9477" width="12.08984375" style="119" customWidth="1"/>
    <col min="9478" max="9479" width="3.08984375" style="119" customWidth="1"/>
    <col min="9480" max="9480" width="9.6328125" style="119" customWidth="1"/>
    <col min="9481" max="9481" width="3.08984375" style="119" customWidth="1"/>
    <col min="9482" max="9483" width="4.6328125" style="119" customWidth="1"/>
    <col min="9484" max="9484" width="5.08984375" style="119" customWidth="1"/>
    <col min="9485" max="9485" width="12.08984375" style="119" customWidth="1"/>
    <col min="9486" max="9487" width="3.08984375" style="119" customWidth="1"/>
    <col min="9488" max="9488" width="22.08984375" style="119" customWidth="1"/>
    <col min="9489" max="9489" width="3.08984375" style="119" customWidth="1"/>
    <col min="9490" max="9727" width="8.7265625" style="119"/>
    <col min="9728" max="9728" width="4.08984375" style="119" customWidth="1"/>
    <col min="9729" max="9729" width="8.08984375" style="119" customWidth="1"/>
    <col min="9730" max="9730" width="21.08984375" style="119" customWidth="1"/>
    <col min="9731" max="9732" width="3.08984375" style="119" customWidth="1"/>
    <col min="9733" max="9733" width="12.08984375" style="119" customWidth="1"/>
    <col min="9734" max="9735" width="3.08984375" style="119" customWidth="1"/>
    <col min="9736" max="9736" width="9.6328125" style="119" customWidth="1"/>
    <col min="9737" max="9737" width="3.08984375" style="119" customWidth="1"/>
    <col min="9738" max="9739" width="4.6328125" style="119" customWidth="1"/>
    <col min="9740" max="9740" width="5.08984375" style="119" customWidth="1"/>
    <col min="9741" max="9741" width="12.08984375" style="119" customWidth="1"/>
    <col min="9742" max="9743" width="3.08984375" style="119" customWidth="1"/>
    <col min="9744" max="9744" width="22.08984375" style="119" customWidth="1"/>
    <col min="9745" max="9745" width="3.08984375" style="119" customWidth="1"/>
    <col min="9746" max="9983" width="8.7265625" style="119"/>
    <col min="9984" max="9984" width="4.08984375" style="119" customWidth="1"/>
    <col min="9985" max="9985" width="8.08984375" style="119" customWidth="1"/>
    <col min="9986" max="9986" width="21.08984375" style="119" customWidth="1"/>
    <col min="9987" max="9988" width="3.08984375" style="119" customWidth="1"/>
    <col min="9989" max="9989" width="12.08984375" style="119" customWidth="1"/>
    <col min="9990" max="9991" width="3.08984375" style="119" customWidth="1"/>
    <col min="9992" max="9992" width="9.6328125" style="119" customWidth="1"/>
    <col min="9993" max="9993" width="3.08984375" style="119" customWidth="1"/>
    <col min="9994" max="9995" width="4.6328125" style="119" customWidth="1"/>
    <col min="9996" max="9996" width="5.08984375" style="119" customWidth="1"/>
    <col min="9997" max="9997" width="12.08984375" style="119" customWidth="1"/>
    <col min="9998" max="9999" width="3.08984375" style="119" customWidth="1"/>
    <col min="10000" max="10000" width="22.08984375" style="119" customWidth="1"/>
    <col min="10001" max="10001" width="3.08984375" style="119" customWidth="1"/>
    <col min="10002" max="10239" width="8.7265625" style="119"/>
    <col min="10240" max="10240" width="4.08984375" style="119" customWidth="1"/>
    <col min="10241" max="10241" width="8.08984375" style="119" customWidth="1"/>
    <col min="10242" max="10242" width="21.08984375" style="119" customWidth="1"/>
    <col min="10243" max="10244" width="3.08984375" style="119" customWidth="1"/>
    <col min="10245" max="10245" width="12.08984375" style="119" customWidth="1"/>
    <col min="10246" max="10247" width="3.08984375" style="119" customWidth="1"/>
    <col min="10248" max="10248" width="9.6328125" style="119" customWidth="1"/>
    <col min="10249" max="10249" width="3.08984375" style="119" customWidth="1"/>
    <col min="10250" max="10251" width="4.6328125" style="119" customWidth="1"/>
    <col min="10252" max="10252" width="5.08984375" style="119" customWidth="1"/>
    <col min="10253" max="10253" width="12.08984375" style="119" customWidth="1"/>
    <col min="10254" max="10255" width="3.08984375" style="119" customWidth="1"/>
    <col min="10256" max="10256" width="22.08984375" style="119" customWidth="1"/>
    <col min="10257" max="10257" width="3.08984375" style="119" customWidth="1"/>
    <col min="10258" max="10495" width="8.7265625" style="119"/>
    <col min="10496" max="10496" width="4.08984375" style="119" customWidth="1"/>
    <col min="10497" max="10497" width="8.08984375" style="119" customWidth="1"/>
    <col min="10498" max="10498" width="21.08984375" style="119" customWidth="1"/>
    <col min="10499" max="10500" width="3.08984375" style="119" customWidth="1"/>
    <col min="10501" max="10501" width="12.08984375" style="119" customWidth="1"/>
    <col min="10502" max="10503" width="3.08984375" style="119" customWidth="1"/>
    <col min="10504" max="10504" width="9.6328125" style="119" customWidth="1"/>
    <col min="10505" max="10505" width="3.08984375" style="119" customWidth="1"/>
    <col min="10506" max="10507" width="4.6328125" style="119" customWidth="1"/>
    <col min="10508" max="10508" width="5.08984375" style="119" customWidth="1"/>
    <col min="10509" max="10509" width="12.08984375" style="119" customWidth="1"/>
    <col min="10510" max="10511" width="3.08984375" style="119" customWidth="1"/>
    <col min="10512" max="10512" width="22.08984375" style="119" customWidth="1"/>
    <col min="10513" max="10513" width="3.08984375" style="119" customWidth="1"/>
    <col min="10514" max="10751" width="8.7265625" style="119"/>
    <col min="10752" max="10752" width="4.08984375" style="119" customWidth="1"/>
    <col min="10753" max="10753" width="8.08984375" style="119" customWidth="1"/>
    <col min="10754" max="10754" width="21.08984375" style="119" customWidth="1"/>
    <col min="10755" max="10756" width="3.08984375" style="119" customWidth="1"/>
    <col min="10757" max="10757" width="12.08984375" style="119" customWidth="1"/>
    <col min="10758" max="10759" width="3.08984375" style="119" customWidth="1"/>
    <col min="10760" max="10760" width="9.6328125" style="119" customWidth="1"/>
    <col min="10761" max="10761" width="3.08984375" style="119" customWidth="1"/>
    <col min="10762" max="10763" width="4.6328125" style="119" customWidth="1"/>
    <col min="10764" max="10764" width="5.08984375" style="119" customWidth="1"/>
    <col min="10765" max="10765" width="12.08984375" style="119" customWidth="1"/>
    <col min="10766" max="10767" width="3.08984375" style="119" customWidth="1"/>
    <col min="10768" max="10768" width="22.08984375" style="119" customWidth="1"/>
    <col min="10769" max="10769" width="3.08984375" style="119" customWidth="1"/>
    <col min="10770" max="11007" width="8.7265625" style="119"/>
    <col min="11008" max="11008" width="4.08984375" style="119" customWidth="1"/>
    <col min="11009" max="11009" width="8.08984375" style="119" customWidth="1"/>
    <col min="11010" max="11010" width="21.08984375" style="119" customWidth="1"/>
    <col min="11011" max="11012" width="3.08984375" style="119" customWidth="1"/>
    <col min="11013" max="11013" width="12.08984375" style="119" customWidth="1"/>
    <col min="11014" max="11015" width="3.08984375" style="119" customWidth="1"/>
    <col min="11016" max="11016" width="9.6328125" style="119" customWidth="1"/>
    <col min="11017" max="11017" width="3.08984375" style="119" customWidth="1"/>
    <col min="11018" max="11019" width="4.6328125" style="119" customWidth="1"/>
    <col min="11020" max="11020" width="5.08984375" style="119" customWidth="1"/>
    <col min="11021" max="11021" width="12.08984375" style="119" customWidth="1"/>
    <col min="11022" max="11023" width="3.08984375" style="119" customWidth="1"/>
    <col min="11024" max="11024" width="22.08984375" style="119" customWidth="1"/>
    <col min="11025" max="11025" width="3.08984375" style="119" customWidth="1"/>
    <col min="11026" max="11263" width="8.7265625" style="119"/>
    <col min="11264" max="11264" width="4.08984375" style="119" customWidth="1"/>
    <col min="11265" max="11265" width="8.08984375" style="119" customWidth="1"/>
    <col min="11266" max="11266" width="21.08984375" style="119" customWidth="1"/>
    <col min="11267" max="11268" width="3.08984375" style="119" customWidth="1"/>
    <col min="11269" max="11269" width="12.08984375" style="119" customWidth="1"/>
    <col min="11270" max="11271" width="3.08984375" style="119" customWidth="1"/>
    <col min="11272" max="11272" width="9.6328125" style="119" customWidth="1"/>
    <col min="11273" max="11273" width="3.08984375" style="119" customWidth="1"/>
    <col min="11274" max="11275" width="4.6328125" style="119" customWidth="1"/>
    <col min="11276" max="11276" width="5.08984375" style="119" customWidth="1"/>
    <col min="11277" max="11277" width="12.08984375" style="119" customWidth="1"/>
    <col min="11278" max="11279" width="3.08984375" style="119" customWidth="1"/>
    <col min="11280" max="11280" width="22.08984375" style="119" customWidth="1"/>
    <col min="11281" max="11281" width="3.08984375" style="119" customWidth="1"/>
    <col min="11282" max="11519" width="8.7265625" style="119"/>
    <col min="11520" max="11520" width="4.08984375" style="119" customWidth="1"/>
    <col min="11521" max="11521" width="8.08984375" style="119" customWidth="1"/>
    <col min="11522" max="11522" width="21.08984375" style="119" customWidth="1"/>
    <col min="11523" max="11524" width="3.08984375" style="119" customWidth="1"/>
    <col min="11525" max="11525" width="12.08984375" style="119" customWidth="1"/>
    <col min="11526" max="11527" width="3.08984375" style="119" customWidth="1"/>
    <col min="11528" max="11528" width="9.6328125" style="119" customWidth="1"/>
    <col min="11529" max="11529" width="3.08984375" style="119" customWidth="1"/>
    <col min="11530" max="11531" width="4.6328125" style="119" customWidth="1"/>
    <col min="11532" max="11532" width="5.08984375" style="119" customWidth="1"/>
    <col min="11533" max="11533" width="12.08984375" style="119" customWidth="1"/>
    <col min="11534" max="11535" width="3.08984375" style="119" customWidth="1"/>
    <col min="11536" max="11536" width="22.08984375" style="119" customWidth="1"/>
    <col min="11537" max="11537" width="3.08984375" style="119" customWidth="1"/>
    <col min="11538" max="11775" width="8.7265625" style="119"/>
    <col min="11776" max="11776" width="4.08984375" style="119" customWidth="1"/>
    <col min="11777" max="11777" width="8.08984375" style="119" customWidth="1"/>
    <col min="11778" max="11778" width="21.08984375" style="119" customWidth="1"/>
    <col min="11779" max="11780" width="3.08984375" style="119" customWidth="1"/>
    <col min="11781" max="11781" width="12.08984375" style="119" customWidth="1"/>
    <col min="11782" max="11783" width="3.08984375" style="119" customWidth="1"/>
    <col min="11784" max="11784" width="9.6328125" style="119" customWidth="1"/>
    <col min="11785" max="11785" width="3.08984375" style="119" customWidth="1"/>
    <col min="11786" max="11787" width="4.6328125" style="119" customWidth="1"/>
    <col min="11788" max="11788" width="5.08984375" style="119" customWidth="1"/>
    <col min="11789" max="11789" width="12.08984375" style="119" customWidth="1"/>
    <col min="11790" max="11791" width="3.08984375" style="119" customWidth="1"/>
    <col min="11792" max="11792" width="22.08984375" style="119" customWidth="1"/>
    <col min="11793" max="11793" width="3.08984375" style="119" customWidth="1"/>
    <col min="11794" max="12031" width="8.7265625" style="119"/>
    <col min="12032" max="12032" width="4.08984375" style="119" customWidth="1"/>
    <col min="12033" max="12033" width="8.08984375" style="119" customWidth="1"/>
    <col min="12034" max="12034" width="21.08984375" style="119" customWidth="1"/>
    <col min="12035" max="12036" width="3.08984375" style="119" customWidth="1"/>
    <col min="12037" max="12037" width="12.08984375" style="119" customWidth="1"/>
    <col min="12038" max="12039" width="3.08984375" style="119" customWidth="1"/>
    <col min="12040" max="12040" width="9.6328125" style="119" customWidth="1"/>
    <col min="12041" max="12041" width="3.08984375" style="119" customWidth="1"/>
    <col min="12042" max="12043" width="4.6328125" style="119" customWidth="1"/>
    <col min="12044" max="12044" width="5.08984375" style="119" customWidth="1"/>
    <col min="12045" max="12045" width="12.08984375" style="119" customWidth="1"/>
    <col min="12046" max="12047" width="3.08984375" style="119" customWidth="1"/>
    <col min="12048" max="12048" width="22.08984375" style="119" customWidth="1"/>
    <col min="12049" max="12049" width="3.08984375" style="119" customWidth="1"/>
    <col min="12050" max="12287" width="8.7265625" style="119"/>
    <col min="12288" max="12288" width="4.08984375" style="119" customWidth="1"/>
    <col min="12289" max="12289" width="8.08984375" style="119" customWidth="1"/>
    <col min="12290" max="12290" width="21.08984375" style="119" customWidth="1"/>
    <col min="12291" max="12292" width="3.08984375" style="119" customWidth="1"/>
    <col min="12293" max="12293" width="12.08984375" style="119" customWidth="1"/>
    <col min="12294" max="12295" width="3.08984375" style="119" customWidth="1"/>
    <col min="12296" max="12296" width="9.6328125" style="119" customWidth="1"/>
    <col min="12297" max="12297" width="3.08984375" style="119" customWidth="1"/>
    <col min="12298" max="12299" width="4.6328125" style="119" customWidth="1"/>
    <col min="12300" max="12300" width="5.08984375" style="119" customWidth="1"/>
    <col min="12301" max="12301" width="12.08984375" style="119" customWidth="1"/>
    <col min="12302" max="12303" width="3.08984375" style="119" customWidth="1"/>
    <col min="12304" max="12304" width="22.08984375" style="119" customWidth="1"/>
    <col min="12305" max="12305" width="3.08984375" style="119" customWidth="1"/>
    <col min="12306" max="12543" width="8.7265625" style="119"/>
    <col min="12544" max="12544" width="4.08984375" style="119" customWidth="1"/>
    <col min="12545" max="12545" width="8.08984375" style="119" customWidth="1"/>
    <col min="12546" max="12546" width="21.08984375" style="119" customWidth="1"/>
    <col min="12547" max="12548" width="3.08984375" style="119" customWidth="1"/>
    <col min="12549" max="12549" width="12.08984375" style="119" customWidth="1"/>
    <col min="12550" max="12551" width="3.08984375" style="119" customWidth="1"/>
    <col min="12552" max="12552" width="9.6328125" style="119" customWidth="1"/>
    <col min="12553" max="12553" width="3.08984375" style="119" customWidth="1"/>
    <col min="12554" max="12555" width="4.6328125" style="119" customWidth="1"/>
    <col min="12556" max="12556" width="5.08984375" style="119" customWidth="1"/>
    <col min="12557" max="12557" width="12.08984375" style="119" customWidth="1"/>
    <col min="12558" max="12559" width="3.08984375" style="119" customWidth="1"/>
    <col min="12560" max="12560" width="22.08984375" style="119" customWidth="1"/>
    <col min="12561" max="12561" width="3.08984375" style="119" customWidth="1"/>
    <col min="12562" max="12799" width="8.7265625" style="119"/>
    <col min="12800" max="12800" width="4.08984375" style="119" customWidth="1"/>
    <col min="12801" max="12801" width="8.08984375" style="119" customWidth="1"/>
    <col min="12802" max="12802" width="21.08984375" style="119" customWidth="1"/>
    <col min="12803" max="12804" width="3.08984375" style="119" customWidth="1"/>
    <col min="12805" max="12805" width="12.08984375" style="119" customWidth="1"/>
    <col min="12806" max="12807" width="3.08984375" style="119" customWidth="1"/>
    <col min="12808" max="12808" width="9.6328125" style="119" customWidth="1"/>
    <col min="12809" max="12809" width="3.08984375" style="119" customWidth="1"/>
    <col min="12810" max="12811" width="4.6328125" style="119" customWidth="1"/>
    <col min="12812" max="12812" width="5.08984375" style="119" customWidth="1"/>
    <col min="12813" max="12813" width="12.08984375" style="119" customWidth="1"/>
    <col min="12814" max="12815" width="3.08984375" style="119" customWidth="1"/>
    <col min="12816" max="12816" width="22.08984375" style="119" customWidth="1"/>
    <col min="12817" max="12817" width="3.08984375" style="119" customWidth="1"/>
    <col min="12818" max="13055" width="8.7265625" style="119"/>
    <col min="13056" max="13056" width="4.08984375" style="119" customWidth="1"/>
    <col min="13057" max="13057" width="8.08984375" style="119" customWidth="1"/>
    <col min="13058" max="13058" width="21.08984375" style="119" customWidth="1"/>
    <col min="13059" max="13060" width="3.08984375" style="119" customWidth="1"/>
    <col min="13061" max="13061" width="12.08984375" style="119" customWidth="1"/>
    <col min="13062" max="13063" width="3.08984375" style="119" customWidth="1"/>
    <col min="13064" max="13064" width="9.6328125" style="119" customWidth="1"/>
    <col min="13065" max="13065" width="3.08984375" style="119" customWidth="1"/>
    <col min="13066" max="13067" width="4.6328125" style="119" customWidth="1"/>
    <col min="13068" max="13068" width="5.08984375" style="119" customWidth="1"/>
    <col min="13069" max="13069" width="12.08984375" style="119" customWidth="1"/>
    <col min="13070" max="13071" width="3.08984375" style="119" customWidth="1"/>
    <col min="13072" max="13072" width="22.08984375" style="119" customWidth="1"/>
    <col min="13073" max="13073" width="3.08984375" style="119" customWidth="1"/>
    <col min="13074" max="13311" width="8.7265625" style="119"/>
    <col min="13312" max="13312" width="4.08984375" style="119" customWidth="1"/>
    <col min="13313" max="13313" width="8.08984375" style="119" customWidth="1"/>
    <col min="13314" max="13314" width="21.08984375" style="119" customWidth="1"/>
    <col min="13315" max="13316" width="3.08984375" style="119" customWidth="1"/>
    <col min="13317" max="13317" width="12.08984375" style="119" customWidth="1"/>
    <col min="13318" max="13319" width="3.08984375" style="119" customWidth="1"/>
    <col min="13320" max="13320" width="9.6328125" style="119" customWidth="1"/>
    <col min="13321" max="13321" width="3.08984375" style="119" customWidth="1"/>
    <col min="13322" max="13323" width="4.6328125" style="119" customWidth="1"/>
    <col min="13324" max="13324" width="5.08984375" style="119" customWidth="1"/>
    <col min="13325" max="13325" width="12.08984375" style="119" customWidth="1"/>
    <col min="13326" max="13327" width="3.08984375" style="119" customWidth="1"/>
    <col min="13328" max="13328" width="22.08984375" style="119" customWidth="1"/>
    <col min="13329" max="13329" width="3.08984375" style="119" customWidth="1"/>
    <col min="13330" max="13567" width="8.7265625" style="119"/>
    <col min="13568" max="13568" width="4.08984375" style="119" customWidth="1"/>
    <col min="13569" max="13569" width="8.08984375" style="119" customWidth="1"/>
    <col min="13570" max="13570" width="21.08984375" style="119" customWidth="1"/>
    <col min="13571" max="13572" width="3.08984375" style="119" customWidth="1"/>
    <col min="13573" max="13573" width="12.08984375" style="119" customWidth="1"/>
    <col min="13574" max="13575" width="3.08984375" style="119" customWidth="1"/>
    <col min="13576" max="13576" width="9.6328125" style="119" customWidth="1"/>
    <col min="13577" max="13577" width="3.08984375" style="119" customWidth="1"/>
    <col min="13578" max="13579" width="4.6328125" style="119" customWidth="1"/>
    <col min="13580" max="13580" width="5.08984375" style="119" customWidth="1"/>
    <col min="13581" max="13581" width="12.08984375" style="119" customWidth="1"/>
    <col min="13582" max="13583" width="3.08984375" style="119" customWidth="1"/>
    <col min="13584" max="13584" width="22.08984375" style="119" customWidth="1"/>
    <col min="13585" max="13585" width="3.08984375" style="119" customWidth="1"/>
    <col min="13586" max="13823" width="8.7265625" style="119"/>
    <col min="13824" max="13824" width="4.08984375" style="119" customWidth="1"/>
    <col min="13825" max="13825" width="8.08984375" style="119" customWidth="1"/>
    <col min="13826" max="13826" width="21.08984375" style="119" customWidth="1"/>
    <col min="13827" max="13828" width="3.08984375" style="119" customWidth="1"/>
    <col min="13829" max="13829" width="12.08984375" style="119" customWidth="1"/>
    <col min="13830" max="13831" width="3.08984375" style="119" customWidth="1"/>
    <col min="13832" max="13832" width="9.6328125" style="119" customWidth="1"/>
    <col min="13833" max="13833" width="3.08984375" style="119" customWidth="1"/>
    <col min="13834" max="13835" width="4.6328125" style="119" customWidth="1"/>
    <col min="13836" max="13836" width="5.08984375" style="119" customWidth="1"/>
    <col min="13837" max="13837" width="12.08984375" style="119" customWidth="1"/>
    <col min="13838" max="13839" width="3.08984375" style="119" customWidth="1"/>
    <col min="13840" max="13840" width="22.08984375" style="119" customWidth="1"/>
    <col min="13841" max="13841" width="3.08984375" style="119" customWidth="1"/>
    <col min="13842" max="14079" width="8.7265625" style="119"/>
    <col min="14080" max="14080" width="4.08984375" style="119" customWidth="1"/>
    <col min="14081" max="14081" width="8.08984375" style="119" customWidth="1"/>
    <col min="14082" max="14082" width="21.08984375" style="119" customWidth="1"/>
    <col min="14083" max="14084" width="3.08984375" style="119" customWidth="1"/>
    <col min="14085" max="14085" width="12.08984375" style="119" customWidth="1"/>
    <col min="14086" max="14087" width="3.08984375" style="119" customWidth="1"/>
    <col min="14088" max="14088" width="9.6328125" style="119" customWidth="1"/>
    <col min="14089" max="14089" width="3.08984375" style="119" customWidth="1"/>
    <col min="14090" max="14091" width="4.6328125" style="119" customWidth="1"/>
    <col min="14092" max="14092" width="5.08984375" style="119" customWidth="1"/>
    <col min="14093" max="14093" width="12.08984375" style="119" customWidth="1"/>
    <col min="14094" max="14095" width="3.08984375" style="119" customWidth="1"/>
    <col min="14096" max="14096" width="22.08984375" style="119" customWidth="1"/>
    <col min="14097" max="14097" width="3.08984375" style="119" customWidth="1"/>
    <col min="14098" max="14335" width="8.7265625" style="119"/>
    <col min="14336" max="14336" width="4.08984375" style="119" customWidth="1"/>
    <col min="14337" max="14337" width="8.08984375" style="119" customWidth="1"/>
    <col min="14338" max="14338" width="21.08984375" style="119" customWidth="1"/>
    <col min="14339" max="14340" width="3.08984375" style="119" customWidth="1"/>
    <col min="14341" max="14341" width="12.08984375" style="119" customWidth="1"/>
    <col min="14342" max="14343" width="3.08984375" style="119" customWidth="1"/>
    <col min="14344" max="14344" width="9.6328125" style="119" customWidth="1"/>
    <col min="14345" max="14345" width="3.08984375" style="119" customWidth="1"/>
    <col min="14346" max="14347" width="4.6328125" style="119" customWidth="1"/>
    <col min="14348" max="14348" width="5.08984375" style="119" customWidth="1"/>
    <col min="14349" max="14349" width="12.08984375" style="119" customWidth="1"/>
    <col min="14350" max="14351" width="3.08984375" style="119" customWidth="1"/>
    <col min="14352" max="14352" width="22.08984375" style="119" customWidth="1"/>
    <col min="14353" max="14353" width="3.08984375" style="119" customWidth="1"/>
    <col min="14354" max="14591" width="8.7265625" style="119"/>
    <col min="14592" max="14592" width="4.08984375" style="119" customWidth="1"/>
    <col min="14593" max="14593" width="8.08984375" style="119" customWidth="1"/>
    <col min="14594" max="14594" width="21.08984375" style="119" customWidth="1"/>
    <col min="14595" max="14596" width="3.08984375" style="119" customWidth="1"/>
    <col min="14597" max="14597" width="12.08984375" style="119" customWidth="1"/>
    <col min="14598" max="14599" width="3.08984375" style="119" customWidth="1"/>
    <col min="14600" max="14600" width="9.6328125" style="119" customWidth="1"/>
    <col min="14601" max="14601" width="3.08984375" style="119" customWidth="1"/>
    <col min="14602" max="14603" width="4.6328125" style="119" customWidth="1"/>
    <col min="14604" max="14604" width="5.08984375" style="119" customWidth="1"/>
    <col min="14605" max="14605" width="12.08984375" style="119" customWidth="1"/>
    <col min="14606" max="14607" width="3.08984375" style="119" customWidth="1"/>
    <col min="14608" max="14608" width="22.08984375" style="119" customWidth="1"/>
    <col min="14609" max="14609" width="3.08984375" style="119" customWidth="1"/>
    <col min="14610" max="14847" width="8.7265625" style="119"/>
    <col min="14848" max="14848" width="4.08984375" style="119" customWidth="1"/>
    <col min="14849" max="14849" width="8.08984375" style="119" customWidth="1"/>
    <col min="14850" max="14850" width="21.08984375" style="119" customWidth="1"/>
    <col min="14851" max="14852" width="3.08984375" style="119" customWidth="1"/>
    <col min="14853" max="14853" width="12.08984375" style="119" customWidth="1"/>
    <col min="14854" max="14855" width="3.08984375" style="119" customWidth="1"/>
    <col min="14856" max="14856" width="9.6328125" style="119" customWidth="1"/>
    <col min="14857" max="14857" width="3.08984375" style="119" customWidth="1"/>
    <col min="14858" max="14859" width="4.6328125" style="119" customWidth="1"/>
    <col min="14860" max="14860" width="5.08984375" style="119" customWidth="1"/>
    <col min="14861" max="14861" width="12.08984375" style="119" customWidth="1"/>
    <col min="14862" max="14863" width="3.08984375" style="119" customWidth="1"/>
    <col min="14864" max="14864" width="22.08984375" style="119" customWidth="1"/>
    <col min="14865" max="14865" width="3.08984375" style="119" customWidth="1"/>
    <col min="14866" max="15103" width="8.7265625" style="119"/>
    <col min="15104" max="15104" width="4.08984375" style="119" customWidth="1"/>
    <col min="15105" max="15105" width="8.08984375" style="119" customWidth="1"/>
    <col min="15106" max="15106" width="21.08984375" style="119" customWidth="1"/>
    <col min="15107" max="15108" width="3.08984375" style="119" customWidth="1"/>
    <col min="15109" max="15109" width="12.08984375" style="119" customWidth="1"/>
    <col min="15110" max="15111" width="3.08984375" style="119" customWidth="1"/>
    <col min="15112" max="15112" width="9.6328125" style="119" customWidth="1"/>
    <col min="15113" max="15113" width="3.08984375" style="119" customWidth="1"/>
    <col min="15114" max="15115" width="4.6328125" style="119" customWidth="1"/>
    <col min="15116" max="15116" width="5.08984375" style="119" customWidth="1"/>
    <col min="15117" max="15117" width="12.08984375" style="119" customWidth="1"/>
    <col min="15118" max="15119" width="3.08984375" style="119" customWidth="1"/>
    <col min="15120" max="15120" width="22.08984375" style="119" customWidth="1"/>
    <col min="15121" max="15121" width="3.08984375" style="119" customWidth="1"/>
    <col min="15122" max="15359" width="8.7265625" style="119"/>
    <col min="15360" max="15360" width="4.08984375" style="119" customWidth="1"/>
    <col min="15361" max="15361" width="8.08984375" style="119" customWidth="1"/>
    <col min="15362" max="15362" width="21.08984375" style="119" customWidth="1"/>
    <col min="15363" max="15364" width="3.08984375" style="119" customWidth="1"/>
    <col min="15365" max="15365" width="12.08984375" style="119" customWidth="1"/>
    <col min="15366" max="15367" width="3.08984375" style="119" customWidth="1"/>
    <col min="15368" max="15368" width="9.6328125" style="119" customWidth="1"/>
    <col min="15369" max="15369" width="3.08984375" style="119" customWidth="1"/>
    <col min="15370" max="15371" width="4.6328125" style="119" customWidth="1"/>
    <col min="15372" max="15372" width="5.08984375" style="119" customWidth="1"/>
    <col min="15373" max="15373" width="12.08984375" style="119" customWidth="1"/>
    <col min="15374" max="15375" width="3.08984375" style="119" customWidth="1"/>
    <col min="15376" max="15376" width="22.08984375" style="119" customWidth="1"/>
    <col min="15377" max="15377" width="3.08984375" style="119" customWidth="1"/>
    <col min="15378" max="15615" width="8.7265625" style="119"/>
    <col min="15616" max="15616" width="4.08984375" style="119" customWidth="1"/>
    <col min="15617" max="15617" width="8.08984375" style="119" customWidth="1"/>
    <col min="15618" max="15618" width="21.08984375" style="119" customWidth="1"/>
    <col min="15619" max="15620" width="3.08984375" style="119" customWidth="1"/>
    <col min="15621" max="15621" width="12.08984375" style="119" customWidth="1"/>
    <col min="15622" max="15623" width="3.08984375" style="119" customWidth="1"/>
    <col min="15624" max="15624" width="9.6328125" style="119" customWidth="1"/>
    <col min="15625" max="15625" width="3.08984375" style="119" customWidth="1"/>
    <col min="15626" max="15627" width="4.6328125" style="119" customWidth="1"/>
    <col min="15628" max="15628" width="5.08984375" style="119" customWidth="1"/>
    <col min="15629" max="15629" width="12.08984375" style="119" customWidth="1"/>
    <col min="15630" max="15631" width="3.08984375" style="119" customWidth="1"/>
    <col min="15632" max="15632" width="22.08984375" style="119" customWidth="1"/>
    <col min="15633" max="15633" width="3.08984375" style="119" customWidth="1"/>
    <col min="15634" max="15871" width="8.7265625" style="119"/>
    <col min="15872" max="15872" width="4.08984375" style="119" customWidth="1"/>
    <col min="15873" max="15873" width="8.08984375" style="119" customWidth="1"/>
    <col min="15874" max="15874" width="21.08984375" style="119" customWidth="1"/>
    <col min="15875" max="15876" width="3.08984375" style="119" customWidth="1"/>
    <col min="15877" max="15877" width="12.08984375" style="119" customWidth="1"/>
    <col min="15878" max="15879" width="3.08984375" style="119" customWidth="1"/>
    <col min="15880" max="15880" width="9.6328125" style="119" customWidth="1"/>
    <col min="15881" max="15881" width="3.08984375" style="119" customWidth="1"/>
    <col min="15882" max="15883" width="4.6328125" style="119" customWidth="1"/>
    <col min="15884" max="15884" width="5.08984375" style="119" customWidth="1"/>
    <col min="15885" max="15885" width="12.08984375" style="119" customWidth="1"/>
    <col min="15886" max="15887" width="3.08984375" style="119" customWidth="1"/>
    <col min="15888" max="15888" width="22.08984375" style="119" customWidth="1"/>
    <col min="15889" max="15889" width="3.08984375" style="119" customWidth="1"/>
    <col min="15890" max="16127" width="8.7265625" style="119"/>
    <col min="16128" max="16128" width="4.08984375" style="119" customWidth="1"/>
    <col min="16129" max="16129" width="8.08984375" style="119" customWidth="1"/>
    <col min="16130" max="16130" width="21.08984375" style="119" customWidth="1"/>
    <col min="16131" max="16132" width="3.08984375" style="119" customWidth="1"/>
    <col min="16133" max="16133" width="12.08984375" style="119" customWidth="1"/>
    <col min="16134" max="16135" width="3.08984375" style="119" customWidth="1"/>
    <col min="16136" max="16136" width="9.6328125" style="119" customWidth="1"/>
    <col min="16137" max="16137" width="3.08984375" style="119" customWidth="1"/>
    <col min="16138" max="16139" width="4.6328125" style="119" customWidth="1"/>
    <col min="16140" max="16140" width="5.08984375" style="119" customWidth="1"/>
    <col min="16141" max="16141" width="12.08984375" style="119" customWidth="1"/>
    <col min="16142" max="16143" width="3.08984375" style="119" customWidth="1"/>
    <col min="16144" max="16144" width="22.08984375" style="119" customWidth="1"/>
    <col min="16145" max="16145" width="3.08984375" style="119" customWidth="1"/>
    <col min="16146" max="16384" width="8.7265625" style="119"/>
  </cols>
  <sheetData>
    <row r="2" spans="2:17" ht="24" customHeight="1">
      <c r="B2" s="118" t="s">
        <v>266</v>
      </c>
      <c r="C2" s="118"/>
      <c r="D2" s="118"/>
      <c r="E2" s="118"/>
      <c r="F2" s="118"/>
      <c r="G2" s="118"/>
      <c r="H2" s="118"/>
      <c r="I2" s="118"/>
      <c r="J2" s="118"/>
      <c r="K2" s="118"/>
      <c r="L2" s="118"/>
      <c r="M2" s="118"/>
      <c r="N2" s="118"/>
      <c r="O2" s="118"/>
      <c r="P2" s="118"/>
      <c r="Q2" s="118"/>
    </row>
    <row r="3" spans="2:17" ht="24" customHeight="1">
      <c r="B3" s="120"/>
      <c r="C3" s="120"/>
      <c r="D3" s="120"/>
      <c r="E3" s="120"/>
      <c r="F3" s="120"/>
      <c r="G3" s="120"/>
      <c r="H3" s="120"/>
      <c r="I3" s="120"/>
      <c r="J3" s="120"/>
      <c r="K3" s="120"/>
      <c r="L3" s="120"/>
      <c r="M3" s="120"/>
      <c r="N3" s="120"/>
      <c r="O3" s="120"/>
      <c r="P3" s="120"/>
      <c r="Q3" s="120"/>
    </row>
    <row r="4" spans="2:17" ht="21" customHeight="1">
      <c r="B4" s="121" t="s">
        <v>237</v>
      </c>
      <c r="C4" s="121"/>
      <c r="D4" s="121"/>
      <c r="E4" s="121"/>
      <c r="F4" s="121"/>
      <c r="G4" s="121"/>
      <c r="H4" s="121"/>
      <c r="I4" s="121"/>
      <c r="J4" s="121"/>
      <c r="K4" s="121"/>
      <c r="L4" s="121"/>
      <c r="M4" s="121"/>
      <c r="N4" s="121"/>
      <c r="O4" s="121"/>
      <c r="P4" s="121"/>
      <c r="Q4" s="121"/>
    </row>
    <row r="5" spans="2:17" ht="17.25" customHeight="1">
      <c r="B5" s="171" t="s">
        <v>238</v>
      </c>
      <c r="C5" s="172"/>
      <c r="D5" s="124" t="s">
        <v>267</v>
      </c>
      <c r="E5" s="125"/>
      <c r="F5" s="126"/>
      <c r="G5" s="124" t="s">
        <v>268</v>
      </c>
      <c r="H5" s="125"/>
      <c r="I5" s="125"/>
      <c r="J5" s="126"/>
      <c r="K5" s="173" t="s">
        <v>269</v>
      </c>
      <c r="L5" s="174"/>
      <c r="M5" s="174"/>
      <c r="N5" s="175"/>
      <c r="O5" s="171" t="s">
        <v>239</v>
      </c>
      <c r="P5" s="172"/>
      <c r="Q5" s="176"/>
    </row>
    <row r="6" spans="2:17" ht="17.25" customHeight="1">
      <c r="B6" s="177" t="s">
        <v>240</v>
      </c>
      <c r="C6" s="118"/>
      <c r="D6" s="178">
        <v>1</v>
      </c>
      <c r="E6" s="179"/>
      <c r="F6" s="180" t="s">
        <v>241</v>
      </c>
      <c r="G6" s="181">
        <v>3</v>
      </c>
      <c r="H6" s="182"/>
      <c r="I6" s="182"/>
      <c r="J6" s="183" t="s">
        <v>241</v>
      </c>
      <c r="K6" s="181">
        <v>4</v>
      </c>
      <c r="L6" s="182"/>
      <c r="M6" s="182"/>
      <c r="N6" s="183" t="s">
        <v>241</v>
      </c>
      <c r="O6" s="184">
        <f>D6+G6+K6</f>
        <v>8</v>
      </c>
      <c r="P6" s="185"/>
      <c r="Q6" s="180" t="s">
        <v>241</v>
      </c>
    </row>
    <row r="7" spans="2:17" ht="17.25" customHeight="1">
      <c r="B7" s="186" t="s">
        <v>242</v>
      </c>
      <c r="C7" s="187" t="s">
        <v>243</v>
      </c>
      <c r="D7" s="188">
        <f>P17</f>
        <v>0.25</v>
      </c>
      <c r="E7" s="189"/>
      <c r="F7" s="180" t="s">
        <v>241</v>
      </c>
      <c r="G7" s="184">
        <f>P20</f>
        <v>0.75</v>
      </c>
      <c r="H7" s="185"/>
      <c r="I7" s="185"/>
      <c r="J7" s="183" t="s">
        <v>241</v>
      </c>
      <c r="K7" s="190"/>
      <c r="L7" s="191"/>
      <c r="M7" s="191"/>
      <c r="N7" s="183" t="s">
        <v>241</v>
      </c>
      <c r="O7" s="181">
        <v>1</v>
      </c>
      <c r="P7" s="182"/>
      <c r="Q7" s="180" t="s">
        <v>241</v>
      </c>
    </row>
    <row r="8" spans="2:17" ht="17.25" customHeight="1">
      <c r="B8" s="177"/>
      <c r="C8" s="187" t="s">
        <v>244</v>
      </c>
      <c r="D8" s="184">
        <f>P25</f>
        <v>0.4</v>
      </c>
      <c r="E8" s="185"/>
      <c r="F8" s="180" t="s">
        <v>241</v>
      </c>
      <c r="G8" s="192"/>
      <c r="H8" s="193"/>
      <c r="I8" s="193"/>
      <c r="J8" s="183" t="s">
        <v>241</v>
      </c>
      <c r="K8" s="184">
        <f>P28</f>
        <v>1.6</v>
      </c>
      <c r="L8" s="185"/>
      <c r="M8" s="185"/>
      <c r="N8" s="183" t="s">
        <v>241</v>
      </c>
      <c r="O8" s="181">
        <v>2</v>
      </c>
      <c r="P8" s="182"/>
      <c r="Q8" s="180" t="s">
        <v>241</v>
      </c>
    </row>
    <row r="9" spans="2:17" ht="17.25" customHeight="1">
      <c r="B9" s="177"/>
      <c r="C9" s="187" t="s">
        <v>245</v>
      </c>
      <c r="D9" s="194"/>
      <c r="E9" s="195"/>
      <c r="F9" s="180" t="s">
        <v>241</v>
      </c>
      <c r="G9" s="184">
        <f>P33</f>
        <v>1.2857142857142858</v>
      </c>
      <c r="H9" s="185"/>
      <c r="I9" s="185"/>
      <c r="J9" s="183" t="s">
        <v>241</v>
      </c>
      <c r="K9" s="184">
        <f>P36</f>
        <v>1.7142857142857142</v>
      </c>
      <c r="L9" s="185"/>
      <c r="M9" s="185"/>
      <c r="N9" s="183" t="s">
        <v>241</v>
      </c>
      <c r="O9" s="181">
        <v>3</v>
      </c>
      <c r="P9" s="182"/>
      <c r="Q9" s="180" t="s">
        <v>241</v>
      </c>
    </row>
    <row r="10" spans="2:17" ht="17.25" customHeight="1">
      <c r="B10" s="177"/>
      <c r="C10" s="196" t="s">
        <v>246</v>
      </c>
      <c r="D10" s="188">
        <f>P41</f>
        <v>0.625</v>
      </c>
      <c r="E10" s="189"/>
      <c r="F10" s="180" t="s">
        <v>241</v>
      </c>
      <c r="G10" s="184">
        <f>P44</f>
        <v>1.875</v>
      </c>
      <c r="H10" s="185"/>
      <c r="I10" s="185"/>
      <c r="J10" s="183" t="s">
        <v>241</v>
      </c>
      <c r="K10" s="184">
        <f>P47</f>
        <v>2.5</v>
      </c>
      <c r="L10" s="185"/>
      <c r="M10" s="185"/>
      <c r="N10" s="183" t="s">
        <v>241</v>
      </c>
      <c r="O10" s="181">
        <v>5</v>
      </c>
      <c r="P10" s="182"/>
      <c r="Q10" s="180" t="s">
        <v>241</v>
      </c>
    </row>
    <row r="11" spans="2:17" ht="17.25" customHeight="1">
      <c r="B11" s="197"/>
      <c r="C11" s="198" t="s">
        <v>247</v>
      </c>
      <c r="D11" s="199">
        <f>ROUNDUP(SUM(D7:E10),2)</f>
        <v>1.28</v>
      </c>
      <c r="E11" s="200"/>
      <c r="F11" s="180" t="s">
        <v>241</v>
      </c>
      <c r="G11" s="184">
        <f>ROUNDDOWN(SUM(G7:I10),2)</f>
        <v>3.91</v>
      </c>
      <c r="H11" s="185"/>
      <c r="I11" s="185"/>
      <c r="J11" s="183" t="s">
        <v>241</v>
      </c>
      <c r="K11" s="184">
        <f>SUM(K7:M10)</f>
        <v>5.8142857142857141</v>
      </c>
      <c r="L11" s="185"/>
      <c r="M11" s="185"/>
      <c r="N11" s="183" t="s">
        <v>241</v>
      </c>
      <c r="O11" s="184">
        <f>D11+G11+K11</f>
        <v>11.004285714285714</v>
      </c>
      <c r="P11" s="185"/>
      <c r="Q11" s="180" t="s">
        <v>241</v>
      </c>
    </row>
    <row r="12" spans="2:17" ht="17.25" customHeight="1">
      <c r="B12" s="201" t="s">
        <v>248</v>
      </c>
      <c r="C12" s="201"/>
      <c r="D12" s="199">
        <f>D6+D11</f>
        <v>2.2800000000000002</v>
      </c>
      <c r="E12" s="200"/>
      <c r="F12" s="180" t="s">
        <v>241</v>
      </c>
      <c r="G12" s="184">
        <f>G6+G11</f>
        <v>6.91</v>
      </c>
      <c r="H12" s="185"/>
      <c r="I12" s="185"/>
      <c r="J12" s="183" t="s">
        <v>241</v>
      </c>
      <c r="K12" s="184">
        <f>K6+K11</f>
        <v>9.8142857142857132</v>
      </c>
      <c r="L12" s="185"/>
      <c r="M12" s="185"/>
      <c r="N12" s="183" t="s">
        <v>241</v>
      </c>
      <c r="O12" s="184">
        <f>D12+G12+K12</f>
        <v>19.004285714285714</v>
      </c>
      <c r="P12" s="185"/>
      <c r="Q12" s="180" t="s">
        <v>241</v>
      </c>
    </row>
    <row r="13" spans="2:17" ht="17.25" customHeight="1">
      <c r="B13" s="171" t="s">
        <v>249</v>
      </c>
      <c r="C13" s="172"/>
      <c r="D13" s="199">
        <f>D12/O12*100</f>
        <v>11.997293843493949</v>
      </c>
      <c r="E13" s="200"/>
      <c r="F13" s="202" t="s">
        <v>250</v>
      </c>
      <c r="G13" s="184">
        <f>G12/O12*100</f>
        <v>36.360219499361044</v>
      </c>
      <c r="H13" s="185"/>
      <c r="I13" s="185"/>
      <c r="J13" s="202" t="s">
        <v>250</v>
      </c>
      <c r="K13" s="184">
        <f>K12/O12*100</f>
        <v>51.642486657145007</v>
      </c>
      <c r="L13" s="185"/>
      <c r="M13" s="185"/>
      <c r="N13" s="202" t="s">
        <v>250</v>
      </c>
      <c r="O13" s="184">
        <f>O12/O12*100</f>
        <v>100</v>
      </c>
      <c r="P13" s="185"/>
      <c r="Q13" s="202" t="s">
        <v>250</v>
      </c>
    </row>
    <row r="14" spans="2:17" ht="17.25" customHeight="1">
      <c r="B14" s="203"/>
      <c r="C14" s="203"/>
      <c r="D14" s="203"/>
      <c r="E14" s="203"/>
      <c r="F14" s="203"/>
      <c r="G14" s="203"/>
      <c r="H14" s="203"/>
      <c r="I14" s="203"/>
      <c r="J14" s="203"/>
      <c r="K14" s="203"/>
      <c r="L14" s="203"/>
      <c r="M14" s="203"/>
      <c r="N14" s="203"/>
      <c r="O14" s="203"/>
      <c r="P14" s="203"/>
      <c r="Q14" s="203"/>
    </row>
    <row r="15" spans="2:17" ht="17.25" customHeight="1">
      <c r="B15" s="171" t="s">
        <v>251</v>
      </c>
      <c r="C15" s="172"/>
      <c r="D15" s="172"/>
      <c r="E15" s="172"/>
      <c r="F15" s="176"/>
      <c r="G15" s="177"/>
      <c r="H15" s="118"/>
      <c r="I15" s="118"/>
      <c r="J15" s="118"/>
      <c r="K15" s="118"/>
      <c r="L15" s="118"/>
      <c r="M15" s="118"/>
      <c r="N15" s="118"/>
      <c r="O15" s="118"/>
      <c r="P15" s="118"/>
      <c r="Q15" s="118"/>
    </row>
    <row r="16" spans="2:17" ht="17.25" customHeight="1">
      <c r="B16" s="118"/>
      <c r="C16" s="118"/>
      <c r="D16" s="118"/>
      <c r="E16" s="118"/>
      <c r="F16" s="118"/>
      <c r="G16" s="118"/>
      <c r="H16" s="118"/>
      <c r="I16" s="118"/>
      <c r="J16" s="118"/>
      <c r="K16" s="118"/>
      <c r="L16" s="118"/>
      <c r="M16" s="118"/>
      <c r="N16" s="118"/>
      <c r="O16" s="118"/>
      <c r="P16" s="118"/>
      <c r="Q16" s="118"/>
    </row>
    <row r="17" spans="2:17" ht="17.25" customHeight="1">
      <c r="B17" s="118"/>
      <c r="C17" s="204" t="s">
        <v>252</v>
      </c>
      <c r="D17" s="205">
        <f>O7</f>
        <v>1</v>
      </c>
      <c r="E17" s="118" t="s">
        <v>241</v>
      </c>
      <c r="F17" s="118" t="s">
        <v>253</v>
      </c>
      <c r="G17" s="206"/>
      <c r="H17" s="206"/>
      <c r="I17" s="207">
        <f>D6</f>
        <v>1</v>
      </c>
      <c r="J17" s="207"/>
      <c r="K17" s="207"/>
      <c r="L17" s="208" t="s">
        <v>254</v>
      </c>
      <c r="M17" s="206"/>
      <c r="N17" s="206"/>
      <c r="O17" s="118" t="s">
        <v>255</v>
      </c>
      <c r="P17" s="205">
        <f>D17*I17/(G18+K18)</f>
        <v>0.25</v>
      </c>
      <c r="Q17" s="118" t="s">
        <v>241</v>
      </c>
    </row>
    <row r="18" spans="2:17" ht="17.25" customHeight="1">
      <c r="B18" s="118"/>
      <c r="C18" s="209"/>
      <c r="D18" s="205"/>
      <c r="E18" s="118"/>
      <c r="F18" s="118"/>
      <c r="G18" s="210">
        <f>D6</f>
        <v>1</v>
      </c>
      <c r="H18" s="210"/>
      <c r="I18" s="211" t="s">
        <v>254</v>
      </c>
      <c r="J18" s="212" t="s">
        <v>256</v>
      </c>
      <c r="K18" s="213">
        <f>G6</f>
        <v>3</v>
      </c>
      <c r="L18" s="213"/>
      <c r="M18" s="213"/>
      <c r="N18" s="212" t="s">
        <v>241</v>
      </c>
      <c r="O18" s="118"/>
      <c r="P18" s="205"/>
      <c r="Q18" s="118"/>
    </row>
    <row r="19" spans="2:17" ht="17.25" customHeight="1">
      <c r="B19" s="118"/>
      <c r="C19" s="118"/>
      <c r="D19" s="118"/>
      <c r="E19" s="118"/>
      <c r="F19" s="118"/>
      <c r="G19" s="118"/>
      <c r="H19" s="118"/>
      <c r="I19" s="118"/>
      <c r="J19" s="118"/>
      <c r="K19" s="118"/>
      <c r="L19" s="118"/>
      <c r="M19" s="118"/>
      <c r="N19" s="118"/>
      <c r="O19" s="118"/>
      <c r="P19" s="118"/>
      <c r="Q19" s="118"/>
    </row>
    <row r="20" spans="2:17" ht="17.25" customHeight="1">
      <c r="B20" s="118"/>
      <c r="C20" s="214" t="s">
        <v>257</v>
      </c>
      <c r="D20" s="205">
        <f>O7</f>
        <v>1</v>
      </c>
      <c r="E20" s="118" t="s">
        <v>241</v>
      </c>
      <c r="F20" s="118" t="s">
        <v>253</v>
      </c>
      <c r="G20" s="206"/>
      <c r="H20" s="206"/>
      <c r="I20" s="207">
        <f>G6</f>
        <v>3</v>
      </c>
      <c r="J20" s="207"/>
      <c r="K20" s="207"/>
      <c r="L20" s="208" t="s">
        <v>254</v>
      </c>
      <c r="M20" s="206"/>
      <c r="N20" s="206"/>
      <c r="O20" s="118" t="s">
        <v>255</v>
      </c>
      <c r="P20" s="205">
        <f>D20*I20/(G21+K21)</f>
        <v>0.75</v>
      </c>
      <c r="Q20" s="118" t="s">
        <v>241</v>
      </c>
    </row>
    <row r="21" spans="2:17" ht="17.25" customHeight="1">
      <c r="B21" s="118"/>
      <c r="C21" s="215"/>
      <c r="D21" s="205"/>
      <c r="E21" s="118"/>
      <c r="F21" s="118"/>
      <c r="G21" s="210">
        <f>D6</f>
        <v>1</v>
      </c>
      <c r="H21" s="210"/>
      <c r="I21" s="211" t="s">
        <v>254</v>
      </c>
      <c r="J21" s="212" t="s">
        <v>256</v>
      </c>
      <c r="K21" s="213">
        <f>G6</f>
        <v>3</v>
      </c>
      <c r="L21" s="213"/>
      <c r="M21" s="213"/>
      <c r="N21" s="212" t="s">
        <v>241</v>
      </c>
      <c r="O21" s="118"/>
      <c r="P21" s="205"/>
      <c r="Q21" s="118"/>
    </row>
    <row r="22" spans="2:17" ht="17.25" customHeight="1">
      <c r="B22" s="118"/>
      <c r="C22" s="118"/>
      <c r="D22" s="118"/>
      <c r="E22" s="118"/>
      <c r="F22" s="118"/>
      <c r="G22" s="118"/>
      <c r="H22" s="118"/>
      <c r="I22" s="118"/>
      <c r="J22" s="118"/>
      <c r="K22" s="118"/>
      <c r="L22" s="118"/>
      <c r="M22" s="118"/>
      <c r="N22" s="118"/>
      <c r="O22" s="118"/>
      <c r="P22" s="118"/>
      <c r="Q22" s="118"/>
    </row>
    <row r="23" spans="2:17" ht="17.25" customHeight="1">
      <c r="B23" s="171" t="s">
        <v>258</v>
      </c>
      <c r="C23" s="172"/>
      <c r="D23" s="172"/>
      <c r="E23" s="172"/>
      <c r="F23" s="176"/>
      <c r="G23" s="177"/>
      <c r="H23" s="118"/>
      <c r="I23" s="118"/>
      <c r="J23" s="118"/>
      <c r="K23" s="118"/>
      <c r="L23" s="118"/>
      <c r="M23" s="118"/>
      <c r="N23" s="118"/>
      <c r="O23" s="118"/>
      <c r="P23" s="118"/>
      <c r="Q23" s="118"/>
    </row>
    <row r="24" spans="2:17" ht="17.25" customHeight="1">
      <c r="B24" s="118"/>
      <c r="C24" s="118"/>
      <c r="D24" s="118"/>
      <c r="E24" s="118"/>
      <c r="F24" s="118"/>
      <c r="G24" s="118"/>
      <c r="H24" s="118"/>
      <c r="I24" s="118"/>
      <c r="J24" s="118"/>
      <c r="K24" s="118"/>
      <c r="L24" s="118"/>
      <c r="M24" s="118"/>
      <c r="N24" s="118"/>
      <c r="O24" s="118"/>
      <c r="P24" s="118"/>
      <c r="Q24" s="118"/>
    </row>
    <row r="25" spans="2:17" ht="17.25" customHeight="1">
      <c r="B25" s="118"/>
      <c r="C25" s="204" t="s">
        <v>252</v>
      </c>
      <c r="D25" s="205">
        <f>O8</f>
        <v>2</v>
      </c>
      <c r="E25" s="118" t="s">
        <v>241</v>
      </c>
      <c r="F25" s="118" t="s">
        <v>253</v>
      </c>
      <c r="G25" s="206"/>
      <c r="H25" s="206"/>
      <c r="I25" s="207">
        <f>D6</f>
        <v>1</v>
      </c>
      <c r="J25" s="207"/>
      <c r="K25" s="207"/>
      <c r="L25" s="208" t="s">
        <v>254</v>
      </c>
      <c r="M25" s="206"/>
      <c r="N25" s="206"/>
      <c r="O25" s="118" t="s">
        <v>255</v>
      </c>
      <c r="P25" s="205">
        <f>D25*I25/(G26+K26)</f>
        <v>0.4</v>
      </c>
      <c r="Q25" s="118" t="s">
        <v>241</v>
      </c>
    </row>
    <row r="26" spans="2:17" ht="17.25" customHeight="1">
      <c r="B26" s="118"/>
      <c r="C26" s="209"/>
      <c r="D26" s="205"/>
      <c r="E26" s="118"/>
      <c r="F26" s="118"/>
      <c r="G26" s="210">
        <f>D6</f>
        <v>1</v>
      </c>
      <c r="H26" s="210"/>
      <c r="I26" s="212" t="s">
        <v>241</v>
      </c>
      <c r="J26" s="216" t="s">
        <v>256</v>
      </c>
      <c r="K26" s="213">
        <f>K6</f>
        <v>4</v>
      </c>
      <c r="L26" s="213"/>
      <c r="M26" s="213"/>
      <c r="N26" s="212" t="s">
        <v>241</v>
      </c>
      <c r="O26" s="118"/>
      <c r="P26" s="205"/>
      <c r="Q26" s="118"/>
    </row>
    <row r="27" spans="2:17" ht="17.25" customHeight="1">
      <c r="B27" s="118"/>
      <c r="C27" s="118"/>
      <c r="D27" s="118"/>
      <c r="E27" s="118"/>
      <c r="F27" s="118"/>
      <c r="G27" s="118"/>
      <c r="H27" s="118"/>
      <c r="I27" s="118"/>
      <c r="J27" s="118"/>
      <c r="K27" s="118"/>
      <c r="L27" s="118"/>
      <c r="M27" s="118"/>
      <c r="N27" s="118"/>
      <c r="O27" s="118"/>
      <c r="P27" s="118"/>
      <c r="Q27" s="118"/>
    </row>
    <row r="28" spans="2:17" ht="17.25" customHeight="1">
      <c r="B28" s="118"/>
      <c r="C28" s="214" t="s">
        <v>259</v>
      </c>
      <c r="D28" s="205">
        <f>O8</f>
        <v>2</v>
      </c>
      <c r="E28" s="118" t="s">
        <v>241</v>
      </c>
      <c r="F28" s="118" t="s">
        <v>253</v>
      </c>
      <c r="G28" s="206"/>
      <c r="H28" s="206"/>
      <c r="I28" s="207">
        <f>K6</f>
        <v>4</v>
      </c>
      <c r="J28" s="207"/>
      <c r="K28" s="207"/>
      <c r="L28" s="208" t="s">
        <v>254</v>
      </c>
      <c r="M28" s="206"/>
      <c r="N28" s="206"/>
      <c r="O28" s="118" t="s">
        <v>255</v>
      </c>
      <c r="P28" s="205">
        <f>D28*I28/(G29+K29)</f>
        <v>1.6</v>
      </c>
      <c r="Q28" s="118" t="s">
        <v>241</v>
      </c>
    </row>
    <row r="29" spans="2:17" ht="17.25" customHeight="1">
      <c r="B29" s="118"/>
      <c r="C29" s="215"/>
      <c r="D29" s="205"/>
      <c r="E29" s="118"/>
      <c r="F29" s="118"/>
      <c r="G29" s="210">
        <f>D6</f>
        <v>1</v>
      </c>
      <c r="H29" s="210"/>
      <c r="I29" s="212" t="s">
        <v>241</v>
      </c>
      <c r="J29" s="216" t="s">
        <v>256</v>
      </c>
      <c r="K29" s="213">
        <f>K6</f>
        <v>4</v>
      </c>
      <c r="L29" s="213"/>
      <c r="M29" s="213"/>
      <c r="N29" s="212" t="s">
        <v>241</v>
      </c>
      <c r="O29" s="118"/>
      <c r="P29" s="205"/>
      <c r="Q29" s="118"/>
    </row>
    <row r="30" spans="2:17" ht="17.25" customHeight="1">
      <c r="B30" s="118"/>
      <c r="C30" s="118"/>
      <c r="D30" s="118"/>
      <c r="E30" s="118"/>
      <c r="F30" s="118"/>
      <c r="G30" s="118"/>
      <c r="H30" s="118"/>
      <c r="I30" s="118"/>
      <c r="J30" s="118"/>
      <c r="K30" s="118"/>
      <c r="L30" s="118"/>
      <c r="M30" s="118"/>
      <c r="N30" s="118"/>
      <c r="O30" s="118"/>
      <c r="P30" s="118"/>
      <c r="Q30" s="118"/>
    </row>
    <row r="31" spans="2:17" ht="17.25" customHeight="1">
      <c r="B31" s="171" t="s">
        <v>260</v>
      </c>
      <c r="C31" s="172"/>
      <c r="D31" s="172"/>
      <c r="E31" s="172"/>
      <c r="F31" s="176"/>
      <c r="G31" s="177"/>
      <c r="H31" s="118"/>
      <c r="I31" s="118"/>
      <c r="J31" s="118"/>
      <c r="K31" s="118"/>
      <c r="L31" s="118"/>
      <c r="M31" s="118"/>
      <c r="N31" s="118"/>
      <c r="O31" s="118"/>
      <c r="P31" s="118"/>
      <c r="Q31" s="118"/>
    </row>
    <row r="32" spans="2:17" ht="17.25" customHeight="1">
      <c r="B32" s="118"/>
      <c r="C32" s="118"/>
      <c r="D32" s="118"/>
      <c r="E32" s="118"/>
      <c r="F32" s="118"/>
      <c r="G32" s="118"/>
      <c r="H32" s="118"/>
      <c r="I32" s="118"/>
      <c r="J32" s="118"/>
      <c r="K32" s="118"/>
      <c r="L32" s="118"/>
      <c r="M32" s="118"/>
      <c r="N32" s="118"/>
      <c r="O32" s="118"/>
      <c r="P32" s="118"/>
      <c r="Q32" s="118"/>
    </row>
    <row r="33" spans="2:17" ht="17.25" customHeight="1">
      <c r="B33" s="118"/>
      <c r="C33" s="204" t="s">
        <v>261</v>
      </c>
      <c r="D33" s="205">
        <f>O9</f>
        <v>3</v>
      </c>
      <c r="E33" s="118" t="s">
        <v>241</v>
      </c>
      <c r="F33" s="118" t="s">
        <v>253</v>
      </c>
      <c r="G33" s="206"/>
      <c r="H33" s="206"/>
      <c r="I33" s="207">
        <f>G6</f>
        <v>3</v>
      </c>
      <c r="J33" s="207"/>
      <c r="K33" s="207"/>
      <c r="L33" s="208" t="s">
        <v>254</v>
      </c>
      <c r="M33" s="206"/>
      <c r="N33" s="206"/>
      <c r="O33" s="118" t="s">
        <v>255</v>
      </c>
      <c r="P33" s="205">
        <f>D33*I33/(G34+K34)</f>
        <v>1.2857142857142858</v>
      </c>
      <c r="Q33" s="118" t="s">
        <v>241</v>
      </c>
    </row>
    <row r="34" spans="2:17" ht="17.25" customHeight="1">
      <c r="B34" s="118"/>
      <c r="C34" s="209"/>
      <c r="D34" s="205"/>
      <c r="E34" s="118"/>
      <c r="F34" s="118"/>
      <c r="G34" s="210">
        <f>G6</f>
        <v>3</v>
      </c>
      <c r="H34" s="210"/>
      <c r="I34" s="212" t="s">
        <v>241</v>
      </c>
      <c r="J34" s="216" t="s">
        <v>256</v>
      </c>
      <c r="K34" s="213">
        <f>K6</f>
        <v>4</v>
      </c>
      <c r="L34" s="213"/>
      <c r="M34" s="213"/>
      <c r="N34" s="212" t="s">
        <v>241</v>
      </c>
      <c r="O34" s="118"/>
      <c r="P34" s="205"/>
      <c r="Q34" s="118"/>
    </row>
    <row r="35" spans="2:17" ht="17.25" customHeight="1">
      <c r="B35" s="118"/>
      <c r="C35" s="118"/>
      <c r="D35" s="118"/>
      <c r="E35" s="118"/>
      <c r="F35" s="118"/>
      <c r="G35" s="118"/>
      <c r="H35" s="118"/>
      <c r="I35" s="118"/>
      <c r="J35" s="118"/>
      <c r="K35" s="118"/>
      <c r="L35" s="118"/>
      <c r="M35" s="118"/>
      <c r="N35" s="118"/>
      <c r="O35" s="118"/>
      <c r="P35" s="118"/>
      <c r="Q35" s="118"/>
    </row>
    <row r="36" spans="2:17" ht="17.25" customHeight="1">
      <c r="B36" s="118"/>
      <c r="C36" s="214" t="s">
        <v>259</v>
      </c>
      <c r="D36" s="205">
        <f>O9</f>
        <v>3</v>
      </c>
      <c r="E36" s="118" t="s">
        <v>241</v>
      </c>
      <c r="F36" s="118" t="s">
        <v>253</v>
      </c>
      <c r="G36" s="206"/>
      <c r="H36" s="206"/>
      <c r="I36" s="207">
        <f>K6</f>
        <v>4</v>
      </c>
      <c r="J36" s="207"/>
      <c r="K36" s="207"/>
      <c r="L36" s="208" t="s">
        <v>254</v>
      </c>
      <c r="M36" s="206"/>
      <c r="N36" s="206"/>
      <c r="O36" s="118" t="s">
        <v>255</v>
      </c>
      <c r="P36" s="205">
        <f>D36*I36/(G37+K37)</f>
        <v>1.7142857142857142</v>
      </c>
      <c r="Q36" s="118" t="s">
        <v>241</v>
      </c>
    </row>
    <row r="37" spans="2:17" ht="17.25" customHeight="1">
      <c r="B37" s="118"/>
      <c r="C37" s="215"/>
      <c r="D37" s="205"/>
      <c r="E37" s="118"/>
      <c r="F37" s="118"/>
      <c r="G37" s="210">
        <f>G6</f>
        <v>3</v>
      </c>
      <c r="H37" s="210"/>
      <c r="I37" s="212" t="s">
        <v>241</v>
      </c>
      <c r="J37" s="212" t="s">
        <v>262</v>
      </c>
      <c r="K37" s="213">
        <f>K6</f>
        <v>4</v>
      </c>
      <c r="L37" s="213"/>
      <c r="M37" s="213"/>
      <c r="N37" s="212" t="s">
        <v>241</v>
      </c>
      <c r="O37" s="118"/>
      <c r="P37" s="205"/>
      <c r="Q37" s="118"/>
    </row>
    <row r="38" spans="2:17" ht="17.25" customHeight="1">
      <c r="B38" s="118"/>
      <c r="C38" s="118"/>
      <c r="D38" s="118"/>
      <c r="E38" s="118"/>
      <c r="F38" s="118"/>
      <c r="G38" s="118"/>
      <c r="H38" s="118"/>
      <c r="I38" s="118"/>
      <c r="J38" s="118"/>
      <c r="K38" s="118"/>
      <c r="L38" s="118"/>
      <c r="M38" s="118"/>
      <c r="N38" s="118"/>
      <c r="O38" s="118"/>
      <c r="P38" s="118"/>
      <c r="Q38" s="118"/>
    </row>
    <row r="39" spans="2:17" ht="17.25" customHeight="1">
      <c r="B39" s="171" t="s">
        <v>263</v>
      </c>
      <c r="C39" s="172"/>
      <c r="D39" s="172"/>
      <c r="E39" s="172"/>
      <c r="F39" s="176"/>
      <c r="G39" s="177"/>
      <c r="H39" s="118"/>
      <c r="I39" s="118"/>
      <c r="J39" s="118"/>
      <c r="K39" s="118"/>
      <c r="L39" s="118"/>
      <c r="M39" s="118"/>
      <c r="N39" s="118"/>
      <c r="O39" s="118"/>
      <c r="P39" s="118"/>
      <c r="Q39" s="118"/>
    </row>
    <row r="40" spans="2:17" ht="17.25" customHeight="1">
      <c r="B40" s="118"/>
      <c r="C40" s="118"/>
      <c r="D40" s="118"/>
      <c r="E40" s="118"/>
      <c r="F40" s="118"/>
      <c r="G40" s="118"/>
      <c r="H40" s="118"/>
      <c r="I40" s="118"/>
      <c r="J40" s="118"/>
      <c r="K40" s="118"/>
      <c r="L40" s="118"/>
      <c r="M40" s="118"/>
      <c r="N40" s="118"/>
      <c r="O40" s="118"/>
      <c r="P40" s="118"/>
      <c r="Q40" s="118"/>
    </row>
    <row r="41" spans="2:17" ht="17.25" customHeight="1">
      <c r="B41" s="118"/>
      <c r="C41" s="204" t="s">
        <v>252</v>
      </c>
      <c r="D41" s="205">
        <f>O10</f>
        <v>5</v>
      </c>
      <c r="E41" s="118" t="s">
        <v>241</v>
      </c>
      <c r="F41" s="118" t="s">
        <v>253</v>
      </c>
      <c r="G41" s="206"/>
      <c r="H41" s="206"/>
      <c r="I41" s="207">
        <f>D6</f>
        <v>1</v>
      </c>
      <c r="J41" s="207"/>
      <c r="K41" s="207"/>
      <c r="L41" s="208" t="s">
        <v>264</v>
      </c>
      <c r="M41" s="206"/>
      <c r="N41" s="206"/>
      <c r="O41" s="118" t="s">
        <v>255</v>
      </c>
      <c r="P41" s="205">
        <f>D41*I41/(G42+I42+M42)</f>
        <v>0.625</v>
      </c>
      <c r="Q41" s="118" t="s">
        <v>241</v>
      </c>
    </row>
    <row r="42" spans="2:17" ht="17.25" customHeight="1">
      <c r="B42" s="118"/>
      <c r="C42" s="209"/>
      <c r="D42" s="205"/>
      <c r="E42" s="118"/>
      <c r="F42" s="118"/>
      <c r="G42" s="217">
        <f>D6</f>
        <v>1</v>
      </c>
      <c r="H42" s="218" t="s">
        <v>265</v>
      </c>
      <c r="I42" s="213">
        <f>G6</f>
        <v>3</v>
      </c>
      <c r="J42" s="213"/>
      <c r="K42" s="213"/>
      <c r="L42" s="164" t="s">
        <v>265</v>
      </c>
      <c r="M42" s="217">
        <f>K6</f>
        <v>4</v>
      </c>
      <c r="N42" s="212" t="s">
        <v>241</v>
      </c>
      <c r="O42" s="118"/>
      <c r="P42" s="205"/>
      <c r="Q42" s="118"/>
    </row>
    <row r="43" spans="2:17" ht="17.25" customHeight="1">
      <c r="B43" s="118"/>
      <c r="C43" s="118"/>
      <c r="D43" s="118"/>
      <c r="E43" s="118"/>
      <c r="F43" s="118"/>
      <c r="G43" s="118"/>
      <c r="H43" s="118"/>
      <c r="I43" s="118"/>
      <c r="J43" s="118"/>
      <c r="K43" s="118"/>
      <c r="L43" s="118"/>
      <c r="M43" s="118"/>
      <c r="N43" s="118"/>
      <c r="O43" s="118"/>
      <c r="P43" s="118"/>
      <c r="Q43" s="118"/>
    </row>
    <row r="44" spans="2:17" ht="17.25" customHeight="1">
      <c r="B44" s="118"/>
      <c r="C44" s="204" t="s">
        <v>261</v>
      </c>
      <c r="D44" s="205">
        <f>O10</f>
        <v>5</v>
      </c>
      <c r="E44" s="118" t="s">
        <v>241</v>
      </c>
      <c r="F44" s="118" t="s">
        <v>253</v>
      </c>
      <c r="G44" s="206"/>
      <c r="H44" s="206"/>
      <c r="I44" s="207">
        <f>G6</f>
        <v>3</v>
      </c>
      <c r="J44" s="207"/>
      <c r="K44" s="207"/>
      <c r="L44" s="208" t="s">
        <v>264</v>
      </c>
      <c r="M44" s="206"/>
      <c r="N44" s="206"/>
      <c r="O44" s="118" t="s">
        <v>255</v>
      </c>
      <c r="P44" s="205">
        <f>D44*I44/(G45+I45+M45)</f>
        <v>1.875</v>
      </c>
      <c r="Q44" s="118" t="s">
        <v>241</v>
      </c>
    </row>
    <row r="45" spans="2:17" ht="17.25" customHeight="1">
      <c r="B45" s="118"/>
      <c r="C45" s="209"/>
      <c r="D45" s="205"/>
      <c r="E45" s="118"/>
      <c r="F45" s="118"/>
      <c r="G45" s="217">
        <f>D6</f>
        <v>1</v>
      </c>
      <c r="H45" s="218" t="s">
        <v>265</v>
      </c>
      <c r="I45" s="213">
        <f>G6</f>
        <v>3</v>
      </c>
      <c r="J45" s="213"/>
      <c r="K45" s="213"/>
      <c r="L45" s="164" t="s">
        <v>265</v>
      </c>
      <c r="M45" s="217">
        <f>K6</f>
        <v>4</v>
      </c>
      <c r="N45" s="212" t="s">
        <v>241</v>
      </c>
      <c r="O45" s="118"/>
      <c r="P45" s="205"/>
      <c r="Q45" s="118"/>
    </row>
    <row r="46" spans="2:17" ht="17.25" customHeight="1">
      <c r="B46" s="118"/>
      <c r="C46" s="118"/>
      <c r="D46" s="118"/>
      <c r="E46" s="118"/>
      <c r="F46" s="118"/>
      <c r="G46" s="118"/>
      <c r="H46" s="118"/>
      <c r="I46" s="118"/>
      <c r="J46" s="118"/>
      <c r="K46" s="118"/>
      <c r="L46" s="118"/>
      <c r="M46" s="118"/>
      <c r="N46" s="118"/>
      <c r="O46" s="118"/>
      <c r="P46" s="118"/>
      <c r="Q46" s="118"/>
    </row>
    <row r="47" spans="2:17" ht="17.25" customHeight="1">
      <c r="B47" s="118"/>
      <c r="C47" s="214" t="s">
        <v>259</v>
      </c>
      <c r="D47" s="205">
        <f>O10</f>
        <v>5</v>
      </c>
      <c r="E47" s="118" t="s">
        <v>241</v>
      </c>
      <c r="F47" s="118" t="s">
        <v>253</v>
      </c>
      <c r="G47" s="206"/>
      <c r="H47" s="206"/>
      <c r="I47" s="207">
        <f>K6</f>
        <v>4</v>
      </c>
      <c r="J47" s="207"/>
      <c r="K47" s="207"/>
      <c r="L47" s="208" t="s">
        <v>264</v>
      </c>
      <c r="M47" s="206"/>
      <c r="N47" s="206"/>
      <c r="O47" s="118" t="s">
        <v>255</v>
      </c>
      <c r="P47" s="205">
        <f>D47*I47/(G48+I48+M48)</f>
        <v>2.5</v>
      </c>
      <c r="Q47" s="118" t="s">
        <v>241</v>
      </c>
    </row>
    <row r="48" spans="2:17" ht="17.25" customHeight="1">
      <c r="B48" s="118"/>
      <c r="C48" s="215"/>
      <c r="D48" s="205"/>
      <c r="E48" s="118"/>
      <c r="F48" s="118"/>
      <c r="G48" s="217">
        <f>D6</f>
        <v>1</v>
      </c>
      <c r="H48" s="218" t="s">
        <v>265</v>
      </c>
      <c r="I48" s="213">
        <f>G6</f>
        <v>3</v>
      </c>
      <c r="J48" s="213"/>
      <c r="K48" s="213"/>
      <c r="L48" s="164" t="s">
        <v>265</v>
      </c>
      <c r="M48" s="217">
        <f>K6</f>
        <v>4</v>
      </c>
      <c r="N48" s="212" t="s">
        <v>241</v>
      </c>
      <c r="O48" s="118"/>
      <c r="P48" s="205"/>
      <c r="Q48" s="118"/>
    </row>
  </sheetData>
  <mergeCells count="178">
    <mergeCell ref="P47:P48"/>
    <mergeCell ref="Q47:Q48"/>
    <mergeCell ref="I48:K48"/>
    <mergeCell ref="B46:Q46"/>
    <mergeCell ref="B47:B48"/>
    <mergeCell ref="C47:C48"/>
    <mergeCell ref="D47:D48"/>
    <mergeCell ref="E47:E48"/>
    <mergeCell ref="F47:F48"/>
    <mergeCell ref="G47:H47"/>
    <mergeCell ref="I47:K47"/>
    <mergeCell ref="M47:N47"/>
    <mergeCell ref="O47:O48"/>
    <mergeCell ref="I44:K44"/>
    <mergeCell ref="M44:N44"/>
    <mergeCell ref="O44:O45"/>
    <mergeCell ref="P44:P45"/>
    <mergeCell ref="Q44:Q45"/>
    <mergeCell ref="I45:K45"/>
    <mergeCell ref="P41:P42"/>
    <mergeCell ref="Q41:Q42"/>
    <mergeCell ref="I42:K42"/>
    <mergeCell ref="B43:Q43"/>
    <mergeCell ref="B44:B45"/>
    <mergeCell ref="C44:C45"/>
    <mergeCell ref="D44:D45"/>
    <mergeCell ref="E44:E45"/>
    <mergeCell ref="F44:F45"/>
    <mergeCell ref="G44:H44"/>
    <mergeCell ref="B40:Q40"/>
    <mergeCell ref="B41:B42"/>
    <mergeCell ref="C41:C42"/>
    <mergeCell ref="D41:D42"/>
    <mergeCell ref="E41:E42"/>
    <mergeCell ref="F41:F42"/>
    <mergeCell ref="G41:H41"/>
    <mergeCell ref="I41:K41"/>
    <mergeCell ref="M41:N41"/>
    <mergeCell ref="O41:O42"/>
    <mergeCell ref="P36:P37"/>
    <mergeCell ref="Q36:Q37"/>
    <mergeCell ref="G37:H37"/>
    <mergeCell ref="K37:M37"/>
    <mergeCell ref="B38:Q38"/>
    <mergeCell ref="B39:F39"/>
    <mergeCell ref="G39:Q39"/>
    <mergeCell ref="B35:Q35"/>
    <mergeCell ref="B36:B37"/>
    <mergeCell ref="C36:C37"/>
    <mergeCell ref="D36:D37"/>
    <mergeCell ref="E36:E37"/>
    <mergeCell ref="F36:F37"/>
    <mergeCell ref="G36:H36"/>
    <mergeCell ref="I36:K36"/>
    <mergeCell ref="M36:N36"/>
    <mergeCell ref="O36:O37"/>
    <mergeCell ref="I33:K33"/>
    <mergeCell ref="M33:N33"/>
    <mergeCell ref="O33:O34"/>
    <mergeCell ref="P33:P34"/>
    <mergeCell ref="Q33:Q34"/>
    <mergeCell ref="G34:H34"/>
    <mergeCell ref="K34:M34"/>
    <mergeCell ref="B30:Q30"/>
    <mergeCell ref="B31:F31"/>
    <mergeCell ref="G31:Q31"/>
    <mergeCell ref="B32:Q32"/>
    <mergeCell ref="B33:B34"/>
    <mergeCell ref="C33:C34"/>
    <mergeCell ref="D33:D34"/>
    <mergeCell ref="E33:E34"/>
    <mergeCell ref="F33:F34"/>
    <mergeCell ref="G33:H33"/>
    <mergeCell ref="G28:H28"/>
    <mergeCell ref="I28:K28"/>
    <mergeCell ref="M28:N28"/>
    <mergeCell ref="O28:O29"/>
    <mergeCell ref="P28:P29"/>
    <mergeCell ref="Q28:Q29"/>
    <mergeCell ref="G29:H29"/>
    <mergeCell ref="K29:M29"/>
    <mergeCell ref="P25:P26"/>
    <mergeCell ref="Q25:Q26"/>
    <mergeCell ref="G26:H26"/>
    <mergeCell ref="K26:M26"/>
    <mergeCell ref="B27:Q27"/>
    <mergeCell ref="B28:B29"/>
    <mergeCell ref="C28:C29"/>
    <mergeCell ref="D28:D29"/>
    <mergeCell ref="E28:E29"/>
    <mergeCell ref="F28:F29"/>
    <mergeCell ref="B24:Q24"/>
    <mergeCell ref="B25:B26"/>
    <mergeCell ref="C25:C26"/>
    <mergeCell ref="D25:D26"/>
    <mergeCell ref="E25:E26"/>
    <mergeCell ref="F25:F26"/>
    <mergeCell ref="G25:H25"/>
    <mergeCell ref="I25:K25"/>
    <mergeCell ref="M25:N25"/>
    <mergeCell ref="O25:O26"/>
    <mergeCell ref="P20:P21"/>
    <mergeCell ref="Q20:Q21"/>
    <mergeCell ref="G21:H21"/>
    <mergeCell ref="K21:M21"/>
    <mergeCell ref="B22:Q22"/>
    <mergeCell ref="B23:F23"/>
    <mergeCell ref="G23:Q23"/>
    <mergeCell ref="B19:Q19"/>
    <mergeCell ref="B20:B21"/>
    <mergeCell ref="C20:C21"/>
    <mergeCell ref="D20:D21"/>
    <mergeCell ref="E20:E21"/>
    <mergeCell ref="F20:F21"/>
    <mergeCell ref="G20:H20"/>
    <mergeCell ref="I20:K20"/>
    <mergeCell ref="M20:N20"/>
    <mergeCell ref="O20:O21"/>
    <mergeCell ref="I17:K17"/>
    <mergeCell ref="M17:N17"/>
    <mergeCell ref="O17:O18"/>
    <mergeCell ref="P17:P18"/>
    <mergeCell ref="Q17:Q18"/>
    <mergeCell ref="G18:H18"/>
    <mergeCell ref="K18:M18"/>
    <mergeCell ref="B14:Q14"/>
    <mergeCell ref="B15:F15"/>
    <mergeCell ref="G15:Q15"/>
    <mergeCell ref="B16:Q16"/>
    <mergeCell ref="B17:B18"/>
    <mergeCell ref="C17:C18"/>
    <mergeCell ref="D17:D18"/>
    <mergeCell ref="E17:E18"/>
    <mergeCell ref="F17:F18"/>
    <mergeCell ref="G17:H17"/>
    <mergeCell ref="B12:C12"/>
    <mergeCell ref="D12:E12"/>
    <mergeCell ref="G12:I12"/>
    <mergeCell ref="K12:M12"/>
    <mergeCell ref="O12:P12"/>
    <mergeCell ref="B13:C13"/>
    <mergeCell ref="D13:E13"/>
    <mergeCell ref="G13:I13"/>
    <mergeCell ref="K13:M13"/>
    <mergeCell ref="O13:P13"/>
    <mergeCell ref="D10:E10"/>
    <mergeCell ref="G10:I10"/>
    <mergeCell ref="K10:M10"/>
    <mergeCell ref="O10:P10"/>
    <mergeCell ref="D11:E11"/>
    <mergeCell ref="G11:I11"/>
    <mergeCell ref="K11:M11"/>
    <mergeCell ref="O11:P11"/>
    <mergeCell ref="D8:E8"/>
    <mergeCell ref="G8:I8"/>
    <mergeCell ref="K8:M8"/>
    <mergeCell ref="O8:P8"/>
    <mergeCell ref="D9:E9"/>
    <mergeCell ref="G9:I9"/>
    <mergeCell ref="K9:M9"/>
    <mergeCell ref="O9:P9"/>
    <mergeCell ref="B6:C6"/>
    <mergeCell ref="D6:E6"/>
    <mergeCell ref="G6:I6"/>
    <mergeCell ref="K6:M6"/>
    <mergeCell ref="O6:P6"/>
    <mergeCell ref="B7:B11"/>
    <mergeCell ref="D7:E7"/>
    <mergeCell ref="G7:I7"/>
    <mergeCell ref="K7:M7"/>
    <mergeCell ref="O7:P7"/>
    <mergeCell ref="B2:Q2"/>
    <mergeCell ref="B4:Q4"/>
    <mergeCell ref="B5:C5"/>
    <mergeCell ref="D5:F5"/>
    <mergeCell ref="G5:J5"/>
    <mergeCell ref="K5:N5"/>
    <mergeCell ref="O5:Q5"/>
  </mergeCells>
  <phoneticPr fontId="1"/>
  <printOptions horizontalCentered="1" verticalCentered="1"/>
  <pageMargins left="0.98425196850393704" right="0.98425196850393704" top="0.78740157480314965" bottom="0.78740157480314965" header="0.51181102362204722" footer="0.51181102362204722"/>
  <pageSetup paperSize="9" scale="77" orientation="portrait" cellComments="asDisplayed"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給水設備整備</vt:lpstr>
      <vt:lpstr>換気設備整備</vt:lpstr>
      <vt:lpstr>国土強靱化対策と一体的に行う大規模修繕等</vt:lpstr>
      <vt:lpstr>高齢者施設等の非常用自家発電整備</vt:lpstr>
      <vt:lpstr>高齢者施設等の水害対策強化</vt:lpstr>
      <vt:lpstr>面積按分表</vt:lpstr>
      <vt:lpstr>※参考　面積按分（記入例）</vt:lpstr>
      <vt:lpstr>'※参考　面積按分（記入例）'!Print_Area</vt:lpstr>
      <vt:lpstr>スプリンクラー!Print_Area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面積按分表!Print_Area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岡﨑 凛（高齢者福祉課）</cp:lastModifiedBy>
  <cp:revision/>
  <cp:lastPrinted>2025-11-25T06:13:55Z</cp:lastPrinted>
  <dcterms:created xsi:type="dcterms:W3CDTF">2013-12-09T05:07:26Z</dcterms:created>
  <dcterms:modified xsi:type="dcterms:W3CDTF">2026-03-25T23:47:43Z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