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01_{2FA96EE4-1A28-401D-BAF9-EDE9C62A879D}" xr6:coauthVersionLast="47" xr6:coauthVersionMax="47" xr10:uidLastSave="{00000000-0000-0000-0000-000000000000}"/>
  <bookViews>
    <workbookView xWindow="-108" yWindow="-108" windowWidth="23256" windowHeight="12576" xr2:uid="{00000000-000D-0000-FFFF-FFFF00000000}"/>
  </bookViews>
  <sheets>
    <sheet name="様式第7号2号紙_1" sheetId="4" r:id="rId1"/>
    <sheet name="様式第7号2号紙_2" sheetId="2" r:id="rId2"/>
    <sheet name="様式第7号2号紙_3" sheetId="3" r:id="rId3"/>
  </sheets>
  <definedNames>
    <definedName name="_xlnm.Print_Area" localSheetId="0">様式第7号2号紙_1!$A$1:$AT$67</definedName>
    <definedName name="_xlnm.Print_Area" localSheetId="1">様式第7号2号紙_2!$A$1:$AT$67</definedName>
    <definedName name="_xlnm.Print_Area" localSheetId="2">様式第7号2号紙_3!$A$1:$AT$67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3" i="4" l="1"/>
  <c r="AO30" i="4" l="1"/>
  <c r="AF4" i="2"/>
  <c r="D59" i="4"/>
  <c r="D48" i="4"/>
  <c r="D43" i="4"/>
  <c r="AJ30" i="4"/>
  <c r="Y25" i="4"/>
  <c r="Q25" i="4"/>
  <c r="I25" i="4"/>
  <c r="AG24" i="4"/>
  <c r="AG23" i="4"/>
  <c r="AG22" i="4"/>
  <c r="AG21" i="4"/>
  <c r="AG20" i="4"/>
  <c r="AG19" i="4"/>
  <c r="AG18" i="4"/>
  <c r="AG17" i="4"/>
  <c r="AG16" i="4"/>
  <c r="AG15" i="4"/>
  <c r="AG14" i="4"/>
  <c r="T62" i="4" s="1"/>
  <c r="AG13" i="4"/>
  <c r="AG12" i="4"/>
  <c r="M59" i="4" s="1"/>
  <c r="AG25" i="4" l="1"/>
  <c r="U56" i="4"/>
  <c r="B51" i="4"/>
  <c r="R35" i="4"/>
  <c r="I30" i="4"/>
  <c r="R38" i="4" s="1"/>
  <c r="T51" i="4"/>
  <c r="M43" i="4"/>
  <c r="M48" i="4"/>
  <c r="AB43" i="4"/>
  <c r="B62" i="4"/>
  <c r="AF14" i="2"/>
  <c r="J14" i="2"/>
  <c r="AJ43" i="4" l="1"/>
  <c r="V46" i="4"/>
  <c r="AG49" i="4" s="1"/>
  <c r="AO43" i="4"/>
  <c r="AC59" i="4" s="1"/>
  <c r="AD46" i="4"/>
  <c r="D20" i="2"/>
  <c r="AF20" i="2" s="1"/>
  <c r="D34" i="2"/>
  <c r="D17" i="2"/>
  <c r="E41" i="2"/>
  <c r="D24" i="2"/>
  <c r="AM35" i="4"/>
  <c r="R59" i="4"/>
  <c r="B38" i="4"/>
  <c r="Y40" i="4" s="1"/>
  <c r="AH56" i="4"/>
  <c r="AM56" i="4"/>
  <c r="B30" i="4"/>
  <c r="R48" i="4"/>
  <c r="AD35" i="4"/>
  <c r="AH60" i="4" l="1"/>
  <c r="AM60" i="4"/>
  <c r="AM49" i="4"/>
  <c r="V64" i="4"/>
  <c r="AD64" i="4" s="1"/>
  <c r="V31" i="4"/>
  <c r="AF30" i="2"/>
  <c r="AF47" i="2"/>
  <c r="AF17" i="2"/>
  <c r="AF24" i="2"/>
  <c r="AF34" i="2"/>
  <c r="W34" i="2"/>
  <c r="W41" i="2"/>
  <c r="AF41" i="2"/>
  <c r="AD31" i="4"/>
  <c r="AG40" i="4"/>
  <c r="T30" i="4"/>
  <c r="AD38" i="4"/>
  <c r="AC48" i="4"/>
  <c r="N30" i="4"/>
  <c r="AM38" i="4"/>
  <c r="X59" i="4"/>
  <c r="X4" i="2"/>
  <c r="X48" i="4" l="1"/>
  <c r="W20" i="2" l="1"/>
  <c r="W17" i="2" l="1"/>
  <c r="W24" i="2"/>
  <c r="W27" i="2" l="1"/>
  <c r="D30" i="2" s="1"/>
  <c r="AF27" i="2"/>
  <c r="K30" i="2" s="1"/>
  <c r="AF44" i="2"/>
  <c r="K47" i="2" s="1"/>
  <c r="W44" i="2"/>
  <c r="D47" i="2" s="1"/>
  <c r="X47" i="2" l="1"/>
  <c r="X30" i="2"/>
  <c r="AU58" i="2" s="1"/>
  <c r="R5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375CAB28-EF08-4564-9245-89EFF3B29226}">
      <text>
        <r>
          <rPr>
            <sz val="9"/>
            <color indexed="81"/>
            <rFont val="MS P ゴシック"/>
            <family val="3"/>
            <charset val="128"/>
          </rPr>
          <t>給料及び扶養手当の月額に対するものが対象です。</t>
        </r>
        <r>
          <rPr>
            <b/>
            <sz val="9"/>
            <color indexed="81"/>
            <rFont val="MS P ゴシック"/>
            <family val="3"/>
            <charset val="128"/>
          </rPr>
          <t xml:space="preserve">
</t>
        </r>
        <r>
          <rPr>
            <b/>
            <u/>
            <sz val="9"/>
            <color indexed="81"/>
            <rFont val="MS P ゴシック"/>
            <family val="3"/>
            <charset val="128"/>
          </rPr>
          <t>管理職手当の月額に対するものは含みません。</t>
        </r>
      </text>
    </comment>
    <comment ref="AF11" authorId="0" shapeId="0" xr:uid="{BBF1C517-3F0B-4BFB-9C73-FB28DE288987}">
      <text>
        <r>
          <rPr>
            <sz val="9"/>
            <color indexed="81"/>
            <rFont val="MS P ゴシック"/>
            <family val="3"/>
            <charset val="128"/>
          </rPr>
          <t>給料及び扶養手当の月額に対するものが対象です。</t>
        </r>
        <r>
          <rPr>
            <b/>
            <sz val="9"/>
            <color indexed="81"/>
            <rFont val="MS P ゴシック"/>
            <family val="3"/>
            <charset val="128"/>
          </rPr>
          <t xml:space="preserve">
</t>
        </r>
        <r>
          <rPr>
            <b/>
            <u/>
            <sz val="9"/>
            <color indexed="81"/>
            <rFont val="MS P ゴシック"/>
            <family val="3"/>
            <charset val="128"/>
          </rPr>
          <t>管理職手当の月額に対するものは含みません。</t>
        </r>
      </text>
    </comment>
  </commentList>
</comments>
</file>

<file path=xl/sharedStrings.xml><?xml version="1.0" encoding="utf-8"?>
<sst xmlns="http://schemas.openxmlformats.org/spreadsheetml/2006/main" count="313" uniqueCount="137">
  <si>
    <t>被災職員の氏名
及び生年月日</t>
    <rPh sb="0" eb="4">
      <t>ヒサイショクイン</t>
    </rPh>
    <rPh sb="5" eb="7">
      <t>シメイ</t>
    </rPh>
    <rPh sb="8" eb="9">
      <t>オヨ</t>
    </rPh>
    <rPh sb="10" eb="14">
      <t>セイネンガッピ</t>
    </rPh>
    <phoneticPr fontId="1"/>
  </si>
  <si>
    <t>年</t>
    <rPh sb="0" eb="1">
      <t>ネン</t>
    </rPh>
    <phoneticPr fontId="1"/>
  </si>
  <si>
    <t>月</t>
    <rPh sb="0" eb="1">
      <t>ツキ</t>
    </rPh>
    <phoneticPr fontId="1"/>
  </si>
  <si>
    <t>日生</t>
    <rPh sb="0" eb="1">
      <t>ヒ</t>
    </rPh>
    <rPh sb="1" eb="2">
      <t>ウ</t>
    </rPh>
    <phoneticPr fontId="1"/>
  </si>
  <si>
    <t>補償の種類</t>
    <rPh sb="0" eb="2">
      <t>ホショウ</t>
    </rPh>
    <rPh sb="3" eb="5">
      <t>シュルイ</t>
    </rPh>
    <phoneticPr fontId="1"/>
  </si>
  <si>
    <t>２号紙</t>
    <rPh sb="1" eb="2">
      <t>ゴウ</t>
    </rPh>
    <rPh sb="2" eb="3">
      <t>カミ</t>
    </rPh>
    <phoneticPr fontId="1"/>
  </si>
  <si>
    <t>１　平均給与額算定内訳</t>
    <rPh sb="2" eb="4">
      <t>ヘイキン</t>
    </rPh>
    <rPh sb="4" eb="7">
      <t>キュウヨガク</t>
    </rPh>
    <rPh sb="7" eb="9">
      <t>サンテイ</t>
    </rPh>
    <rPh sb="9" eb="11">
      <t>ウチワケ</t>
    </rPh>
    <phoneticPr fontId="1"/>
  </si>
  <si>
    <t>　災害発生の日の属する月の前月の末日から起算して過去３月間の給与
　（通勤手当については、地方公務員災害補償法施行規則第３条第５項に規定する各月ごとの合計額）</t>
    <phoneticPr fontId="1"/>
  </si>
  <si>
    <t>給与期間</t>
    <rPh sb="0" eb="4">
      <t>キュウヨキカン</t>
    </rPh>
    <phoneticPr fontId="1"/>
  </si>
  <si>
    <t>月</t>
    <rPh sb="0" eb="1">
      <t>ガツ</t>
    </rPh>
    <phoneticPr fontId="1"/>
  </si>
  <si>
    <t>日から</t>
    <rPh sb="0" eb="1">
      <t>ヒ</t>
    </rPh>
    <phoneticPr fontId="1"/>
  </si>
  <si>
    <t>総日数</t>
    <rPh sb="0" eb="3">
      <t>ソウニッスウ</t>
    </rPh>
    <phoneticPr fontId="1"/>
  </si>
  <si>
    <t>勤務した日数</t>
    <rPh sb="0" eb="2">
      <t>キンム</t>
    </rPh>
    <rPh sb="4" eb="6">
      <t>ニッスウ</t>
    </rPh>
    <phoneticPr fontId="1"/>
  </si>
  <si>
    <t>控除日数</t>
    <rPh sb="0" eb="2">
      <t>コウジョ</t>
    </rPh>
    <rPh sb="2" eb="4">
      <t>ニッスウ</t>
    </rPh>
    <phoneticPr fontId="1"/>
  </si>
  <si>
    <t>給料</t>
    <rPh sb="0" eb="2">
      <t>キュウリョウ</t>
    </rPh>
    <phoneticPr fontId="1"/>
  </si>
  <si>
    <t>扶養手当</t>
    <rPh sb="0" eb="4">
      <t>フヨウテアテ</t>
    </rPh>
    <phoneticPr fontId="1"/>
  </si>
  <si>
    <t>地域手当</t>
    <rPh sb="0" eb="4">
      <t>チイキテアテ</t>
    </rPh>
    <phoneticPr fontId="1"/>
  </si>
  <si>
    <t>住居手当</t>
    <rPh sb="0" eb="2">
      <t>ジュウキョ</t>
    </rPh>
    <rPh sb="2" eb="4">
      <t>テアテ</t>
    </rPh>
    <phoneticPr fontId="1"/>
  </si>
  <si>
    <t>通勤手当</t>
    <rPh sb="0" eb="4">
      <t>ツウキンテアテ</t>
    </rPh>
    <phoneticPr fontId="1"/>
  </si>
  <si>
    <t>時間外勤務手当</t>
    <rPh sb="0" eb="5">
      <t>ジカンガイキンム</t>
    </rPh>
    <rPh sb="5" eb="7">
      <t>テアテ</t>
    </rPh>
    <phoneticPr fontId="1"/>
  </si>
  <si>
    <t>宿日直手当</t>
    <rPh sb="0" eb="3">
      <t>シュクニッチョク</t>
    </rPh>
    <rPh sb="3" eb="5">
      <t>テアテ</t>
    </rPh>
    <phoneticPr fontId="1"/>
  </si>
  <si>
    <t>日まで</t>
    <rPh sb="0" eb="1">
      <t>ヒ</t>
    </rPh>
    <phoneticPr fontId="1"/>
  </si>
  <si>
    <t>計</t>
    <rPh sb="0" eb="1">
      <t>ケイ</t>
    </rPh>
    <phoneticPr fontId="1"/>
  </si>
  <si>
    <t>給与</t>
    <rPh sb="0" eb="2">
      <t>キュウヨ</t>
    </rPh>
    <phoneticPr fontId="1"/>
  </si>
  <si>
    <t>日</t>
    <rPh sb="0" eb="1">
      <t>ヒ</t>
    </rPh>
    <phoneticPr fontId="1"/>
  </si>
  <si>
    <t>円</t>
    <rPh sb="0" eb="1">
      <t>エン</t>
    </rPh>
    <phoneticPr fontId="1"/>
  </si>
  <si>
    <t>備考</t>
    <rPh sb="0" eb="2">
      <t>ビコウ</t>
    </rPh>
    <phoneticPr fontId="1"/>
  </si>
  <si>
    <t>平均給与額算定書</t>
    <phoneticPr fontId="1"/>
  </si>
  <si>
    <t>(A) 法第２条第４項本文による金額</t>
    <phoneticPr fontId="1"/>
  </si>
  <si>
    <t>寒冷地手当</t>
    <phoneticPr fontId="1"/>
  </si>
  <si>
    <t>災害発生の日の属する月の前月の末日以
前における直近の寒冷地手当の支給日に
支給された寒冷地手当の額</t>
    <phoneticPr fontId="1"/>
  </si>
  <si>
    <t>(給与総額)</t>
    <rPh sb="1" eb="5">
      <t>キュウヨソウガク</t>
    </rPh>
    <phoneticPr fontId="1"/>
  </si>
  <si>
    <t>(総日数)</t>
    <rPh sb="1" eb="4">
      <t>ソウニッスウ</t>
    </rPh>
    <phoneticPr fontId="1"/>
  </si>
  <si>
    <t>円÷</t>
    <rPh sb="0" eb="1">
      <t>エン</t>
    </rPh>
    <phoneticPr fontId="1"/>
  </si>
  <si>
    <t>＝</t>
    <phoneticPr fontId="1"/>
  </si>
  <si>
    <t>銭(ｲ)</t>
    <rPh sb="0" eb="1">
      <t>セン</t>
    </rPh>
    <phoneticPr fontId="1"/>
  </si>
  <si>
    <t>円×5÷365＝</t>
    <phoneticPr fontId="1"/>
  </si>
  <si>
    <t>銭(ﾛ)</t>
    <phoneticPr fontId="1"/>
  </si>
  <si>
    <t>(ｲ) ＋ (ﾛ) ＝</t>
  </si>
  <si>
    <t>銭</t>
    <rPh sb="0" eb="1">
      <t>セン</t>
    </rPh>
    <phoneticPr fontId="1"/>
  </si>
  <si>
    <t>(B) 法第２条第４項ただし書による金額</t>
    <phoneticPr fontId="1"/>
  </si>
  <si>
    <t>〔注意事項〕別紙参照。</t>
  </si>
  <si>
    <t>日、時間又は出来高払制によ
って定められた給与の総額</t>
    <phoneticPr fontId="1"/>
  </si>
  <si>
    <t>×</t>
    <phoneticPr fontId="1"/>
  </si>
  <si>
    <t>（その他の給与の総額）</t>
    <phoneticPr fontId="1"/>
  </si>
  <si>
    <t>（総日数）</t>
    <rPh sb="1" eb="4">
      <t>ソウニッスウ</t>
    </rPh>
    <phoneticPr fontId="1"/>
  </si>
  <si>
    <t>銭(ﾊ)</t>
    <phoneticPr fontId="1"/>
  </si>
  <si>
    <t>銭(ﾆ)</t>
    <phoneticPr fontId="1"/>
  </si>
  <si>
    <t>(ﾛ) ＋ (ﾊ) ＋ (ﾆ) ＝</t>
    <phoneticPr fontId="1"/>
  </si>
  <si>
    <t>(C) 法第２条第６項による金額（同条第４項本文計算）</t>
    <phoneticPr fontId="1"/>
  </si>
  <si>
    <t>＋</t>
    <phoneticPr fontId="1"/>
  </si>
  <si>
    <t>÷</t>
    <phoneticPr fontId="1"/>
  </si>
  <si>
    <t>－</t>
    <phoneticPr fontId="1"/>
  </si>
  <si>
    <t>銭(ﾎ)</t>
    <phoneticPr fontId="1"/>
  </si>
  <si>
    <t>（寒冷地手当の額）</t>
    <phoneticPr fontId="1"/>
  </si>
  <si>
    <t>（控除日の属する月の給与の月額）</t>
    <phoneticPr fontId="1"/>
  </si>
  <si>
    <t>（その月の総日数）</t>
    <phoneticPr fontId="1"/>
  </si>
  <si>
    <t>（控除日数)</t>
  </si>
  <si>
    <t>(減額された給与の額）</t>
    <phoneticPr fontId="1"/>
  </si>
  <si>
    <t>（控除日の勤務に対して支払われた時間外勤務手当等の合計額）</t>
    <phoneticPr fontId="1"/>
  </si>
  <si>
    <t>(ﾎ) ＋ (ﾍ) ＝</t>
    <phoneticPr fontId="1"/>
  </si>
  <si>
    <t>日－</t>
    <rPh sb="0" eb="1">
      <t>ヒ</t>
    </rPh>
    <phoneticPr fontId="1"/>
  </si>
  <si>
    <t>銭(ﾍ)</t>
    <phoneticPr fontId="1"/>
  </si>
  <si>
    <t>(C') 法第２条第６項による金額（同条第４項ただし書計算）</t>
    <phoneticPr fontId="1"/>
  </si>
  <si>
    <t>日、時間又は出来高払制によって定められた
給与の総額（控除日に支払われたものを除く）</t>
    <phoneticPr fontId="1"/>
  </si>
  <si>
    <t>勤務した日数
 (控除日を除く)</t>
    <phoneticPr fontId="1"/>
  </si>
  <si>
    <t>銭(ﾘ)</t>
    <phoneticPr fontId="1"/>
  </si>
  <si>
    <t>(ﾁ) ＋ (ﾘ) ＝</t>
    <phoneticPr fontId="1"/>
  </si>
  <si>
    <t>銭(ﾄ)</t>
    <phoneticPr fontId="1"/>
  </si>
  <si>
    <t>(ﾄ)</t>
    <phoneticPr fontId="1"/>
  </si>
  <si>
    <t>銭(ﾁ)</t>
    <phoneticPr fontId="1"/>
  </si>
  <si>
    <t>(ﾎ)</t>
    <phoneticPr fontId="1"/>
  </si>
  <si>
    <t>(D) 規則第３条第１項による金額</t>
    <phoneticPr fontId="1"/>
  </si>
  <si>
    <t>（給与総額）</t>
  </si>
  <si>
    <t>（総日数）</t>
  </si>
  <si>
    <t>円÷</t>
    <rPh sb="0" eb="1">
      <t>エン</t>
    </rPh>
    <phoneticPr fontId="1"/>
  </si>
  <si>
    <t>＝</t>
    <phoneticPr fontId="1"/>
  </si>
  <si>
    <t>①災害発生の日(</t>
    <phoneticPr fontId="1"/>
  </si>
  <si>
    <t>年</t>
    <rPh sb="0" eb="1">
      <t>ネン</t>
    </rPh>
    <phoneticPr fontId="1"/>
  </si>
  <si>
    <t>月</t>
    <rPh sb="0" eb="1">
      <t>ツキ</t>
    </rPh>
    <phoneticPr fontId="1"/>
  </si>
  <si>
    <t>日)に</t>
    <rPh sb="0" eb="1">
      <t>ヒ</t>
    </rPh>
    <phoneticPr fontId="1"/>
  </si>
  <si>
    <t>　おける基本的給与の月額</t>
    <rPh sb="11" eb="12">
      <t>ガク</t>
    </rPh>
    <phoneticPr fontId="1"/>
  </si>
  <si>
    <t>円</t>
    <rPh sb="0" eb="1">
      <t>エン</t>
    </rPh>
    <phoneticPr fontId="1"/>
  </si>
  <si>
    <t>銭</t>
    <rPh sb="0" eb="1">
      <t>セン</t>
    </rPh>
    <phoneticPr fontId="1"/>
  </si>
  <si>
    <t>②補償事由発生日(</t>
    <phoneticPr fontId="1"/>
  </si>
  <si>
    <t>日)</t>
    <rPh sb="0" eb="1">
      <t>ヒ</t>
    </rPh>
    <phoneticPr fontId="1"/>
  </si>
  <si>
    <t>　における基本的給与の月額</t>
    <rPh sb="12" eb="13">
      <t>ガク</t>
    </rPh>
    <phoneticPr fontId="1"/>
  </si>
  <si>
    <t>給料</t>
    <rPh sb="0" eb="2">
      <t>キュウリョウ</t>
    </rPh>
    <phoneticPr fontId="1"/>
  </si>
  <si>
    <t>扶養手当</t>
    <rPh sb="0" eb="4">
      <t>フヨウテアテ</t>
    </rPh>
    <phoneticPr fontId="1"/>
  </si>
  <si>
    <t>地域手当</t>
    <rPh sb="0" eb="4">
      <t>チイキテアテ</t>
    </rPh>
    <phoneticPr fontId="1"/>
  </si>
  <si>
    <t>特地勤務手当又は
へき地勤務手当</t>
    <phoneticPr fontId="1"/>
  </si>
  <si>
    <t>職給料表</t>
    <phoneticPr fontId="1"/>
  </si>
  <si>
    <t>級</t>
    <rPh sb="0" eb="1">
      <t>キュウ</t>
    </rPh>
    <phoneticPr fontId="1"/>
  </si>
  <si>
    <t>号給</t>
    <rPh sb="0" eb="2">
      <t>ゴウキュウ</t>
    </rPh>
    <phoneticPr fontId="1"/>
  </si>
  <si>
    <t>計</t>
    <rPh sb="0" eb="1">
      <t>ケイ</t>
    </rPh>
    <phoneticPr fontId="1"/>
  </si>
  <si>
    <t>(E) 規則第３条第２項による金額</t>
    <phoneticPr fontId="1"/>
  </si>
  <si>
    <t>（基本的給与の月額①）</t>
  </si>
  <si>
    <t>円÷30＝</t>
    <phoneticPr fontId="1"/>
  </si>
  <si>
    <t>(F) 規則第３条第３項による金額</t>
    <phoneticPr fontId="1"/>
  </si>
  <si>
    <t>（基本的給与の月額②）</t>
    <phoneticPr fontId="1"/>
  </si>
  <si>
    <t>(G) 規則第３条第４項による金額</t>
    <phoneticPr fontId="1"/>
  </si>
  <si>
    <t>災害発生の日を補償事由発生日とみなして(F)の例により計算した額</t>
    <phoneticPr fontId="1"/>
  </si>
  <si>
    <t>銭(ﾇ)</t>
    <phoneticPr fontId="1"/>
  </si>
  <si>
    <t>(ﾇ)及び(A)(B)(C)(C')(D)(E)のうち最も高い金額</t>
    <phoneticPr fontId="1"/>
  </si>
  <si>
    <t>銭(ﾙ)</t>
    <phoneticPr fontId="1"/>
  </si>
  <si>
    <t>(ﾙ)</t>
    <phoneticPr fontId="1"/>
  </si>
  <si>
    <t>（総務大臣が定める率）</t>
    <phoneticPr fontId="1"/>
  </si>
  <si>
    <t>銭×</t>
    <rPh sb="0" eb="1">
      <t>セン</t>
    </rPh>
    <phoneticPr fontId="1"/>
  </si>
  <si>
    <t>(H) 離職後に補償を行うべき事由が生じた場合の金額
　補償事由発生日を採用の日とみなして(E)の例により計算した額</t>
    <phoneticPr fontId="1"/>
  </si>
  <si>
    <t>銭</t>
    <phoneticPr fontId="1"/>
  </si>
  <si>
    <t>(I) 離職後に補償を行うべき事由が生じ、かつ、補償事由発生日が災害発生の日の属する年
　度の翌々年度以降に属する場合の金額</t>
    <phoneticPr fontId="1"/>
  </si>
  <si>
    <t>銭(ｦ)</t>
    <phoneticPr fontId="1"/>
  </si>
  <si>
    <t>銭(ﾜ)</t>
    <phoneticPr fontId="1"/>
  </si>
  <si>
    <t>(J)(H)(I)以外の金額</t>
    <phoneticPr fontId="1"/>
  </si>
  <si>
    <t>規則第３条第６項による金額</t>
    <rPh sb="0" eb="2">
      <t>キソク</t>
    </rPh>
    <rPh sb="2" eb="3">
      <t>ダイ</t>
    </rPh>
    <rPh sb="4" eb="5">
      <t>ジョウ</t>
    </rPh>
    <rPh sb="5" eb="6">
      <t>ダイ</t>
    </rPh>
    <rPh sb="7" eb="8">
      <t>コウ</t>
    </rPh>
    <rPh sb="11" eb="13">
      <t>キンガク</t>
    </rPh>
    <phoneticPr fontId="1"/>
  </si>
  <si>
    <t>(K) 規則第３条第７項による金額</t>
    <phoneticPr fontId="1"/>
  </si>
  <si>
    <t>(L) 法第２条第11項又は第13項による金額</t>
    <phoneticPr fontId="1"/>
  </si>
  <si>
    <t>　　法第２条第11項又は第13項の基準日における年齢</t>
    <phoneticPr fontId="1"/>
  </si>
  <si>
    <t>歳</t>
    <rPh sb="0" eb="1">
      <t>サイ</t>
    </rPh>
    <phoneticPr fontId="1"/>
  </si>
  <si>
    <t>昭和61年改正法附則第５条の
規定による経過措置の適用</t>
    <phoneticPr fontId="1"/>
  </si>
  <si>
    <t>　　　　最低限度額</t>
    <phoneticPr fontId="1"/>
  </si>
  <si>
    <t>　　　　最高限度額</t>
    <phoneticPr fontId="1"/>
  </si>
  <si>
    <t>有</t>
    <rPh sb="0" eb="1">
      <t>アリ</t>
    </rPh>
    <phoneticPr fontId="1"/>
  </si>
  <si>
    <t>無</t>
    <rPh sb="0" eb="1">
      <t>ム</t>
    </rPh>
    <phoneticPr fontId="1"/>
  </si>
  <si>
    <t>２ 平均給与額</t>
    <phoneticPr fontId="1"/>
  </si>
  <si>
    <t>円(</t>
    <rPh sb="0" eb="1">
      <t>エン</t>
    </rPh>
    <phoneticPr fontId="1"/>
  </si>
  <si>
    <t>)による金額</t>
    <phoneticPr fontId="1"/>
  </si>
  <si>
    <t>＊ 平均給与額の算定内訳は上記のとおりであることを証明します。</t>
    <phoneticPr fontId="1"/>
  </si>
  <si>
    <t>日</t>
    <rPh sb="0" eb="1">
      <t>ヒ</t>
    </rPh>
    <phoneticPr fontId="1"/>
  </si>
  <si>
    <t>所属部局の</t>
    <phoneticPr fontId="1"/>
  </si>
  <si>
    <t>所在地</t>
    <rPh sb="0" eb="3">
      <t>ショザイチ</t>
    </rPh>
    <phoneticPr fontId="1"/>
  </si>
  <si>
    <t>名称</t>
    <rPh sb="0" eb="2">
      <t>メイショウ</t>
    </rPh>
    <phoneticPr fontId="1"/>
  </si>
  <si>
    <t>長の職・氏名</t>
    <rPh sb="0" eb="1">
      <t>オサ</t>
    </rPh>
    <rPh sb="2" eb="3">
      <t>ショク</t>
    </rPh>
    <rPh sb="4" eb="6">
      <t>シメイ</t>
    </rPh>
    <phoneticPr fontId="1"/>
  </si>
  <si>
    <t>(ﾜ)</t>
    <phoneticPr fontId="1"/>
  </si>
  <si>
    <t>（勤務した日数）</t>
    <phoneticPr fontId="1"/>
  </si>
  <si>
    <t>（給与総額)</t>
    <rPh sb="1" eb="5">
      <t>キュウヨソウガク</t>
    </rPh>
    <phoneticPr fontId="1"/>
  </si>
  <si>
    <t>(ｦ)及び(A)(B)(C)(C')(D)(E)のうち最も高い金額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</si>
</sst>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11">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7.5"/>
      <color theme="1"/>
      <name val="ＭＳ 明朝"/>
      <family val="1"/>
      <charset val="128"/>
    </font>
    <font>
      <sz val="6"/>
      <color theme="1"/>
      <name val="ＭＳ 明朝"/>
      <family val="1"/>
      <charset val="128"/>
    </font>
    <font>
      <sz val="10"/>
      <name val="ＭＳ 明朝"/>
      <family val="1"/>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s>
  <fills count="3">
    <fill>
      <patternFill patternType="none"/>
    </fill>
    <fill>
      <patternFill patternType="gray125"/>
    </fill>
    <fill>
      <patternFill patternType="solid">
        <fgColor theme="7" tint="0.59999389629810485"/>
        <bgColor indexed="64"/>
      </patternFill>
    </fill>
  </fills>
  <borders count="73">
    <border>
      <left/>
      <right/>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medium">
        <color auto="1"/>
      </right>
      <top style="thin">
        <color auto="1"/>
      </top>
      <bottom/>
      <diagonal/>
    </border>
    <border>
      <left style="thin">
        <color auto="1"/>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dashed">
        <color auto="1"/>
      </left>
      <right/>
      <top style="thin">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style="medium">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diagonal/>
    </border>
    <border>
      <left/>
      <right style="medium">
        <color auto="1"/>
      </right>
      <top style="dashed">
        <color auto="1"/>
      </top>
      <bottom/>
      <diagonal/>
    </border>
    <border>
      <left style="medium">
        <color auto="1"/>
      </left>
      <right/>
      <top/>
      <bottom style="thin">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style="dashed">
        <color auto="1"/>
      </left>
      <right/>
      <top style="dashed">
        <color auto="1"/>
      </top>
      <bottom/>
      <diagonal/>
    </border>
    <border>
      <left/>
      <right style="dashed">
        <color auto="1"/>
      </right>
      <top style="dashed">
        <color auto="1"/>
      </top>
      <bottom/>
      <diagonal/>
    </border>
    <border>
      <left/>
      <right style="dashed">
        <color auto="1"/>
      </right>
      <top/>
      <bottom/>
      <diagonal/>
    </border>
    <border>
      <left style="dashed">
        <color auto="1"/>
      </left>
      <right/>
      <top/>
      <bottom style="thin">
        <color auto="1"/>
      </bottom>
      <diagonal/>
    </border>
    <border>
      <left/>
      <right style="dashed">
        <color auto="1"/>
      </right>
      <top/>
      <bottom style="thin">
        <color auto="1"/>
      </bottom>
      <diagonal/>
    </border>
    <border>
      <left/>
      <right style="medium">
        <color auto="1"/>
      </right>
      <top/>
      <bottom style="medium">
        <color auto="1"/>
      </bottom>
      <diagonal/>
    </border>
    <border>
      <left style="thin">
        <color auto="1"/>
      </left>
      <right/>
      <top style="thin">
        <color auto="1"/>
      </top>
      <bottom style="thin">
        <color theme="0"/>
      </bottom>
      <diagonal/>
    </border>
    <border>
      <left style="thin">
        <color auto="1"/>
      </left>
      <right/>
      <top style="thin">
        <color theme="0"/>
      </top>
      <bottom style="thin">
        <color auto="1"/>
      </bottom>
      <diagonal/>
    </border>
    <border>
      <left/>
      <right/>
      <top style="thin">
        <color auto="1"/>
      </top>
      <bottom style="thin">
        <color theme="0"/>
      </bottom>
      <diagonal/>
    </border>
    <border>
      <left/>
      <right/>
      <top style="thin">
        <color theme="0"/>
      </top>
      <bottom style="thin">
        <color auto="1"/>
      </bottom>
      <diagonal/>
    </border>
    <border>
      <left/>
      <right/>
      <top style="dashed">
        <color theme="0"/>
      </top>
      <bottom style="dashed">
        <color auto="1"/>
      </bottom>
      <diagonal/>
    </border>
    <border>
      <left/>
      <right/>
      <top/>
      <bottom style="dashed">
        <color theme="0"/>
      </bottom>
      <diagonal/>
    </border>
    <border>
      <left/>
      <right/>
      <top/>
      <bottom style="thin">
        <color theme="0"/>
      </bottom>
      <diagonal/>
    </border>
    <border>
      <left/>
      <right/>
      <top style="thin">
        <color theme="0"/>
      </top>
      <bottom style="thin">
        <color theme="0"/>
      </bottom>
      <diagonal/>
    </border>
  </borders>
  <cellStyleXfs count="1">
    <xf numFmtId="0" fontId="0" fillId="0" borderId="0"/>
  </cellStyleXfs>
  <cellXfs count="22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5" xfId="0" applyFont="1" applyBorder="1" applyAlignment="1">
      <alignment vertical="center"/>
    </xf>
    <xf numFmtId="0" fontId="3" fillId="0" borderId="28"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vertical="center"/>
    </xf>
    <xf numFmtId="0" fontId="3" fillId="0" borderId="28" xfId="0" applyFont="1" applyBorder="1" applyAlignment="1">
      <alignment vertical="center"/>
    </xf>
    <xf numFmtId="0" fontId="3" fillId="0" borderId="31" xfId="0" applyFont="1" applyBorder="1" applyAlignment="1">
      <alignment vertical="center"/>
    </xf>
    <xf numFmtId="0" fontId="3" fillId="0" borderId="14"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35" xfId="0" applyFont="1" applyBorder="1" applyAlignment="1">
      <alignment vertical="center"/>
    </xf>
    <xf numFmtId="0" fontId="3" fillId="0" borderId="29" xfId="0" applyFont="1" applyBorder="1" applyAlignment="1">
      <alignment vertical="center"/>
    </xf>
    <xf numFmtId="0" fontId="3" fillId="0" borderId="2" xfId="0" applyFont="1" applyBorder="1" applyAlignment="1">
      <alignment vertical="center"/>
    </xf>
    <xf numFmtId="0" fontId="3" fillId="0" borderId="42"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57" xfId="0" applyFont="1" applyBorder="1" applyAlignment="1">
      <alignment vertical="center"/>
    </xf>
    <xf numFmtId="0" fontId="3" fillId="0" borderId="12" xfId="0" applyFont="1" applyBorder="1" applyAlignment="1">
      <alignment vertical="center"/>
    </xf>
    <xf numFmtId="0" fontId="3" fillId="0" borderId="64" xfId="0" applyFont="1" applyBorder="1" applyAlignment="1">
      <alignment vertical="center"/>
    </xf>
    <xf numFmtId="176" fontId="3" fillId="0" borderId="0" xfId="0" applyNumberFormat="1" applyFont="1" applyAlignment="1" applyProtection="1">
      <alignment vertical="center" shrinkToFit="1"/>
      <protection locked="0"/>
    </xf>
    <xf numFmtId="0" fontId="3" fillId="0" borderId="0" xfId="0" applyFont="1" applyAlignment="1">
      <alignment horizontal="center" vertical="center" shrinkToFit="1"/>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vertical="center"/>
    </xf>
    <xf numFmtId="0" fontId="3" fillId="0" borderId="50" xfId="0" applyFont="1" applyBorder="1" applyAlignment="1">
      <alignment vertical="center"/>
    </xf>
    <xf numFmtId="0" fontId="3" fillId="2" borderId="3" xfId="0" applyFont="1" applyFill="1" applyBorder="1" applyAlignment="1">
      <alignment vertical="center"/>
    </xf>
    <xf numFmtId="0" fontId="3" fillId="2" borderId="35" xfId="0" applyFont="1" applyFill="1" applyBorder="1" applyAlignment="1">
      <alignment vertical="center"/>
    </xf>
    <xf numFmtId="176" fontId="2" fillId="0" borderId="0" xfId="0" applyNumberFormat="1" applyFont="1" applyAlignment="1">
      <alignment vertical="center"/>
    </xf>
    <xf numFmtId="0" fontId="3" fillId="0" borderId="54" xfId="0" applyFont="1" applyBorder="1" applyAlignment="1">
      <alignment horizontal="righ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4" xfId="0" applyFont="1" applyBorder="1" applyAlignment="1">
      <alignment horizontal="right" vertical="center"/>
    </xf>
    <xf numFmtId="0" fontId="3" fillId="0" borderId="0" xfId="0" applyFont="1" applyAlignment="1">
      <alignment horizontal="righ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53" xfId="0" applyFont="1" applyBorder="1" applyAlignment="1">
      <alignment horizontal="center" vertical="center"/>
    </xf>
    <xf numFmtId="3" fontId="3" fillId="0" borderId="54" xfId="0" applyNumberFormat="1" applyFont="1" applyBorder="1" applyAlignment="1">
      <alignment horizontal="right" vertical="center"/>
    </xf>
    <xf numFmtId="0" fontId="4" fillId="0" borderId="0" xfId="0" applyFont="1" applyAlignment="1">
      <alignment horizontal="center" vertical="center"/>
    </xf>
    <xf numFmtId="0" fontId="3" fillId="0" borderId="3" xfId="0" applyFont="1" applyBorder="1" applyAlignment="1">
      <alignment horizontal="center" vertical="center"/>
    </xf>
    <xf numFmtId="3" fontId="3" fillId="0" borderId="0" xfId="0" applyNumberFormat="1" applyFont="1" applyAlignment="1">
      <alignment horizontal="center" vertical="center"/>
    </xf>
    <xf numFmtId="3" fontId="3" fillId="0" borderId="3" xfId="0" applyNumberFormat="1" applyFont="1" applyBorder="1" applyAlignment="1">
      <alignment horizontal="center" vertical="center"/>
    </xf>
    <xf numFmtId="0" fontId="3" fillId="0" borderId="3" xfId="0" applyFont="1" applyBorder="1" applyAlignment="1">
      <alignment horizontal="right" vertical="center"/>
    </xf>
    <xf numFmtId="0" fontId="3" fillId="0" borderId="33" xfId="0" applyFont="1" applyBorder="1" applyAlignment="1">
      <alignment horizontal="center" vertical="center"/>
    </xf>
    <xf numFmtId="3" fontId="3" fillId="0" borderId="0" xfId="0" applyNumberFormat="1" applyFont="1" applyAlignment="1">
      <alignment horizontal="right" vertical="center"/>
    </xf>
    <xf numFmtId="0" fontId="3" fillId="0" borderId="52" xfId="0" applyFont="1" applyBorder="1" applyAlignment="1">
      <alignment horizontal="right" vertical="center"/>
    </xf>
    <xf numFmtId="0" fontId="3" fillId="0" borderId="36" xfId="0" applyFont="1" applyBorder="1" applyAlignment="1">
      <alignment vertical="center"/>
    </xf>
    <xf numFmtId="0" fontId="3" fillId="0" borderId="28" xfId="0" applyFont="1" applyBorder="1" applyAlignment="1">
      <alignment vertical="center"/>
    </xf>
    <xf numFmtId="0" fontId="3" fillId="0" borderId="31"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horizontal="center" vertical="center" wrapText="1"/>
    </xf>
    <xf numFmtId="0" fontId="3" fillId="0" borderId="0" xfId="0" applyFont="1" applyAlignment="1">
      <alignment vertical="center"/>
    </xf>
    <xf numFmtId="0" fontId="4" fillId="0" borderId="28" xfId="0" applyFont="1" applyBorder="1" applyAlignment="1">
      <alignment horizontal="right" vertical="center"/>
    </xf>
    <xf numFmtId="3" fontId="3" fillId="0" borderId="0" xfId="0" applyNumberFormat="1" applyFont="1" applyAlignment="1">
      <alignment vertical="center"/>
    </xf>
    <xf numFmtId="3" fontId="3" fillId="0" borderId="3" xfId="0" applyNumberFormat="1" applyFont="1" applyBorder="1" applyAlignment="1">
      <alignment vertical="center"/>
    </xf>
    <xf numFmtId="0" fontId="4" fillId="0" borderId="43" xfId="0" applyFont="1" applyBorder="1" applyAlignment="1">
      <alignment horizontal="center" vertical="center"/>
    </xf>
    <xf numFmtId="0" fontId="3" fillId="0" borderId="43"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3" fontId="3" fillId="0" borderId="48" xfId="0" applyNumberFormat="1" applyFont="1" applyBorder="1" applyAlignment="1">
      <alignment horizontal="right" vertical="center"/>
    </xf>
    <xf numFmtId="0" fontId="3" fillId="0" borderId="48" xfId="0" applyFont="1" applyBorder="1" applyAlignment="1">
      <alignment horizontal="right" vertical="center"/>
    </xf>
    <xf numFmtId="0" fontId="3" fillId="0" borderId="49"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center" vertical="center"/>
    </xf>
    <xf numFmtId="0" fontId="3" fillId="0" borderId="37" xfId="0" applyFont="1" applyBorder="1" applyAlignment="1">
      <alignment vertical="center"/>
    </xf>
    <xf numFmtId="0" fontId="3" fillId="0" borderId="38" xfId="0" applyFont="1" applyBorder="1" applyAlignment="1">
      <alignment vertical="center"/>
    </xf>
    <xf numFmtId="0" fontId="2" fillId="0" borderId="0" xfId="0" applyFont="1" applyAlignment="1">
      <alignment horizontal="center" vertical="center"/>
    </xf>
    <xf numFmtId="0" fontId="5" fillId="0" borderId="14"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5"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5" xfId="0" applyFont="1" applyBorder="1" applyAlignment="1">
      <alignment vertical="center"/>
    </xf>
    <xf numFmtId="3" fontId="7" fillId="0" borderId="45" xfId="0" applyNumberFormat="1" applyFont="1" applyBorder="1" applyAlignment="1">
      <alignment horizontal="right" vertical="center"/>
    </xf>
    <xf numFmtId="0" fontId="3" fillId="0" borderId="45" xfId="0" applyFont="1" applyBorder="1" applyAlignment="1">
      <alignment horizontal="right" vertical="center"/>
    </xf>
    <xf numFmtId="0" fontId="3" fillId="0" borderId="46" xfId="0" applyFont="1" applyBorder="1" applyAlignment="1">
      <alignment horizontal="center" vertical="center"/>
    </xf>
    <xf numFmtId="3" fontId="3" fillId="0" borderId="14" xfId="0" applyNumberFormat="1" applyFont="1" applyBorder="1" applyAlignment="1">
      <alignment horizontal="right" vertical="center"/>
    </xf>
    <xf numFmtId="3" fontId="3" fillId="0" borderId="37" xfId="0" applyNumberFormat="1" applyFont="1" applyBorder="1" applyAlignment="1">
      <alignment horizontal="right" vertical="center"/>
    </xf>
    <xf numFmtId="3" fontId="3" fillId="0" borderId="38" xfId="0" applyNumberFormat="1" applyFont="1" applyBorder="1" applyAlignment="1">
      <alignment horizontal="right" vertical="center"/>
    </xf>
    <xf numFmtId="0" fontId="3" fillId="0" borderId="14"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horizontal="center"/>
    </xf>
    <xf numFmtId="3" fontId="3" fillId="0" borderId="38" xfId="0" applyNumberFormat="1" applyFont="1" applyBorder="1" applyAlignment="1">
      <alignment horizontal="right" vertical="center" shrinkToFit="1"/>
    </xf>
    <xf numFmtId="0" fontId="3" fillId="0" borderId="39" xfId="0" applyFont="1" applyBorder="1" applyAlignment="1">
      <alignment horizontal="center" vertical="center"/>
    </xf>
    <xf numFmtId="3" fontId="3" fillId="0" borderId="45" xfId="0" applyNumberFormat="1" applyFont="1" applyBorder="1" applyAlignment="1">
      <alignment horizontal="right" vertical="center"/>
    </xf>
    <xf numFmtId="177" fontId="3" fillId="0" borderId="45" xfId="0" applyNumberFormat="1" applyFont="1" applyBorder="1" applyAlignment="1">
      <alignment horizontal="right" vertical="center"/>
    </xf>
    <xf numFmtId="0" fontId="3" fillId="0" borderId="20" xfId="0" applyFont="1" applyBorder="1" applyAlignment="1">
      <alignment horizontal="distributed" vertical="center"/>
    </xf>
    <xf numFmtId="3" fontId="3" fillId="0" borderId="26" xfId="0" applyNumberFormat="1" applyFont="1" applyBorder="1" applyAlignment="1">
      <alignment horizontal="right" vertical="center"/>
    </xf>
    <xf numFmtId="3" fontId="3" fillId="0" borderId="33" xfId="0" applyNumberFormat="1" applyFont="1" applyBorder="1" applyAlignment="1">
      <alignment horizontal="righ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vertical="center" wrapText="1"/>
    </xf>
    <xf numFmtId="0" fontId="3" fillId="0" borderId="15" xfId="0" applyFont="1" applyBorder="1" applyAlignment="1">
      <alignment vertical="center" wrapText="1"/>
    </xf>
    <xf numFmtId="0" fontId="3" fillId="0" borderId="19" xfId="0" applyFont="1" applyBorder="1" applyAlignment="1">
      <alignment horizontal="center" vertical="distributed" textRotation="255" indent="2"/>
    </xf>
    <xf numFmtId="0" fontId="3" fillId="0" borderId="20" xfId="0" applyFont="1" applyBorder="1" applyAlignment="1">
      <alignment horizontal="center" vertical="distributed" textRotation="255" indent="2"/>
    </xf>
    <xf numFmtId="0" fontId="3" fillId="0" borderId="20" xfId="0" applyFont="1" applyBorder="1" applyAlignment="1" applyProtection="1">
      <alignment horizontal="center" vertical="center" shrinkToFit="1"/>
      <protection locked="0"/>
    </xf>
    <xf numFmtId="3" fontId="3" fillId="0" borderId="26" xfId="0" applyNumberFormat="1" applyFont="1" applyBorder="1" applyAlignment="1" applyProtection="1">
      <alignment horizontal="right" vertical="center"/>
      <protection locked="0"/>
    </xf>
    <xf numFmtId="3" fontId="3" fillId="0" borderId="33" xfId="0" applyNumberFormat="1" applyFont="1" applyBorder="1" applyAlignment="1" applyProtection="1">
      <alignment horizontal="right" vertical="center"/>
      <protection locked="0"/>
    </xf>
    <xf numFmtId="0" fontId="3" fillId="0" borderId="1" xfId="0" applyFont="1" applyBorder="1" applyAlignment="1">
      <alignment horizontal="center" vertical="center"/>
    </xf>
    <xf numFmtId="0" fontId="3" fillId="0" borderId="19" xfId="0" applyFont="1" applyBorder="1" applyAlignment="1">
      <alignment horizontal="distributed" vertical="center"/>
    </xf>
    <xf numFmtId="0" fontId="3" fillId="0" borderId="26" xfId="0" applyFont="1" applyBorder="1" applyAlignment="1">
      <alignment horizontal="right" vertical="center"/>
    </xf>
    <xf numFmtId="0" fontId="3" fillId="0" borderId="33" xfId="0" applyFont="1" applyBorder="1" applyAlignment="1">
      <alignment horizontal="right" vertical="center"/>
    </xf>
    <xf numFmtId="0" fontId="2" fillId="0" borderId="0" xfId="0" applyFont="1" applyAlignment="1">
      <alignment horizontal="distributed" vertical="center" indent="20"/>
    </xf>
    <xf numFmtId="0" fontId="2" fillId="0" borderId="0" xfId="0" applyFont="1" applyAlignment="1">
      <alignment horizontal="right" vertical="center"/>
    </xf>
    <xf numFmtId="0" fontId="3" fillId="0" borderId="56"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57"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49" fontId="3" fillId="0" borderId="27" xfId="0" applyNumberFormat="1" applyFont="1" applyBorder="1" applyAlignment="1" applyProtection="1">
      <alignment vertical="top" wrapText="1"/>
      <protection locked="0"/>
    </xf>
    <xf numFmtId="49" fontId="3" fillId="0" borderId="28" xfId="0" applyNumberFormat="1" applyFont="1" applyBorder="1" applyAlignment="1" applyProtection="1">
      <alignment vertical="top" wrapText="1"/>
      <protection locked="0"/>
    </xf>
    <xf numFmtId="49" fontId="3" fillId="0" borderId="31"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0" xfId="0" applyNumberFormat="1" applyFont="1" applyAlignment="1" applyProtection="1">
      <alignment vertical="top" wrapText="1"/>
      <protection locked="0"/>
    </xf>
    <xf numFmtId="49" fontId="3" fillId="0" borderId="15"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 xfId="0" applyNumberFormat="1" applyFont="1" applyBorder="1" applyAlignment="1" applyProtection="1">
      <alignment vertical="top" wrapText="1"/>
      <protection locked="0"/>
    </xf>
    <xf numFmtId="49" fontId="3" fillId="0" borderId="35" xfId="0" applyNumberFormat="1" applyFont="1" applyBorder="1" applyAlignment="1" applyProtection="1">
      <alignment vertical="top" wrapText="1"/>
      <protection locked="0"/>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9" xfId="0" applyFont="1" applyBorder="1" applyAlignment="1">
      <alignment vertical="center"/>
    </xf>
    <xf numFmtId="0" fontId="3" fillId="0" borderId="19"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center" vertical="center"/>
    </xf>
    <xf numFmtId="0" fontId="6" fillId="0" borderId="20" xfId="0" applyFont="1" applyBorder="1" applyAlignment="1">
      <alignment horizontal="distributed" vertical="center" shrinkToFit="1"/>
    </xf>
    <xf numFmtId="3" fontId="3" fillId="0" borderId="28" xfId="0" applyNumberFormat="1" applyFont="1" applyBorder="1" applyAlignment="1">
      <alignment horizontal="right" vertical="center"/>
    </xf>
    <xf numFmtId="0" fontId="3" fillId="0" borderId="0" xfId="0" applyFont="1" applyAlignment="1">
      <alignment horizontal="distributed" vertical="center"/>
    </xf>
    <xf numFmtId="3" fontId="7" fillId="0" borderId="3" xfId="0" applyNumberFormat="1" applyFont="1" applyBorder="1" applyAlignment="1">
      <alignment horizontal="right" vertical="center"/>
    </xf>
    <xf numFmtId="0" fontId="3" fillId="0" borderId="43" xfId="0" applyFont="1" applyBorder="1" applyAlignment="1">
      <alignment vertical="center" wrapText="1"/>
    </xf>
    <xf numFmtId="0" fontId="3" fillId="0" borderId="51" xfId="0" applyFont="1" applyBorder="1" applyAlignment="1">
      <alignment vertical="center" wrapText="1"/>
    </xf>
    <xf numFmtId="0" fontId="3" fillId="0" borderId="59" xfId="0" applyFont="1" applyBorder="1" applyAlignment="1">
      <alignment vertical="center"/>
    </xf>
    <xf numFmtId="0" fontId="3" fillId="0" borderId="43"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50" xfId="0" applyFont="1" applyBorder="1" applyAlignment="1">
      <alignment vertical="center"/>
    </xf>
    <xf numFmtId="0" fontId="3" fillId="0" borderId="14" xfId="0" applyFont="1" applyBorder="1" applyAlignment="1">
      <alignment vertical="center"/>
    </xf>
    <xf numFmtId="0" fontId="3" fillId="2" borderId="3" xfId="0" applyFont="1" applyFill="1" applyBorder="1" applyAlignment="1">
      <alignment horizontal="right" vertical="center"/>
    </xf>
    <xf numFmtId="0" fontId="3" fillId="0" borderId="36" xfId="0" applyFont="1" applyBorder="1" applyAlignment="1">
      <alignment vertical="center" textRotation="255"/>
    </xf>
    <xf numFmtId="0" fontId="0" fillId="0" borderId="29" xfId="0" applyBorder="1" applyAlignment="1">
      <alignment vertical="center" textRotation="255"/>
    </xf>
    <xf numFmtId="0" fontId="0" fillId="0" borderId="14" xfId="0" applyBorder="1" applyAlignment="1">
      <alignment vertical="center" textRotation="255"/>
    </xf>
    <xf numFmtId="0" fontId="0" fillId="0" borderId="2" xfId="0" applyBorder="1" applyAlignment="1">
      <alignment vertical="center" textRotation="255"/>
    </xf>
    <xf numFmtId="0" fontId="0" fillId="0" borderId="52" xfId="0" applyBorder="1" applyAlignment="1">
      <alignment vertical="center" textRotation="255"/>
    </xf>
    <xf numFmtId="0" fontId="0" fillId="0" borderId="1" xfId="0" applyBorder="1" applyAlignment="1">
      <alignment vertical="center" textRotation="255"/>
    </xf>
    <xf numFmtId="49" fontId="3" fillId="0" borderId="38" xfId="0" applyNumberFormat="1" applyFont="1" applyBorder="1" applyAlignment="1" applyProtection="1">
      <alignment horizontal="right" vertical="center"/>
      <protection locked="0"/>
    </xf>
    <xf numFmtId="3" fontId="3" fillId="0" borderId="3" xfId="0" applyNumberFormat="1" applyFont="1" applyBorder="1" applyAlignment="1" applyProtection="1">
      <alignment horizontal="right" vertical="center"/>
      <protection locked="0"/>
    </xf>
    <xf numFmtId="0" fontId="3" fillId="0" borderId="3" xfId="0" applyFont="1" applyBorder="1" applyAlignment="1">
      <alignment vertical="center"/>
    </xf>
    <xf numFmtId="0" fontId="3" fillId="0" borderId="28"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3" fontId="3" fillId="0" borderId="28" xfId="0" applyNumberFormat="1" applyFont="1" applyBorder="1" applyAlignment="1" applyProtection="1">
      <alignment horizontal="right" vertical="center"/>
      <protection locked="0"/>
    </xf>
    <xf numFmtId="2" fontId="3" fillId="0" borderId="0" xfId="0" applyNumberFormat="1" applyFont="1" applyAlignment="1" applyProtection="1">
      <alignment horizontal="center" vertical="center"/>
      <protection locked="0"/>
    </xf>
    <xf numFmtId="0" fontId="3" fillId="0" borderId="28" xfId="0" applyFont="1" applyBorder="1" applyAlignment="1">
      <alignment vertical="center" wrapText="1"/>
    </xf>
    <xf numFmtId="0" fontId="3" fillId="0" borderId="31" xfId="0" applyFont="1" applyBorder="1" applyAlignment="1">
      <alignment vertical="center" wrapText="1"/>
    </xf>
    <xf numFmtId="3" fontId="3" fillId="0" borderId="3" xfId="0" applyNumberFormat="1" applyFont="1" applyBorder="1" applyAlignment="1">
      <alignment horizontal="right" vertical="center"/>
    </xf>
    <xf numFmtId="3" fontId="3" fillId="0" borderId="41" xfId="0" applyNumberFormat="1" applyFont="1" applyBorder="1" applyAlignment="1">
      <alignment horizontal="right" vertical="center"/>
    </xf>
    <xf numFmtId="3" fontId="3" fillId="0" borderId="42" xfId="0" applyNumberFormat="1" applyFont="1" applyBorder="1" applyAlignment="1">
      <alignment horizontal="right" vertical="center"/>
    </xf>
    <xf numFmtId="0" fontId="3" fillId="0" borderId="51" xfId="0" applyFont="1" applyBorder="1" applyAlignment="1">
      <alignment vertical="center"/>
    </xf>
    <xf numFmtId="0" fontId="3" fillId="0" borderId="28" xfId="0" applyFont="1" applyBorder="1" applyAlignment="1">
      <alignment horizontal="distributed" vertical="center"/>
    </xf>
    <xf numFmtId="0" fontId="4" fillId="0" borderId="0" xfId="0" applyFont="1" applyAlignment="1">
      <alignment vertical="center"/>
    </xf>
    <xf numFmtId="0" fontId="3" fillId="0" borderId="27" xfId="0" applyFont="1" applyBorder="1" applyAlignment="1">
      <alignment vertical="center"/>
    </xf>
    <xf numFmtId="0" fontId="3" fillId="0" borderId="56" xfId="0" applyFont="1" applyBorder="1" applyAlignment="1">
      <alignment vertical="center"/>
    </xf>
    <xf numFmtId="0" fontId="3" fillId="0" borderId="58" xfId="0" applyFont="1" applyBorder="1" applyAlignment="1">
      <alignment vertical="center"/>
    </xf>
    <xf numFmtId="0" fontId="3" fillId="0" borderId="0" xfId="0" applyFont="1" applyAlignment="1" applyProtection="1">
      <alignment horizontal="right" vertical="center"/>
      <protection locked="0"/>
    </xf>
    <xf numFmtId="3" fontId="3" fillId="0" borderId="14" xfId="0" applyNumberFormat="1" applyFont="1" applyBorder="1" applyAlignment="1" applyProtection="1">
      <alignment horizontal="right" vertical="center"/>
      <protection locked="0"/>
    </xf>
    <xf numFmtId="3" fontId="3" fillId="0" borderId="0" xfId="0" applyNumberFormat="1" applyFont="1" applyAlignment="1" applyProtection="1">
      <alignment horizontal="right" vertical="center"/>
      <protection locked="0"/>
    </xf>
    <xf numFmtId="3" fontId="3" fillId="0" borderId="52" xfId="0" applyNumberFormat="1" applyFont="1" applyBorder="1" applyAlignment="1" applyProtection="1">
      <alignment horizontal="right" vertical="center"/>
      <protection locked="0"/>
    </xf>
    <xf numFmtId="49" fontId="3" fillId="0" borderId="8"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right" vertical="center" shrinkToFit="1"/>
      <protection locked="0"/>
    </xf>
    <xf numFmtId="49" fontId="3" fillId="0" borderId="12" xfId="0" applyNumberFormat="1" applyFont="1" applyBorder="1" applyAlignment="1" applyProtection="1">
      <alignment horizontal="right" vertical="center" shrinkToFit="1"/>
      <protection locked="0"/>
    </xf>
    <xf numFmtId="49" fontId="3" fillId="0" borderId="4" xfId="0" applyNumberFormat="1" applyFont="1" applyBorder="1" applyAlignment="1" applyProtection="1">
      <alignment vertical="center"/>
      <protection locked="0"/>
    </xf>
    <xf numFmtId="49" fontId="3" fillId="0" borderId="5"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3" fillId="0" borderId="65" xfId="0" applyNumberFormat="1" applyFont="1" applyBorder="1" applyAlignment="1" applyProtection="1">
      <alignment horizontal="right" vertical="center" shrinkToFit="1"/>
      <protection locked="0"/>
    </xf>
    <xf numFmtId="49" fontId="3" fillId="0" borderId="67" xfId="0" applyNumberFormat="1" applyFont="1" applyBorder="1" applyAlignment="1" applyProtection="1">
      <alignment horizontal="right" vertical="center" shrinkToFit="1"/>
      <protection locked="0"/>
    </xf>
    <xf numFmtId="49" fontId="3" fillId="0" borderId="66" xfId="0" applyNumberFormat="1" applyFont="1" applyBorder="1" applyAlignment="1" applyProtection="1">
      <alignment horizontal="right" vertical="center" shrinkToFit="1"/>
      <protection locked="0"/>
    </xf>
    <xf numFmtId="49" fontId="3" fillId="0" borderId="68" xfId="0" applyNumberFormat="1" applyFont="1" applyBorder="1" applyAlignment="1" applyProtection="1">
      <alignment horizontal="right" vertical="center" shrinkToFit="1"/>
      <protection locked="0"/>
    </xf>
    <xf numFmtId="0" fontId="3" fillId="0" borderId="26"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3" fontId="3" fillId="0" borderId="42" xfId="0" applyNumberFormat="1" applyFont="1" applyBorder="1" applyAlignment="1" applyProtection="1">
      <alignment horizontal="right" vertical="center"/>
      <protection locked="0"/>
    </xf>
    <xf numFmtId="3" fontId="3" fillId="0" borderId="38" xfId="0" applyNumberFormat="1" applyFont="1" applyBorder="1" applyAlignment="1" applyProtection="1">
      <alignment horizontal="right" vertical="center"/>
      <protection locked="0"/>
    </xf>
    <xf numFmtId="3" fontId="3" fillId="0" borderId="0" xfId="0" applyNumberFormat="1" applyFont="1" applyAlignment="1" applyProtection="1">
      <alignment horizontal="center" vertical="center"/>
      <protection locked="0"/>
    </xf>
    <xf numFmtId="3" fontId="3" fillId="0" borderId="70" xfId="0" applyNumberFormat="1" applyFont="1" applyBorder="1" applyAlignment="1" applyProtection="1">
      <alignment horizontal="center" vertical="center"/>
      <protection locked="0"/>
    </xf>
    <xf numFmtId="3" fontId="3" fillId="0" borderId="69" xfId="0" applyNumberFormat="1" applyFont="1" applyBorder="1" applyAlignment="1" applyProtection="1">
      <alignment horizontal="right" vertical="center"/>
      <protection locked="0"/>
    </xf>
    <xf numFmtId="49" fontId="3" fillId="0" borderId="28" xfId="0" applyNumberFormat="1" applyFont="1" applyBorder="1" applyAlignment="1" applyProtection="1">
      <alignment horizontal="right" vertical="center"/>
      <protection locked="0"/>
    </xf>
    <xf numFmtId="49" fontId="3" fillId="0" borderId="3"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right" vertical="center"/>
      <protection locked="0"/>
    </xf>
    <xf numFmtId="3" fontId="3" fillId="0" borderId="71" xfId="0" applyNumberFormat="1" applyFont="1" applyBorder="1" applyAlignment="1" applyProtection="1">
      <alignment horizontal="right" vertical="center"/>
      <protection locked="0"/>
    </xf>
    <xf numFmtId="3" fontId="3" fillId="0" borderId="72" xfId="0" applyNumberFormat="1" applyFont="1" applyBorder="1" applyAlignment="1" applyProtection="1">
      <alignment horizontal="right" vertical="center"/>
      <protection locked="0"/>
    </xf>
    <xf numFmtId="3" fontId="3" fillId="0" borderId="68" xfId="0" applyNumberFormat="1" applyFont="1" applyBorder="1" applyAlignment="1" applyProtection="1">
      <alignment horizontal="right" vertical="center"/>
      <protection locked="0"/>
    </xf>
    <xf numFmtId="2" fontId="3" fillId="0" borderId="3" xfId="0" applyNumberFormat="1" applyFont="1" applyBorder="1" applyAlignment="1" applyProtection="1">
      <alignment horizontal="center" vertical="center"/>
      <protection locked="0"/>
    </xf>
    <xf numFmtId="49" fontId="3"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left" vertical="center" shrinkToFit="1"/>
      <protection locked="0"/>
    </xf>
  </cellXfs>
  <cellStyles count="1">
    <cellStyle name="標準" xfId="0" builtinId="0"/>
  </cellStyles>
  <dxfs count="7">
    <dxf>
      <fill>
        <patternFill patternType="none">
          <bgColor auto="1"/>
        </patternFill>
      </fill>
    </dxf>
    <dxf>
      <font>
        <color theme="0"/>
      </font>
    </dxf>
    <dxf>
      <font>
        <color theme="0"/>
      </font>
    </dxf>
    <dxf>
      <fill>
        <patternFill>
          <bgColor theme="7" tint="0.59996337778862885"/>
        </patternFill>
      </fill>
    </dxf>
    <dxf>
      <font>
        <color theme="0"/>
      </font>
    </dxf>
    <dxf>
      <font>
        <color theme="0"/>
      </font>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T$56" lockText="1" noThreeD="1"/>
</file>

<file path=xl/ctrlProps/ctrlProp2.xml><?xml version="1.0" encoding="utf-8"?>
<formControlPr xmlns="http://schemas.microsoft.com/office/spreadsheetml/2009/9/main" objectType="CheckBox" fmlaLink="$AT$57"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95250</xdr:colOff>
      <xdr:row>26</xdr:row>
      <xdr:rowOff>9526</xdr:rowOff>
    </xdr:from>
    <xdr:to>
      <xdr:col>43</xdr:col>
      <xdr:colOff>57150</xdr:colOff>
      <xdr:row>28</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57650" y="3971926"/>
          <a:ext cx="2552700" cy="4381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41</xdr:row>
      <xdr:rowOff>133351</xdr:rowOff>
    </xdr:from>
    <xdr:to>
      <xdr:col>25</xdr:col>
      <xdr:colOff>133350</xdr:colOff>
      <xdr:row>44</xdr:row>
      <xdr:rowOff>9525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90525" y="6381751"/>
          <a:ext cx="3552825"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46</xdr:row>
      <xdr:rowOff>133351</xdr:rowOff>
    </xdr:from>
    <xdr:to>
      <xdr:col>15</xdr:col>
      <xdr:colOff>85725</xdr:colOff>
      <xdr:row>49</xdr:row>
      <xdr:rowOff>9525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90525" y="7143751"/>
          <a:ext cx="1981200"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57</xdr:row>
      <xdr:rowOff>133351</xdr:rowOff>
    </xdr:from>
    <xdr:to>
      <xdr:col>15</xdr:col>
      <xdr:colOff>85725</xdr:colOff>
      <xdr:row>60</xdr:row>
      <xdr:rowOff>9525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90525" y="8820151"/>
          <a:ext cx="1981200"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52</xdr:row>
      <xdr:rowOff>142876</xdr:rowOff>
    </xdr:from>
    <xdr:to>
      <xdr:col>18</xdr:col>
      <xdr:colOff>30480</xdr:colOff>
      <xdr:row>55</xdr:row>
      <xdr:rowOff>19050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42900" y="8067676"/>
          <a:ext cx="2430780"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135255</xdr:colOff>
      <xdr:row>52</xdr:row>
      <xdr:rowOff>142876</xdr:rowOff>
    </xdr:from>
    <xdr:to>
      <xdr:col>27</xdr:col>
      <xdr:colOff>20955</xdr:colOff>
      <xdr:row>55</xdr:row>
      <xdr:rowOff>19050</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3030855" y="8067676"/>
          <a:ext cx="1104900"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104774</xdr:colOff>
      <xdr:row>31</xdr:row>
      <xdr:rowOff>133351</xdr:rowOff>
    </xdr:from>
    <xdr:to>
      <xdr:col>15</xdr:col>
      <xdr:colOff>19049</xdr:colOff>
      <xdr:row>34</xdr:row>
      <xdr:rowOff>9525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409574" y="4857751"/>
          <a:ext cx="1895475" cy="3333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121920</xdr:colOff>
          <xdr:row>55</xdr:row>
          <xdr:rowOff>7620</xdr:rowOff>
        </xdr:from>
        <xdr:to>
          <xdr:col>37</xdr:col>
          <xdr:colOff>114300</xdr:colOff>
          <xdr:row>56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121920</xdr:colOff>
          <xdr:row>55</xdr:row>
          <xdr:rowOff>7620</xdr:rowOff>
        </xdr:from>
        <xdr:to>
          <xdr:col>44</xdr:col>
          <xdr:colOff>144780</xdr:colOff>
          <xdr:row>56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60</xdr:row>
      <xdr:rowOff>28575</xdr:rowOff>
    </xdr:from>
    <xdr:to>
      <xdr:col>20</xdr:col>
      <xdr:colOff>104775</xdr:colOff>
      <xdr:row>65</xdr:row>
      <xdr:rowOff>123824</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2895600" y="9020175"/>
          <a:ext cx="257175" cy="857249"/>
        </a:xfrm>
        <a:prstGeom prst="leftBrace">
          <a:avLst>
            <a:gd name="adj1" fmla="val 28576"/>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45</xdr:col>
      <xdr:colOff>150203</xdr:colOff>
      <xdr:row>61</xdr:row>
      <xdr:rowOff>134471</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08203" cy="9430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B54B-CDC3-4D26-8184-857B57F67E66}">
  <sheetPr codeName="Sheet1"/>
  <dimension ref="A1:AT71"/>
  <sheetViews>
    <sheetView showGridLines="0" tabSelected="1" view="pageBreakPreview" topLeftCell="B1" zoomScaleNormal="100" zoomScaleSheetLayoutView="100" workbookViewId="0">
      <selection activeCell="I4" sqref="I4:N5"/>
    </sheetView>
  </sheetViews>
  <sheetFormatPr defaultColWidth="2" defaultRowHeight="12" customHeight="1"/>
  <cols>
    <col min="1" max="47" width="2" style="1"/>
    <col min="48" max="48" width="2.296875" style="1" bestFit="1" customWidth="1"/>
    <col min="49" max="16384" width="2" style="1"/>
  </cols>
  <sheetData>
    <row r="1" spans="1:46" ht="12"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2" customHeight="1">
      <c r="A2" s="2"/>
      <c r="B2" s="115" t="s">
        <v>27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2"/>
    </row>
    <row r="3" spans="1:46" ht="12" customHeight="1" thickBot="1">
      <c r="A3" s="2"/>
      <c r="AQ3" s="116" t="s">
        <v>5</v>
      </c>
      <c r="AR3" s="116"/>
      <c r="AS3" s="116"/>
      <c r="AT3" s="2"/>
    </row>
    <row r="4" spans="1:46" ht="12" customHeight="1">
      <c r="A4" s="2"/>
      <c r="B4" s="117" t="s">
        <v>0</v>
      </c>
      <c r="C4" s="118"/>
      <c r="D4" s="118"/>
      <c r="E4" s="118"/>
      <c r="F4" s="118"/>
      <c r="G4" s="118"/>
      <c r="H4" s="119"/>
      <c r="I4" s="195"/>
      <c r="J4" s="196"/>
      <c r="K4" s="196"/>
      <c r="L4" s="196"/>
      <c r="M4" s="196"/>
      <c r="N4" s="196"/>
      <c r="O4" s="199"/>
      <c r="P4" s="199"/>
      <c r="Q4" s="123" t="s">
        <v>1</v>
      </c>
      <c r="R4" s="199"/>
      <c r="S4" s="199"/>
      <c r="T4" s="123" t="s">
        <v>2</v>
      </c>
      <c r="U4" s="199"/>
      <c r="V4" s="199"/>
      <c r="W4" s="125" t="s">
        <v>3</v>
      </c>
      <c r="X4" s="125"/>
      <c r="Y4" s="126"/>
      <c r="Z4" s="129" t="s">
        <v>4</v>
      </c>
      <c r="AA4" s="129"/>
      <c r="AB4" s="129"/>
      <c r="AC4" s="129"/>
      <c r="AD4" s="129"/>
      <c r="AE4" s="129"/>
      <c r="AF4" s="201"/>
      <c r="AG4" s="201"/>
      <c r="AH4" s="201"/>
      <c r="AI4" s="201"/>
      <c r="AJ4" s="201"/>
      <c r="AK4" s="201"/>
      <c r="AL4" s="201"/>
      <c r="AM4" s="201"/>
      <c r="AN4" s="201"/>
      <c r="AO4" s="201"/>
      <c r="AP4" s="201"/>
      <c r="AQ4" s="201"/>
      <c r="AR4" s="201"/>
      <c r="AS4" s="202"/>
      <c r="AT4" s="2"/>
    </row>
    <row r="5" spans="1:46" ht="12" customHeight="1" thickBot="1">
      <c r="A5" s="2"/>
      <c r="B5" s="120"/>
      <c r="C5" s="121"/>
      <c r="D5" s="121"/>
      <c r="E5" s="121"/>
      <c r="F5" s="121"/>
      <c r="G5" s="121"/>
      <c r="H5" s="122"/>
      <c r="I5" s="197"/>
      <c r="J5" s="198"/>
      <c r="K5" s="198"/>
      <c r="L5" s="198"/>
      <c r="M5" s="198"/>
      <c r="N5" s="198"/>
      <c r="O5" s="200"/>
      <c r="P5" s="200"/>
      <c r="Q5" s="124"/>
      <c r="R5" s="200"/>
      <c r="S5" s="200"/>
      <c r="T5" s="124"/>
      <c r="U5" s="200"/>
      <c r="V5" s="200"/>
      <c r="W5" s="127"/>
      <c r="X5" s="127"/>
      <c r="Y5" s="128"/>
      <c r="Z5" s="130"/>
      <c r="AA5" s="130"/>
      <c r="AB5" s="130"/>
      <c r="AC5" s="130"/>
      <c r="AD5" s="130"/>
      <c r="AE5" s="130"/>
      <c r="AF5" s="203"/>
      <c r="AG5" s="203"/>
      <c r="AH5" s="203"/>
      <c r="AI5" s="203"/>
      <c r="AJ5" s="203"/>
      <c r="AK5" s="203"/>
      <c r="AL5" s="203"/>
      <c r="AM5" s="203"/>
      <c r="AN5" s="203"/>
      <c r="AO5" s="203"/>
      <c r="AP5" s="203"/>
      <c r="AQ5" s="203"/>
      <c r="AR5" s="203"/>
      <c r="AS5" s="204"/>
      <c r="AT5" s="2"/>
    </row>
    <row r="6" spans="1:46" ht="12" customHeight="1" thickBot="1">
      <c r="A6" s="2"/>
      <c r="AT6" s="2"/>
    </row>
    <row r="7" spans="1:46" ht="12" customHeight="1">
      <c r="A7" s="2"/>
      <c r="B7" s="140" t="s">
        <v>6</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2"/>
      <c r="AT7" s="2"/>
    </row>
    <row r="8" spans="1:46" ht="12" customHeight="1">
      <c r="A8" s="2"/>
      <c r="B8" s="143" t="s">
        <v>7</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5"/>
      <c r="AT8" s="2"/>
    </row>
    <row r="9" spans="1:46" ht="12" customHeight="1">
      <c r="A9" s="2"/>
      <c r="B9" s="146"/>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5"/>
      <c r="AT9" s="2"/>
    </row>
    <row r="10" spans="1:46" ht="12" customHeight="1">
      <c r="A10" s="2"/>
      <c r="B10" s="147" t="s">
        <v>8</v>
      </c>
      <c r="C10" s="148"/>
      <c r="D10" s="148"/>
      <c r="E10" s="148"/>
      <c r="F10" s="148"/>
      <c r="G10" s="148"/>
      <c r="H10" s="148"/>
      <c r="I10" s="205"/>
      <c r="J10" s="5" t="s">
        <v>1</v>
      </c>
      <c r="K10" s="206"/>
      <c r="L10" s="5" t="s">
        <v>9</v>
      </c>
      <c r="M10" s="206"/>
      <c r="N10" s="74" t="s">
        <v>10</v>
      </c>
      <c r="O10" s="74"/>
      <c r="P10" s="149"/>
      <c r="Q10" s="205"/>
      <c r="R10" s="5" t="s">
        <v>1</v>
      </c>
      <c r="S10" s="206"/>
      <c r="T10" s="5" t="s">
        <v>9</v>
      </c>
      <c r="U10" s="206"/>
      <c r="V10" s="74" t="s">
        <v>10</v>
      </c>
      <c r="W10" s="74"/>
      <c r="X10" s="149"/>
      <c r="Y10" s="205"/>
      <c r="Z10" s="5" t="s">
        <v>1</v>
      </c>
      <c r="AA10" s="206"/>
      <c r="AB10" s="5" t="s">
        <v>9</v>
      </c>
      <c r="AC10" s="206"/>
      <c r="AD10" s="74" t="s">
        <v>10</v>
      </c>
      <c r="AE10" s="74"/>
      <c r="AF10" s="149"/>
      <c r="AG10" s="150" t="s">
        <v>22</v>
      </c>
      <c r="AH10" s="150"/>
      <c r="AI10" s="150"/>
      <c r="AJ10" s="150"/>
      <c r="AK10" s="150"/>
      <c r="AL10" s="150"/>
      <c r="AM10" s="150"/>
      <c r="AN10" s="150"/>
      <c r="AO10" s="150" t="s">
        <v>26</v>
      </c>
      <c r="AP10" s="150"/>
      <c r="AQ10" s="150"/>
      <c r="AR10" s="150"/>
      <c r="AS10" s="152"/>
      <c r="AT10" s="2"/>
    </row>
    <row r="11" spans="1:46" ht="12" customHeight="1">
      <c r="A11" s="2"/>
      <c r="B11" s="147"/>
      <c r="C11" s="148"/>
      <c r="D11" s="148"/>
      <c r="E11" s="148"/>
      <c r="F11" s="148"/>
      <c r="G11" s="148"/>
      <c r="H11" s="148"/>
      <c r="I11" s="207"/>
      <c r="J11" s="7" t="s">
        <v>1</v>
      </c>
      <c r="K11" s="208"/>
      <c r="L11" s="7" t="s">
        <v>9</v>
      </c>
      <c r="M11" s="208"/>
      <c r="N11" s="49" t="s">
        <v>21</v>
      </c>
      <c r="O11" s="49"/>
      <c r="P11" s="111"/>
      <c r="Q11" s="207"/>
      <c r="R11" s="7" t="s">
        <v>1</v>
      </c>
      <c r="S11" s="208"/>
      <c r="T11" s="7" t="s">
        <v>9</v>
      </c>
      <c r="U11" s="208"/>
      <c r="V11" s="49" t="s">
        <v>21</v>
      </c>
      <c r="W11" s="49"/>
      <c r="X11" s="111"/>
      <c r="Y11" s="207"/>
      <c r="Z11" s="7" t="s">
        <v>1</v>
      </c>
      <c r="AA11" s="208"/>
      <c r="AB11" s="7" t="s">
        <v>9</v>
      </c>
      <c r="AC11" s="208"/>
      <c r="AD11" s="49" t="s">
        <v>21</v>
      </c>
      <c r="AE11" s="49"/>
      <c r="AF11" s="111"/>
      <c r="AG11" s="151"/>
      <c r="AH11" s="151"/>
      <c r="AI11" s="151"/>
      <c r="AJ11" s="151"/>
      <c r="AK11" s="151"/>
      <c r="AL11" s="151"/>
      <c r="AM11" s="151"/>
      <c r="AN11" s="151"/>
      <c r="AO11" s="151"/>
      <c r="AP11" s="151"/>
      <c r="AQ11" s="151"/>
      <c r="AR11" s="151"/>
      <c r="AS11" s="153"/>
      <c r="AT11" s="2"/>
    </row>
    <row r="12" spans="1:46" ht="12" customHeight="1">
      <c r="A12" s="2"/>
      <c r="B12" s="112" t="s">
        <v>11</v>
      </c>
      <c r="C12" s="99"/>
      <c r="D12" s="99"/>
      <c r="E12" s="99"/>
      <c r="F12" s="99"/>
      <c r="G12" s="99"/>
      <c r="H12" s="99"/>
      <c r="I12" s="209"/>
      <c r="J12" s="210"/>
      <c r="K12" s="210"/>
      <c r="L12" s="210"/>
      <c r="M12" s="210"/>
      <c r="N12" s="210"/>
      <c r="O12" s="210"/>
      <c r="P12" s="8" t="s">
        <v>24</v>
      </c>
      <c r="Q12" s="209"/>
      <c r="R12" s="210"/>
      <c r="S12" s="210"/>
      <c r="T12" s="210"/>
      <c r="U12" s="210"/>
      <c r="V12" s="210"/>
      <c r="W12" s="210"/>
      <c r="X12" s="8" t="s">
        <v>24</v>
      </c>
      <c r="Y12" s="209"/>
      <c r="Z12" s="210"/>
      <c r="AA12" s="210"/>
      <c r="AB12" s="210"/>
      <c r="AC12" s="210"/>
      <c r="AD12" s="210"/>
      <c r="AE12" s="210"/>
      <c r="AF12" s="8" t="s">
        <v>24</v>
      </c>
      <c r="AG12" s="113" t="str">
        <f>IF(AND(I12="",Q12="",Y12=""),"",SUM(I12,Q12,Y12))</f>
        <v/>
      </c>
      <c r="AH12" s="114"/>
      <c r="AI12" s="114"/>
      <c r="AJ12" s="114"/>
      <c r="AK12" s="114"/>
      <c r="AL12" s="114"/>
      <c r="AM12" s="114"/>
      <c r="AN12" s="8" t="s">
        <v>24</v>
      </c>
      <c r="AO12" s="131"/>
      <c r="AP12" s="132"/>
      <c r="AQ12" s="132"/>
      <c r="AR12" s="132"/>
      <c r="AS12" s="133"/>
      <c r="AT12" s="2"/>
    </row>
    <row r="13" spans="1:46" ht="12" customHeight="1">
      <c r="A13" s="2"/>
      <c r="B13" s="112" t="s">
        <v>12</v>
      </c>
      <c r="C13" s="99"/>
      <c r="D13" s="99"/>
      <c r="E13" s="99"/>
      <c r="F13" s="99"/>
      <c r="G13" s="99"/>
      <c r="H13" s="99"/>
      <c r="I13" s="209"/>
      <c r="J13" s="210"/>
      <c r="K13" s="210"/>
      <c r="L13" s="210"/>
      <c r="M13" s="210"/>
      <c r="N13" s="210"/>
      <c r="O13" s="210"/>
      <c r="P13" s="8" t="s">
        <v>24</v>
      </c>
      <c r="Q13" s="209"/>
      <c r="R13" s="210"/>
      <c r="S13" s="210"/>
      <c r="T13" s="210"/>
      <c r="U13" s="210"/>
      <c r="V13" s="210"/>
      <c r="W13" s="210"/>
      <c r="X13" s="8" t="s">
        <v>24</v>
      </c>
      <c r="Y13" s="209"/>
      <c r="Z13" s="210"/>
      <c r="AA13" s="210"/>
      <c r="AB13" s="210"/>
      <c r="AC13" s="210"/>
      <c r="AD13" s="210"/>
      <c r="AE13" s="210"/>
      <c r="AF13" s="8" t="s">
        <v>24</v>
      </c>
      <c r="AG13" s="113" t="str">
        <f t="shared" ref="AG13:AG25" si="0">IF(AND(I13="",Q13="",Y13=""),"",SUM(I13,Q13,Y13))</f>
        <v/>
      </c>
      <c r="AH13" s="114"/>
      <c r="AI13" s="114"/>
      <c r="AJ13" s="114"/>
      <c r="AK13" s="114"/>
      <c r="AL13" s="114"/>
      <c r="AM13" s="114"/>
      <c r="AN13" s="8" t="s">
        <v>24</v>
      </c>
      <c r="AO13" s="134"/>
      <c r="AP13" s="135"/>
      <c r="AQ13" s="135"/>
      <c r="AR13" s="135"/>
      <c r="AS13" s="136"/>
      <c r="AT13" s="2"/>
    </row>
    <row r="14" spans="1:46" ht="12" customHeight="1">
      <c r="A14" s="2"/>
      <c r="B14" s="112" t="s">
        <v>13</v>
      </c>
      <c r="C14" s="99"/>
      <c r="D14" s="99"/>
      <c r="E14" s="99"/>
      <c r="F14" s="99"/>
      <c r="G14" s="99"/>
      <c r="H14" s="99"/>
      <c r="I14" s="209"/>
      <c r="J14" s="210"/>
      <c r="K14" s="210"/>
      <c r="L14" s="210"/>
      <c r="M14" s="210"/>
      <c r="N14" s="210"/>
      <c r="O14" s="210"/>
      <c r="P14" s="8" t="s">
        <v>24</v>
      </c>
      <c r="Q14" s="209"/>
      <c r="R14" s="210"/>
      <c r="S14" s="210"/>
      <c r="T14" s="210"/>
      <c r="U14" s="210"/>
      <c r="V14" s="210"/>
      <c r="W14" s="210"/>
      <c r="X14" s="8" t="s">
        <v>24</v>
      </c>
      <c r="Y14" s="209"/>
      <c r="Z14" s="210"/>
      <c r="AA14" s="210"/>
      <c r="AB14" s="210"/>
      <c r="AC14" s="210"/>
      <c r="AD14" s="210"/>
      <c r="AE14" s="210"/>
      <c r="AF14" s="8" t="s">
        <v>24</v>
      </c>
      <c r="AG14" s="113" t="str">
        <f t="shared" si="0"/>
        <v/>
      </c>
      <c r="AH14" s="114"/>
      <c r="AI14" s="114"/>
      <c r="AJ14" s="114"/>
      <c r="AK14" s="114"/>
      <c r="AL14" s="114"/>
      <c r="AM14" s="114"/>
      <c r="AN14" s="8" t="s">
        <v>24</v>
      </c>
      <c r="AO14" s="134"/>
      <c r="AP14" s="135"/>
      <c r="AQ14" s="135"/>
      <c r="AR14" s="135"/>
      <c r="AS14" s="136"/>
      <c r="AT14" s="2"/>
    </row>
    <row r="15" spans="1:46" ht="12" customHeight="1">
      <c r="A15" s="2"/>
      <c r="B15" s="106" t="s">
        <v>23</v>
      </c>
      <c r="C15" s="107"/>
      <c r="D15" s="99" t="s">
        <v>14</v>
      </c>
      <c r="E15" s="99"/>
      <c r="F15" s="99"/>
      <c r="G15" s="99"/>
      <c r="H15" s="99"/>
      <c r="I15" s="109"/>
      <c r="J15" s="110"/>
      <c r="K15" s="110"/>
      <c r="L15" s="110"/>
      <c r="M15" s="110"/>
      <c r="N15" s="110"/>
      <c r="O15" s="110"/>
      <c r="P15" s="8" t="s">
        <v>25</v>
      </c>
      <c r="Q15" s="109"/>
      <c r="R15" s="110"/>
      <c r="S15" s="110"/>
      <c r="T15" s="110"/>
      <c r="U15" s="110"/>
      <c r="V15" s="110"/>
      <c r="W15" s="110"/>
      <c r="X15" s="8" t="s">
        <v>25</v>
      </c>
      <c r="Y15" s="109"/>
      <c r="Z15" s="110"/>
      <c r="AA15" s="110"/>
      <c r="AB15" s="110"/>
      <c r="AC15" s="110"/>
      <c r="AD15" s="110"/>
      <c r="AE15" s="110"/>
      <c r="AF15" s="8" t="s">
        <v>25</v>
      </c>
      <c r="AG15" s="100" t="str">
        <f t="shared" si="0"/>
        <v/>
      </c>
      <c r="AH15" s="101"/>
      <c r="AI15" s="101"/>
      <c r="AJ15" s="101"/>
      <c r="AK15" s="101"/>
      <c r="AL15" s="101"/>
      <c r="AM15" s="101"/>
      <c r="AN15" s="8" t="s">
        <v>25</v>
      </c>
      <c r="AO15" s="134"/>
      <c r="AP15" s="135"/>
      <c r="AQ15" s="135"/>
      <c r="AR15" s="135"/>
      <c r="AS15" s="136"/>
      <c r="AT15" s="2"/>
    </row>
    <row r="16" spans="1:46" ht="12" customHeight="1">
      <c r="A16" s="2"/>
      <c r="B16" s="106"/>
      <c r="C16" s="107"/>
      <c r="D16" s="99" t="s">
        <v>15</v>
      </c>
      <c r="E16" s="99"/>
      <c r="F16" s="99"/>
      <c r="G16" s="99"/>
      <c r="H16" s="99"/>
      <c r="I16" s="109"/>
      <c r="J16" s="110"/>
      <c r="K16" s="110"/>
      <c r="L16" s="110"/>
      <c r="M16" s="110"/>
      <c r="N16" s="110"/>
      <c r="O16" s="110"/>
      <c r="P16" s="8" t="s">
        <v>25</v>
      </c>
      <c r="Q16" s="109"/>
      <c r="R16" s="110"/>
      <c r="S16" s="110"/>
      <c r="T16" s="110"/>
      <c r="U16" s="110"/>
      <c r="V16" s="110"/>
      <c r="W16" s="110"/>
      <c r="X16" s="8" t="s">
        <v>25</v>
      </c>
      <c r="Y16" s="109"/>
      <c r="Z16" s="110"/>
      <c r="AA16" s="110"/>
      <c r="AB16" s="110"/>
      <c r="AC16" s="110"/>
      <c r="AD16" s="110"/>
      <c r="AE16" s="110"/>
      <c r="AF16" s="8" t="s">
        <v>25</v>
      </c>
      <c r="AG16" s="100" t="str">
        <f t="shared" si="0"/>
        <v/>
      </c>
      <c r="AH16" s="101"/>
      <c r="AI16" s="101"/>
      <c r="AJ16" s="101"/>
      <c r="AK16" s="101"/>
      <c r="AL16" s="101"/>
      <c r="AM16" s="101"/>
      <c r="AN16" s="8" t="s">
        <v>25</v>
      </c>
      <c r="AO16" s="134"/>
      <c r="AP16" s="135"/>
      <c r="AQ16" s="135"/>
      <c r="AR16" s="135"/>
      <c r="AS16" s="136"/>
      <c r="AT16" s="2"/>
    </row>
    <row r="17" spans="1:46" ht="12" customHeight="1">
      <c r="A17" s="2"/>
      <c r="B17" s="106"/>
      <c r="C17" s="107"/>
      <c r="D17" s="99" t="s">
        <v>16</v>
      </c>
      <c r="E17" s="99"/>
      <c r="F17" s="99"/>
      <c r="G17" s="99"/>
      <c r="H17" s="99"/>
      <c r="I17" s="109"/>
      <c r="J17" s="110"/>
      <c r="K17" s="110"/>
      <c r="L17" s="110"/>
      <c r="M17" s="110"/>
      <c r="N17" s="110"/>
      <c r="O17" s="110"/>
      <c r="P17" s="8" t="s">
        <v>25</v>
      </c>
      <c r="Q17" s="109"/>
      <c r="R17" s="110"/>
      <c r="S17" s="110"/>
      <c r="T17" s="110"/>
      <c r="U17" s="110"/>
      <c r="V17" s="110"/>
      <c r="W17" s="110"/>
      <c r="X17" s="8" t="s">
        <v>25</v>
      </c>
      <c r="Y17" s="109"/>
      <c r="Z17" s="110"/>
      <c r="AA17" s="110"/>
      <c r="AB17" s="110"/>
      <c r="AC17" s="110"/>
      <c r="AD17" s="110"/>
      <c r="AE17" s="110"/>
      <c r="AF17" s="8" t="s">
        <v>25</v>
      </c>
      <c r="AG17" s="100" t="str">
        <f t="shared" si="0"/>
        <v/>
      </c>
      <c r="AH17" s="101"/>
      <c r="AI17" s="101"/>
      <c r="AJ17" s="101"/>
      <c r="AK17" s="101"/>
      <c r="AL17" s="101"/>
      <c r="AM17" s="101"/>
      <c r="AN17" s="8" t="s">
        <v>25</v>
      </c>
      <c r="AO17" s="134"/>
      <c r="AP17" s="135"/>
      <c r="AQ17" s="135"/>
      <c r="AR17" s="135"/>
      <c r="AS17" s="136"/>
      <c r="AT17" s="2"/>
    </row>
    <row r="18" spans="1:46" ht="12" customHeight="1">
      <c r="A18" s="2"/>
      <c r="B18" s="106"/>
      <c r="C18" s="107"/>
      <c r="D18" s="99" t="s">
        <v>17</v>
      </c>
      <c r="E18" s="99"/>
      <c r="F18" s="99"/>
      <c r="G18" s="99"/>
      <c r="H18" s="99"/>
      <c r="I18" s="109"/>
      <c r="J18" s="110"/>
      <c r="K18" s="110"/>
      <c r="L18" s="110"/>
      <c r="M18" s="110"/>
      <c r="N18" s="110"/>
      <c r="O18" s="110"/>
      <c r="P18" s="8" t="s">
        <v>25</v>
      </c>
      <c r="Q18" s="109"/>
      <c r="R18" s="110"/>
      <c r="S18" s="110"/>
      <c r="T18" s="110"/>
      <c r="U18" s="110"/>
      <c r="V18" s="110"/>
      <c r="W18" s="110"/>
      <c r="X18" s="8" t="s">
        <v>25</v>
      </c>
      <c r="Y18" s="109"/>
      <c r="Z18" s="110"/>
      <c r="AA18" s="110"/>
      <c r="AB18" s="110"/>
      <c r="AC18" s="110"/>
      <c r="AD18" s="110"/>
      <c r="AE18" s="110"/>
      <c r="AF18" s="8" t="s">
        <v>25</v>
      </c>
      <c r="AG18" s="100" t="str">
        <f t="shared" si="0"/>
        <v/>
      </c>
      <c r="AH18" s="101"/>
      <c r="AI18" s="101"/>
      <c r="AJ18" s="101"/>
      <c r="AK18" s="101"/>
      <c r="AL18" s="101"/>
      <c r="AM18" s="101"/>
      <c r="AN18" s="8" t="s">
        <v>25</v>
      </c>
      <c r="AO18" s="134"/>
      <c r="AP18" s="135"/>
      <c r="AQ18" s="135"/>
      <c r="AR18" s="135"/>
      <c r="AS18" s="136"/>
      <c r="AT18" s="2"/>
    </row>
    <row r="19" spans="1:46" ht="12" customHeight="1">
      <c r="A19" s="2"/>
      <c r="B19" s="106"/>
      <c r="C19" s="107"/>
      <c r="D19" s="99" t="s">
        <v>18</v>
      </c>
      <c r="E19" s="99"/>
      <c r="F19" s="99"/>
      <c r="G19" s="99"/>
      <c r="H19" s="99"/>
      <c r="I19" s="109"/>
      <c r="J19" s="110"/>
      <c r="K19" s="110"/>
      <c r="L19" s="110"/>
      <c r="M19" s="110"/>
      <c r="N19" s="110"/>
      <c r="O19" s="110"/>
      <c r="P19" s="8" t="s">
        <v>25</v>
      </c>
      <c r="Q19" s="109"/>
      <c r="R19" s="110"/>
      <c r="S19" s="110"/>
      <c r="T19" s="110"/>
      <c r="U19" s="110"/>
      <c r="V19" s="110"/>
      <c r="W19" s="110"/>
      <c r="X19" s="8" t="s">
        <v>25</v>
      </c>
      <c r="Y19" s="109"/>
      <c r="Z19" s="110"/>
      <c r="AA19" s="110"/>
      <c r="AB19" s="110"/>
      <c r="AC19" s="110"/>
      <c r="AD19" s="110"/>
      <c r="AE19" s="110"/>
      <c r="AF19" s="8" t="s">
        <v>25</v>
      </c>
      <c r="AG19" s="100" t="str">
        <f t="shared" si="0"/>
        <v/>
      </c>
      <c r="AH19" s="101"/>
      <c r="AI19" s="101"/>
      <c r="AJ19" s="101"/>
      <c r="AK19" s="101"/>
      <c r="AL19" s="101"/>
      <c r="AM19" s="101"/>
      <c r="AN19" s="8" t="s">
        <v>25</v>
      </c>
      <c r="AO19" s="134"/>
      <c r="AP19" s="135"/>
      <c r="AQ19" s="135"/>
      <c r="AR19" s="135"/>
      <c r="AS19" s="136"/>
      <c r="AT19" s="2"/>
    </row>
    <row r="20" spans="1:46" ht="12" customHeight="1">
      <c r="A20" s="2"/>
      <c r="B20" s="106"/>
      <c r="C20" s="107"/>
      <c r="D20" s="154" t="s">
        <v>19</v>
      </c>
      <c r="E20" s="154"/>
      <c r="F20" s="154"/>
      <c r="G20" s="154"/>
      <c r="H20" s="154"/>
      <c r="I20" s="109"/>
      <c r="J20" s="110"/>
      <c r="K20" s="110"/>
      <c r="L20" s="110"/>
      <c r="M20" s="110"/>
      <c r="N20" s="110"/>
      <c r="O20" s="110"/>
      <c r="P20" s="8" t="s">
        <v>25</v>
      </c>
      <c r="Q20" s="109"/>
      <c r="R20" s="110"/>
      <c r="S20" s="110"/>
      <c r="T20" s="110"/>
      <c r="U20" s="110"/>
      <c r="V20" s="110"/>
      <c r="W20" s="110"/>
      <c r="X20" s="8" t="s">
        <v>25</v>
      </c>
      <c r="Y20" s="109"/>
      <c r="Z20" s="110"/>
      <c r="AA20" s="110"/>
      <c r="AB20" s="110"/>
      <c r="AC20" s="110"/>
      <c r="AD20" s="110"/>
      <c r="AE20" s="110"/>
      <c r="AF20" s="8" t="s">
        <v>25</v>
      </c>
      <c r="AG20" s="100" t="str">
        <f t="shared" si="0"/>
        <v/>
      </c>
      <c r="AH20" s="101"/>
      <c r="AI20" s="101"/>
      <c r="AJ20" s="101"/>
      <c r="AK20" s="101"/>
      <c r="AL20" s="101"/>
      <c r="AM20" s="101"/>
      <c r="AN20" s="8" t="s">
        <v>25</v>
      </c>
      <c r="AO20" s="134"/>
      <c r="AP20" s="135"/>
      <c r="AQ20" s="135"/>
      <c r="AR20" s="135"/>
      <c r="AS20" s="136"/>
      <c r="AT20" s="2"/>
    </row>
    <row r="21" spans="1:46" ht="12" customHeight="1">
      <c r="A21" s="2"/>
      <c r="B21" s="106"/>
      <c r="C21" s="107"/>
      <c r="D21" s="99" t="s">
        <v>20</v>
      </c>
      <c r="E21" s="99"/>
      <c r="F21" s="99"/>
      <c r="G21" s="99"/>
      <c r="H21" s="99"/>
      <c r="I21" s="109"/>
      <c r="J21" s="110"/>
      <c r="K21" s="110"/>
      <c r="L21" s="110"/>
      <c r="M21" s="110"/>
      <c r="N21" s="110"/>
      <c r="O21" s="110"/>
      <c r="P21" s="8" t="s">
        <v>25</v>
      </c>
      <c r="Q21" s="109"/>
      <c r="R21" s="110"/>
      <c r="S21" s="110"/>
      <c r="T21" s="110"/>
      <c r="U21" s="110"/>
      <c r="V21" s="110"/>
      <c r="W21" s="110"/>
      <c r="X21" s="8" t="s">
        <v>25</v>
      </c>
      <c r="Y21" s="109"/>
      <c r="Z21" s="110"/>
      <c r="AA21" s="110"/>
      <c r="AB21" s="110"/>
      <c r="AC21" s="110"/>
      <c r="AD21" s="110"/>
      <c r="AE21" s="110"/>
      <c r="AF21" s="8" t="s">
        <v>25</v>
      </c>
      <c r="AG21" s="100" t="str">
        <f t="shared" si="0"/>
        <v/>
      </c>
      <c r="AH21" s="101"/>
      <c r="AI21" s="101"/>
      <c r="AJ21" s="101"/>
      <c r="AK21" s="101"/>
      <c r="AL21" s="101"/>
      <c r="AM21" s="101"/>
      <c r="AN21" s="8" t="s">
        <v>25</v>
      </c>
      <c r="AO21" s="134"/>
      <c r="AP21" s="135"/>
      <c r="AQ21" s="135"/>
      <c r="AR21" s="135"/>
      <c r="AS21" s="136"/>
      <c r="AT21" s="2"/>
    </row>
    <row r="22" spans="1:46" ht="12" customHeight="1">
      <c r="A22" s="2"/>
      <c r="B22" s="106"/>
      <c r="C22" s="107"/>
      <c r="D22" s="108"/>
      <c r="E22" s="108"/>
      <c r="F22" s="108"/>
      <c r="G22" s="108"/>
      <c r="H22" s="108"/>
      <c r="I22" s="109"/>
      <c r="J22" s="110"/>
      <c r="K22" s="110"/>
      <c r="L22" s="110"/>
      <c r="M22" s="110"/>
      <c r="N22" s="110"/>
      <c r="O22" s="110"/>
      <c r="P22" s="8" t="s">
        <v>25</v>
      </c>
      <c r="Q22" s="109"/>
      <c r="R22" s="110"/>
      <c r="S22" s="110"/>
      <c r="T22" s="110"/>
      <c r="U22" s="110"/>
      <c r="V22" s="110"/>
      <c r="W22" s="110"/>
      <c r="X22" s="8" t="s">
        <v>25</v>
      </c>
      <c r="Y22" s="109"/>
      <c r="Z22" s="110"/>
      <c r="AA22" s="110"/>
      <c r="AB22" s="110"/>
      <c r="AC22" s="110"/>
      <c r="AD22" s="110"/>
      <c r="AE22" s="110"/>
      <c r="AF22" s="8" t="s">
        <v>25</v>
      </c>
      <c r="AG22" s="100" t="str">
        <f t="shared" si="0"/>
        <v/>
      </c>
      <c r="AH22" s="101"/>
      <c r="AI22" s="101"/>
      <c r="AJ22" s="101"/>
      <c r="AK22" s="101"/>
      <c r="AL22" s="101"/>
      <c r="AM22" s="101"/>
      <c r="AN22" s="8" t="s">
        <v>25</v>
      </c>
      <c r="AO22" s="134"/>
      <c r="AP22" s="135"/>
      <c r="AQ22" s="135"/>
      <c r="AR22" s="135"/>
      <c r="AS22" s="136"/>
      <c r="AT22" s="2"/>
    </row>
    <row r="23" spans="1:46" ht="12" customHeight="1">
      <c r="A23" s="2"/>
      <c r="B23" s="106"/>
      <c r="C23" s="107"/>
      <c r="D23" s="108"/>
      <c r="E23" s="108"/>
      <c r="F23" s="108"/>
      <c r="G23" s="108"/>
      <c r="H23" s="108"/>
      <c r="I23" s="109"/>
      <c r="J23" s="110"/>
      <c r="K23" s="110"/>
      <c r="L23" s="110"/>
      <c r="M23" s="110"/>
      <c r="N23" s="110"/>
      <c r="O23" s="110"/>
      <c r="P23" s="8" t="s">
        <v>25</v>
      </c>
      <c r="Q23" s="109"/>
      <c r="R23" s="110"/>
      <c r="S23" s="110"/>
      <c r="T23" s="110"/>
      <c r="U23" s="110"/>
      <c r="V23" s="110"/>
      <c r="W23" s="110"/>
      <c r="X23" s="8" t="s">
        <v>25</v>
      </c>
      <c r="Y23" s="109"/>
      <c r="Z23" s="110"/>
      <c r="AA23" s="110"/>
      <c r="AB23" s="110"/>
      <c r="AC23" s="110"/>
      <c r="AD23" s="110"/>
      <c r="AE23" s="110"/>
      <c r="AF23" s="8" t="s">
        <v>25</v>
      </c>
      <c r="AG23" s="100" t="str">
        <f t="shared" si="0"/>
        <v/>
      </c>
      <c r="AH23" s="101"/>
      <c r="AI23" s="101"/>
      <c r="AJ23" s="101"/>
      <c r="AK23" s="101"/>
      <c r="AL23" s="101"/>
      <c r="AM23" s="101"/>
      <c r="AN23" s="8" t="s">
        <v>25</v>
      </c>
      <c r="AO23" s="134"/>
      <c r="AP23" s="135"/>
      <c r="AQ23" s="135"/>
      <c r="AR23" s="135"/>
      <c r="AS23" s="136"/>
      <c r="AT23" s="2"/>
    </row>
    <row r="24" spans="1:46" ht="12" customHeight="1">
      <c r="A24" s="2"/>
      <c r="B24" s="106"/>
      <c r="C24" s="107"/>
      <c r="D24" s="108"/>
      <c r="E24" s="108"/>
      <c r="F24" s="108"/>
      <c r="G24" s="108"/>
      <c r="H24" s="108"/>
      <c r="I24" s="109"/>
      <c r="J24" s="110"/>
      <c r="K24" s="110"/>
      <c r="L24" s="110"/>
      <c r="M24" s="110"/>
      <c r="N24" s="110"/>
      <c r="O24" s="110"/>
      <c r="P24" s="8" t="s">
        <v>25</v>
      </c>
      <c r="Q24" s="109"/>
      <c r="R24" s="110"/>
      <c r="S24" s="110"/>
      <c r="T24" s="110"/>
      <c r="U24" s="110"/>
      <c r="V24" s="110"/>
      <c r="W24" s="110"/>
      <c r="X24" s="8" t="s">
        <v>25</v>
      </c>
      <c r="Y24" s="109"/>
      <c r="Z24" s="110"/>
      <c r="AA24" s="110"/>
      <c r="AB24" s="110"/>
      <c r="AC24" s="110"/>
      <c r="AD24" s="110"/>
      <c r="AE24" s="110"/>
      <c r="AF24" s="8" t="s">
        <v>25</v>
      </c>
      <c r="AG24" s="100" t="str">
        <f t="shared" si="0"/>
        <v/>
      </c>
      <c r="AH24" s="101"/>
      <c r="AI24" s="101"/>
      <c r="AJ24" s="101"/>
      <c r="AK24" s="101"/>
      <c r="AL24" s="101"/>
      <c r="AM24" s="101"/>
      <c r="AN24" s="8" t="s">
        <v>25</v>
      </c>
      <c r="AO24" s="134"/>
      <c r="AP24" s="135"/>
      <c r="AQ24" s="135"/>
      <c r="AR24" s="135"/>
      <c r="AS24" s="136"/>
      <c r="AT24" s="2"/>
    </row>
    <row r="25" spans="1:46" ht="12" customHeight="1">
      <c r="A25" s="2"/>
      <c r="B25" s="106"/>
      <c r="C25" s="107"/>
      <c r="D25" s="99" t="s">
        <v>22</v>
      </c>
      <c r="E25" s="99"/>
      <c r="F25" s="99"/>
      <c r="G25" s="99"/>
      <c r="H25" s="99"/>
      <c r="I25" s="100" t="str">
        <f>IF(COUNTA(I15:O24)=0,"",SUM(I15:O24))</f>
        <v/>
      </c>
      <c r="J25" s="101"/>
      <c r="K25" s="101"/>
      <c r="L25" s="101"/>
      <c r="M25" s="101"/>
      <c r="N25" s="101"/>
      <c r="O25" s="101"/>
      <c r="P25" s="8" t="s">
        <v>25</v>
      </c>
      <c r="Q25" s="100" t="str">
        <f>IF(COUNTA(Q15:W24)=0,"",SUM(Q15:W24))</f>
        <v/>
      </c>
      <c r="R25" s="101"/>
      <c r="S25" s="101"/>
      <c r="T25" s="101"/>
      <c r="U25" s="101"/>
      <c r="V25" s="101"/>
      <c r="W25" s="101"/>
      <c r="X25" s="8" t="s">
        <v>25</v>
      </c>
      <c r="Y25" s="100" t="str">
        <f>IF(COUNTA(Y15:AE24)=0,"",SUM(Y15:AE24))</f>
        <v/>
      </c>
      <c r="Z25" s="101"/>
      <c r="AA25" s="101"/>
      <c r="AB25" s="101"/>
      <c r="AC25" s="101"/>
      <c r="AD25" s="101"/>
      <c r="AE25" s="101"/>
      <c r="AF25" s="8" t="s">
        <v>25</v>
      </c>
      <c r="AG25" s="100" t="str">
        <f t="shared" si="0"/>
        <v/>
      </c>
      <c r="AH25" s="101"/>
      <c r="AI25" s="101"/>
      <c r="AJ25" s="101"/>
      <c r="AK25" s="101"/>
      <c r="AL25" s="101"/>
      <c r="AM25" s="101"/>
      <c r="AN25" s="8" t="s">
        <v>25</v>
      </c>
      <c r="AO25" s="137"/>
      <c r="AP25" s="138"/>
      <c r="AQ25" s="138"/>
      <c r="AR25" s="138"/>
      <c r="AS25" s="139"/>
      <c r="AT25" s="2"/>
    </row>
    <row r="26" spans="1:46" ht="12" customHeight="1">
      <c r="A26" s="2"/>
      <c r="B26" s="56" t="s">
        <v>28</v>
      </c>
      <c r="C26" s="57"/>
      <c r="D26" s="57"/>
      <c r="E26" s="57"/>
      <c r="F26" s="57"/>
      <c r="G26" s="57"/>
      <c r="H26" s="57"/>
      <c r="I26" s="57"/>
      <c r="J26" s="57"/>
      <c r="K26" s="57"/>
      <c r="L26" s="57"/>
      <c r="M26" s="57"/>
      <c r="N26" s="57"/>
      <c r="O26" s="57"/>
      <c r="P26" s="57"/>
      <c r="Q26" s="57"/>
      <c r="R26" s="57"/>
      <c r="S26" s="57"/>
      <c r="T26" s="57"/>
      <c r="U26" s="57"/>
      <c r="V26" s="57"/>
      <c r="W26" s="57"/>
      <c r="X26" s="57"/>
      <c r="Y26" s="102" t="s">
        <v>29</v>
      </c>
      <c r="Z26" s="57"/>
      <c r="AA26" s="57"/>
      <c r="AB26" s="57"/>
      <c r="AC26" s="57"/>
      <c r="AD26" s="57"/>
      <c r="AE26" s="57"/>
      <c r="AF26" s="57"/>
      <c r="AG26" s="57"/>
      <c r="AH26" s="57"/>
      <c r="AI26" s="57"/>
      <c r="AJ26" s="57"/>
      <c r="AK26" s="57"/>
      <c r="AL26" s="57"/>
      <c r="AM26" s="57"/>
      <c r="AN26" s="57"/>
      <c r="AO26" s="57"/>
      <c r="AP26" s="57"/>
      <c r="AQ26" s="57"/>
      <c r="AR26" s="57"/>
      <c r="AS26" s="58"/>
      <c r="AT26" s="2"/>
    </row>
    <row r="27" spans="1:46" ht="12" customHeight="1">
      <c r="A27" s="2"/>
      <c r="B27" s="91"/>
      <c r="C27" s="44"/>
      <c r="D27" s="44"/>
      <c r="E27" s="44"/>
      <c r="F27" s="44"/>
      <c r="G27" s="44"/>
      <c r="H27" s="44"/>
      <c r="I27" s="44"/>
      <c r="J27" s="44"/>
      <c r="K27" s="44"/>
      <c r="L27" s="44"/>
      <c r="M27" s="44"/>
      <c r="N27" s="44"/>
      <c r="O27" s="44"/>
      <c r="P27" s="44"/>
      <c r="Q27" s="44"/>
      <c r="R27" s="44"/>
      <c r="S27" s="44"/>
      <c r="T27" s="44"/>
      <c r="U27" s="44"/>
      <c r="V27" s="44"/>
      <c r="W27" s="44"/>
      <c r="X27" s="44"/>
      <c r="Y27" s="103"/>
      <c r="Z27" s="62"/>
      <c r="AA27" s="62"/>
      <c r="AB27" s="104" t="s">
        <v>30</v>
      </c>
      <c r="AC27" s="104"/>
      <c r="AD27" s="104"/>
      <c r="AE27" s="104"/>
      <c r="AF27" s="104"/>
      <c r="AG27" s="104"/>
      <c r="AH27" s="104"/>
      <c r="AI27" s="104"/>
      <c r="AJ27" s="104"/>
      <c r="AK27" s="104"/>
      <c r="AL27" s="104"/>
      <c r="AM27" s="104"/>
      <c r="AN27" s="104"/>
      <c r="AO27" s="104"/>
      <c r="AP27" s="104"/>
      <c r="AQ27" s="104"/>
      <c r="AR27" s="104"/>
      <c r="AS27" s="105"/>
      <c r="AT27" s="2"/>
    </row>
    <row r="28" spans="1:46" ht="12" customHeight="1">
      <c r="A28" s="2"/>
      <c r="B28" s="91"/>
      <c r="C28" s="44"/>
      <c r="D28" s="44"/>
      <c r="E28" s="44"/>
      <c r="F28" s="44"/>
      <c r="G28" s="44"/>
      <c r="H28" s="44"/>
      <c r="I28" s="44"/>
      <c r="J28" s="44"/>
      <c r="K28" s="44"/>
      <c r="L28" s="44"/>
      <c r="M28" s="44"/>
      <c r="N28" s="44"/>
      <c r="O28" s="44"/>
      <c r="P28" s="44"/>
      <c r="Q28" s="44"/>
      <c r="R28" s="44"/>
      <c r="S28" s="44"/>
      <c r="T28" s="44"/>
      <c r="U28" s="44"/>
      <c r="V28" s="44"/>
      <c r="W28" s="44"/>
      <c r="X28" s="44"/>
      <c r="Y28" s="103"/>
      <c r="Z28" s="62"/>
      <c r="AA28" s="62"/>
      <c r="AB28" s="104"/>
      <c r="AC28" s="104"/>
      <c r="AD28" s="104"/>
      <c r="AE28" s="104"/>
      <c r="AF28" s="104"/>
      <c r="AG28" s="104"/>
      <c r="AH28" s="104"/>
      <c r="AI28" s="104"/>
      <c r="AJ28" s="104"/>
      <c r="AK28" s="104"/>
      <c r="AL28" s="104"/>
      <c r="AM28" s="104"/>
      <c r="AN28" s="104"/>
      <c r="AO28" s="104"/>
      <c r="AP28" s="104"/>
      <c r="AQ28" s="104"/>
      <c r="AR28" s="104"/>
      <c r="AS28" s="105"/>
      <c r="AT28" s="2"/>
    </row>
    <row r="29" spans="1:46" ht="12" customHeight="1">
      <c r="A29" s="2"/>
      <c r="B29" s="91" t="s">
        <v>31</v>
      </c>
      <c r="C29" s="44"/>
      <c r="D29" s="44"/>
      <c r="E29" s="44"/>
      <c r="F29" s="44"/>
      <c r="G29" s="44"/>
      <c r="H29" s="44"/>
      <c r="I29" s="44" t="s">
        <v>32</v>
      </c>
      <c r="J29" s="44"/>
      <c r="K29" s="44"/>
      <c r="L29" s="44"/>
      <c r="M29" s="44"/>
      <c r="N29" s="44"/>
      <c r="O29" s="44"/>
      <c r="P29" s="44"/>
      <c r="Q29" s="44"/>
      <c r="R29" s="44"/>
      <c r="S29" s="44"/>
      <c r="T29" s="44"/>
      <c r="U29" s="44"/>
      <c r="V29" s="44"/>
      <c r="W29" s="44"/>
      <c r="X29" s="44"/>
      <c r="Y29" s="103"/>
      <c r="Z29" s="62"/>
      <c r="AA29" s="62"/>
      <c r="AB29" s="104"/>
      <c r="AC29" s="104"/>
      <c r="AD29" s="104"/>
      <c r="AE29" s="104"/>
      <c r="AF29" s="104"/>
      <c r="AG29" s="104"/>
      <c r="AH29" s="104"/>
      <c r="AI29" s="104"/>
      <c r="AJ29" s="104"/>
      <c r="AK29" s="104"/>
      <c r="AL29" s="104"/>
      <c r="AM29" s="104"/>
      <c r="AN29" s="104"/>
      <c r="AO29" s="104"/>
      <c r="AP29" s="104"/>
      <c r="AQ29" s="104"/>
      <c r="AR29" s="104"/>
      <c r="AS29" s="105"/>
      <c r="AT29" s="2"/>
    </row>
    <row r="30" spans="1:46" ht="12" customHeight="1">
      <c r="A30" s="2"/>
      <c r="B30" s="89" t="str">
        <f>AG25</f>
        <v/>
      </c>
      <c r="C30" s="90"/>
      <c r="D30" s="90"/>
      <c r="E30" s="90"/>
      <c r="F30" s="90"/>
      <c r="G30" s="45" t="s">
        <v>33</v>
      </c>
      <c r="H30" s="45"/>
      <c r="I30" s="43" t="str">
        <f>AG12</f>
        <v/>
      </c>
      <c r="J30" s="43"/>
      <c r="K30" s="43"/>
      <c r="L30" s="43"/>
      <c r="M30" s="9" t="s">
        <v>34</v>
      </c>
      <c r="N30" s="90">
        <f>IFERROR(ROUNDDOWN(B30/I30,0),0)</f>
        <v>0</v>
      </c>
      <c r="O30" s="90"/>
      <c r="P30" s="90"/>
      <c r="Q30" s="90"/>
      <c r="R30" s="90"/>
      <c r="S30" s="9" t="s">
        <v>25</v>
      </c>
      <c r="T30" s="95">
        <f>IFERROR(TEXT((ROUNDDOWN(B30/I30,2)-TRUNC(B30/I30))*100,"00"),0)</f>
        <v>0</v>
      </c>
      <c r="U30" s="95"/>
      <c r="V30" s="45" t="s">
        <v>35</v>
      </c>
      <c r="W30" s="45"/>
      <c r="X30" s="45"/>
      <c r="Y30" s="211"/>
      <c r="Z30" s="212"/>
      <c r="AA30" s="212"/>
      <c r="AB30" s="212"/>
      <c r="AC30" s="212"/>
      <c r="AD30" s="45" t="s">
        <v>36</v>
      </c>
      <c r="AE30" s="45"/>
      <c r="AF30" s="45"/>
      <c r="AG30" s="45"/>
      <c r="AH30" s="45"/>
      <c r="AI30" s="45"/>
      <c r="AJ30" s="90">
        <f>ROUNDDOWN((Y30*5)/365,0)</f>
        <v>0</v>
      </c>
      <c r="AK30" s="90"/>
      <c r="AL30" s="90"/>
      <c r="AM30" s="90"/>
      <c r="AN30" s="9" t="s">
        <v>25</v>
      </c>
      <c r="AO30" s="95" t="str">
        <f>IFERROR(TEXT((ROUNDDOWN(Y30*5/365,2)-TRUNC(Y30*5/365))*100,"00"),0)</f>
        <v>00</v>
      </c>
      <c r="AP30" s="95"/>
      <c r="AQ30" s="45" t="s">
        <v>37</v>
      </c>
      <c r="AR30" s="45"/>
      <c r="AS30" s="96"/>
      <c r="AT30" s="2"/>
    </row>
    <row r="31" spans="1:46" ht="12" customHeight="1">
      <c r="A31" s="2"/>
      <c r="B31" s="82"/>
      <c r="C31" s="83"/>
      <c r="D31" s="83"/>
      <c r="E31" s="83"/>
      <c r="F31" s="83"/>
      <c r="G31" s="83"/>
      <c r="H31" s="83"/>
      <c r="I31" s="83"/>
      <c r="J31" s="83"/>
      <c r="K31" s="83"/>
      <c r="L31" s="83"/>
      <c r="M31" s="83"/>
      <c r="N31" s="83"/>
      <c r="O31" s="83"/>
      <c r="P31" s="83" t="s">
        <v>38</v>
      </c>
      <c r="Q31" s="83"/>
      <c r="R31" s="83"/>
      <c r="S31" s="83"/>
      <c r="T31" s="83"/>
      <c r="U31" s="83"/>
      <c r="V31" s="97">
        <f>IFERROR(ROUNDDOWN((B30/I30)+(Y30*5/365),0),0)</f>
        <v>0</v>
      </c>
      <c r="W31" s="97"/>
      <c r="X31" s="97"/>
      <c r="Y31" s="97"/>
      <c r="Z31" s="97"/>
      <c r="AA31" s="97"/>
      <c r="AB31" s="97"/>
      <c r="AC31" s="30" t="s">
        <v>25</v>
      </c>
      <c r="AD31" s="98">
        <f>IFERROR(TEXT((ROUNDDOWN((B30/I30)+(Y30*5/365),2)-TRUNC((B30/I30)+(Y30*5/365)))*100,"00"),0)</f>
        <v>0</v>
      </c>
      <c r="AE31" s="98"/>
      <c r="AF31" s="98"/>
      <c r="AG31" s="30" t="s">
        <v>39</v>
      </c>
      <c r="AH31" s="83"/>
      <c r="AI31" s="83"/>
      <c r="AJ31" s="83"/>
      <c r="AK31" s="83"/>
      <c r="AL31" s="83"/>
      <c r="AM31" s="83"/>
      <c r="AN31" s="83"/>
      <c r="AO31" s="83"/>
      <c r="AP31" s="83"/>
      <c r="AQ31" s="83"/>
      <c r="AR31" s="83"/>
      <c r="AS31" s="87"/>
      <c r="AT31" s="2"/>
    </row>
    <row r="32" spans="1:46" ht="12" customHeight="1">
      <c r="A32" s="2"/>
      <c r="B32" s="56" t="s">
        <v>40</v>
      </c>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8"/>
      <c r="AT32" s="2"/>
    </row>
    <row r="33" spans="1:46" ht="12" customHeight="1">
      <c r="A33" s="2"/>
      <c r="B33" s="92"/>
      <c r="C33" s="77"/>
      <c r="D33" s="93" t="s">
        <v>42</v>
      </c>
      <c r="E33" s="93"/>
      <c r="F33" s="93"/>
      <c r="G33" s="93"/>
      <c r="H33" s="93"/>
      <c r="I33" s="93"/>
      <c r="J33" s="93"/>
      <c r="K33" s="93"/>
      <c r="L33" s="93"/>
      <c r="M33" s="93"/>
      <c r="N33" s="93"/>
      <c r="O33" s="93"/>
      <c r="P33" s="44"/>
      <c r="Q33" s="44"/>
      <c r="R33" s="94" t="s">
        <v>134</v>
      </c>
      <c r="S33" s="94"/>
      <c r="T33" s="94"/>
      <c r="U33" s="94"/>
      <c r="V33" s="94"/>
      <c r="W33" s="94"/>
      <c r="X33" s="94"/>
      <c r="Y33" s="44"/>
      <c r="Z33" s="44"/>
      <c r="AA33" s="44"/>
      <c r="AB33" s="44"/>
      <c r="AC33" s="44"/>
      <c r="AD33" s="44"/>
      <c r="AE33" s="44"/>
      <c r="AF33" s="44"/>
      <c r="AG33" s="44"/>
      <c r="AH33" s="44"/>
      <c r="AI33" s="44"/>
      <c r="AJ33" s="44"/>
      <c r="AK33" s="44"/>
      <c r="AL33" s="44"/>
      <c r="AM33" s="44"/>
      <c r="AN33" s="44"/>
      <c r="AO33" s="44"/>
      <c r="AP33" s="44"/>
      <c r="AQ33" s="44"/>
      <c r="AR33" s="44"/>
      <c r="AS33" s="73"/>
      <c r="AT33" s="2"/>
    </row>
    <row r="34" spans="1:46" ht="12" customHeight="1">
      <c r="A34" s="2"/>
      <c r="B34" s="92"/>
      <c r="C34" s="77"/>
      <c r="D34" s="93"/>
      <c r="E34" s="93"/>
      <c r="F34" s="93"/>
      <c r="G34" s="93"/>
      <c r="H34" s="93"/>
      <c r="I34" s="93"/>
      <c r="J34" s="93"/>
      <c r="K34" s="93"/>
      <c r="L34" s="93"/>
      <c r="M34" s="93"/>
      <c r="N34" s="93"/>
      <c r="O34" s="93"/>
      <c r="P34" s="44"/>
      <c r="Q34" s="44"/>
      <c r="R34" s="94"/>
      <c r="S34" s="94"/>
      <c r="T34" s="94"/>
      <c r="U34" s="94"/>
      <c r="V34" s="94"/>
      <c r="W34" s="94"/>
      <c r="X34" s="94"/>
      <c r="Y34" s="44"/>
      <c r="Z34" s="44"/>
      <c r="AA34" s="44"/>
      <c r="AB34" s="44"/>
      <c r="AC34" s="44"/>
      <c r="AD34" s="44"/>
      <c r="AE34" s="44"/>
      <c r="AF34" s="44"/>
      <c r="AG34" s="44"/>
      <c r="AH34" s="44"/>
      <c r="AI34" s="44"/>
      <c r="AJ34" s="44"/>
      <c r="AK34" s="44"/>
      <c r="AL34" s="44"/>
      <c r="AM34" s="44"/>
      <c r="AN34" s="44"/>
      <c r="AO34" s="44"/>
      <c r="AP34" s="44"/>
      <c r="AQ34" s="44"/>
      <c r="AR34" s="44"/>
      <c r="AS34" s="73"/>
      <c r="AT34" s="2"/>
    </row>
    <row r="35" spans="1:46" ht="12" customHeight="1">
      <c r="A35" s="2"/>
      <c r="B35" s="192"/>
      <c r="C35" s="193"/>
      <c r="D35" s="193"/>
      <c r="E35" s="193"/>
      <c r="F35" s="193"/>
      <c r="G35" s="193"/>
      <c r="H35" s="193"/>
      <c r="I35" s="193"/>
      <c r="J35" s="193"/>
      <c r="K35" s="193"/>
      <c r="L35" s="193"/>
      <c r="M35" s="193"/>
      <c r="N35" s="193"/>
      <c r="O35" s="193"/>
      <c r="P35" s="44" t="s">
        <v>33</v>
      </c>
      <c r="Q35" s="44"/>
      <c r="R35" s="44" t="str">
        <f>AG13</f>
        <v/>
      </c>
      <c r="S35" s="44"/>
      <c r="T35" s="44"/>
      <c r="U35" s="44"/>
      <c r="V35" s="44"/>
      <c r="W35" s="44"/>
      <c r="X35" s="44"/>
      <c r="Y35" s="44" t="s">
        <v>43</v>
      </c>
      <c r="Z35" s="49">
        <v>60</v>
      </c>
      <c r="AA35" s="49"/>
      <c r="AB35" s="44" t="s">
        <v>34</v>
      </c>
      <c r="AC35" s="44"/>
      <c r="AD35" s="54">
        <f>IFERROR(ROUNDDOWN((B35/R35)*(60/100),0),0)</f>
        <v>0</v>
      </c>
      <c r="AE35" s="54"/>
      <c r="AF35" s="54"/>
      <c r="AG35" s="54"/>
      <c r="AH35" s="54"/>
      <c r="AI35" s="54"/>
      <c r="AJ35" s="54"/>
      <c r="AK35" s="54"/>
      <c r="AL35" s="44" t="s">
        <v>25</v>
      </c>
      <c r="AM35" s="41">
        <f>IFERROR(TEXT((ROUNDDOWN((B35/R35)*(60/100),2)-TRUNC((B35/R35)*(60/100)))*100,"00"),0)</f>
        <v>0</v>
      </c>
      <c r="AN35" s="41"/>
      <c r="AO35" s="41"/>
      <c r="AP35" s="44" t="s">
        <v>46</v>
      </c>
      <c r="AQ35" s="44"/>
      <c r="AR35" s="44"/>
      <c r="AS35" s="4"/>
      <c r="AT35" s="2"/>
    </row>
    <row r="36" spans="1:46" ht="12" customHeight="1">
      <c r="A36" s="2"/>
      <c r="B36" s="192"/>
      <c r="C36" s="193"/>
      <c r="D36" s="193"/>
      <c r="E36" s="193"/>
      <c r="F36" s="193"/>
      <c r="G36" s="193"/>
      <c r="H36" s="193"/>
      <c r="I36" s="193"/>
      <c r="J36" s="193"/>
      <c r="K36" s="193"/>
      <c r="L36" s="193"/>
      <c r="M36" s="193"/>
      <c r="N36" s="193"/>
      <c r="O36" s="193"/>
      <c r="P36" s="44"/>
      <c r="Q36" s="44"/>
      <c r="R36" s="44"/>
      <c r="S36" s="44"/>
      <c r="T36" s="44"/>
      <c r="U36" s="44"/>
      <c r="V36" s="44"/>
      <c r="W36" s="44"/>
      <c r="X36" s="44"/>
      <c r="Y36" s="44"/>
      <c r="Z36" s="44">
        <v>100</v>
      </c>
      <c r="AA36" s="44"/>
      <c r="AB36" s="44"/>
      <c r="AC36" s="44"/>
      <c r="AD36" s="54"/>
      <c r="AE36" s="54"/>
      <c r="AF36" s="54"/>
      <c r="AG36" s="54"/>
      <c r="AH36" s="54"/>
      <c r="AI36" s="54"/>
      <c r="AJ36" s="54"/>
      <c r="AK36" s="54"/>
      <c r="AL36" s="44"/>
      <c r="AM36" s="41"/>
      <c r="AN36" s="41"/>
      <c r="AO36" s="41"/>
      <c r="AP36" s="44"/>
      <c r="AQ36" s="44"/>
      <c r="AR36" s="44"/>
      <c r="AS36" s="4"/>
      <c r="AT36" s="2"/>
    </row>
    <row r="37" spans="1:46" ht="12" customHeight="1">
      <c r="A37" s="2"/>
      <c r="B37" s="91"/>
      <c r="C37" s="44"/>
      <c r="D37" s="44" t="s">
        <v>44</v>
      </c>
      <c r="E37" s="44"/>
      <c r="F37" s="44"/>
      <c r="G37" s="44"/>
      <c r="H37" s="44"/>
      <c r="I37" s="44"/>
      <c r="J37" s="44"/>
      <c r="K37" s="44"/>
      <c r="L37" s="44"/>
      <c r="M37" s="44"/>
      <c r="N37" s="44"/>
      <c r="O37" s="44"/>
      <c r="P37" s="44"/>
      <c r="Q37" s="44"/>
      <c r="R37" s="44" t="s">
        <v>45</v>
      </c>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73"/>
      <c r="AT37" s="2"/>
    </row>
    <row r="38" spans="1:46" ht="12" customHeight="1">
      <c r="A38" s="2"/>
      <c r="B38" s="88" t="str">
        <f>IFERROR(IF(B35=0,"",AG25-B35),0)</f>
        <v/>
      </c>
      <c r="C38" s="54"/>
      <c r="D38" s="54"/>
      <c r="E38" s="54"/>
      <c r="F38" s="54"/>
      <c r="G38" s="54"/>
      <c r="H38" s="54"/>
      <c r="I38" s="54"/>
      <c r="J38" s="54"/>
      <c r="K38" s="54"/>
      <c r="L38" s="54"/>
      <c r="M38" s="54"/>
      <c r="N38" s="54"/>
      <c r="O38" s="54"/>
      <c r="P38" s="44" t="s">
        <v>33</v>
      </c>
      <c r="Q38" s="44"/>
      <c r="R38" s="44" t="str">
        <f>I30</f>
        <v/>
      </c>
      <c r="S38" s="44"/>
      <c r="T38" s="44"/>
      <c r="U38" s="44"/>
      <c r="V38" s="44"/>
      <c r="W38" s="44"/>
      <c r="X38" s="44"/>
      <c r="Y38" s="44"/>
      <c r="Z38" s="44"/>
      <c r="AA38" s="44"/>
      <c r="AB38" s="44" t="s">
        <v>34</v>
      </c>
      <c r="AC38" s="44"/>
      <c r="AD38" s="54">
        <f>IFERROR(ROUNDDOWN(B38/R38,0),0)</f>
        <v>0</v>
      </c>
      <c r="AE38" s="54"/>
      <c r="AF38" s="54"/>
      <c r="AG38" s="54"/>
      <c r="AH38" s="54"/>
      <c r="AI38" s="54"/>
      <c r="AJ38" s="54"/>
      <c r="AK38" s="54"/>
      <c r="AL38" s="44" t="s">
        <v>25</v>
      </c>
      <c r="AM38" s="41">
        <f>IFERROR(TEXT((ROUNDDOWN(B38/R38,2)-TRUNC(B38/R38))*100,"00"),0)</f>
        <v>0</v>
      </c>
      <c r="AN38" s="41"/>
      <c r="AO38" s="41"/>
      <c r="AP38" s="44" t="s">
        <v>47</v>
      </c>
      <c r="AQ38" s="44"/>
      <c r="AR38" s="44"/>
      <c r="AS38" s="4"/>
      <c r="AT38" s="2"/>
    </row>
    <row r="39" spans="1:46" ht="12" customHeight="1">
      <c r="A39" s="2"/>
      <c r="B39" s="89"/>
      <c r="C39" s="90"/>
      <c r="D39" s="90"/>
      <c r="E39" s="90"/>
      <c r="F39" s="90"/>
      <c r="G39" s="90"/>
      <c r="H39" s="90"/>
      <c r="I39" s="90"/>
      <c r="J39" s="90"/>
      <c r="K39" s="90"/>
      <c r="L39" s="90"/>
      <c r="M39" s="90"/>
      <c r="N39" s="90"/>
      <c r="O39" s="90"/>
      <c r="P39" s="45"/>
      <c r="Q39" s="45"/>
      <c r="R39" s="45"/>
      <c r="S39" s="45"/>
      <c r="T39" s="45"/>
      <c r="U39" s="45"/>
      <c r="V39" s="45"/>
      <c r="W39" s="45"/>
      <c r="X39" s="45"/>
      <c r="Y39" s="45"/>
      <c r="Z39" s="45"/>
      <c r="AA39" s="45"/>
      <c r="AB39" s="45"/>
      <c r="AC39" s="45"/>
      <c r="AD39" s="90"/>
      <c r="AE39" s="90"/>
      <c r="AF39" s="90"/>
      <c r="AG39" s="90"/>
      <c r="AH39" s="90"/>
      <c r="AI39" s="90"/>
      <c r="AJ39" s="90"/>
      <c r="AK39" s="90"/>
      <c r="AL39" s="45"/>
      <c r="AM39" s="43"/>
      <c r="AN39" s="43"/>
      <c r="AO39" s="43"/>
      <c r="AP39" s="45"/>
      <c r="AQ39" s="45"/>
      <c r="AR39" s="45"/>
      <c r="AS39" s="14"/>
      <c r="AT39" s="2"/>
    </row>
    <row r="40" spans="1:46" ht="12" customHeight="1">
      <c r="A40" s="2"/>
      <c r="B40" s="82"/>
      <c r="C40" s="83"/>
      <c r="D40" s="83"/>
      <c r="E40" s="83"/>
      <c r="F40" s="83"/>
      <c r="G40" s="83"/>
      <c r="H40" s="83"/>
      <c r="I40" s="83"/>
      <c r="J40" s="83"/>
      <c r="K40" s="83"/>
      <c r="L40" s="83"/>
      <c r="M40" s="83"/>
      <c r="N40" s="83"/>
      <c r="O40" s="83"/>
      <c r="P40" s="84" t="s">
        <v>48</v>
      </c>
      <c r="Q40" s="84"/>
      <c r="R40" s="84"/>
      <c r="S40" s="84"/>
      <c r="T40" s="84"/>
      <c r="U40" s="84"/>
      <c r="V40" s="84"/>
      <c r="W40" s="84"/>
      <c r="X40" s="84"/>
      <c r="Y40" s="85">
        <f>IFERROR(IF(B35=0,0,ROUNDDOWN((Y30*5/365)+((B35/R35)*(60/100))+(B38/R38),0)),0)</f>
        <v>0</v>
      </c>
      <c r="Z40" s="85"/>
      <c r="AA40" s="85"/>
      <c r="AB40" s="85"/>
      <c r="AC40" s="85"/>
      <c r="AD40" s="85"/>
      <c r="AE40" s="85"/>
      <c r="AF40" s="30" t="s">
        <v>25</v>
      </c>
      <c r="AG40" s="86">
        <f>IFERROR(TEXT((ROUNDDOWN((Y30*5/365)+((B35/R35)*(60/100))+(B38/R38),2)-TRUNC((Y30*5/365)+((B35/R35)*(60/100))+(B38/R38)))*100,"00"),0)</f>
        <v>0</v>
      </c>
      <c r="AH40" s="86"/>
      <c r="AI40" s="86"/>
      <c r="AJ40" s="30" t="s">
        <v>39</v>
      </c>
      <c r="AK40" s="83"/>
      <c r="AL40" s="83"/>
      <c r="AM40" s="83"/>
      <c r="AN40" s="83"/>
      <c r="AO40" s="83"/>
      <c r="AP40" s="83"/>
      <c r="AQ40" s="83"/>
      <c r="AR40" s="83"/>
      <c r="AS40" s="87"/>
      <c r="AT40" s="2"/>
    </row>
    <row r="41" spans="1:46" ht="12" customHeight="1">
      <c r="A41" s="2"/>
      <c r="B41" s="56" t="s">
        <v>49</v>
      </c>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8"/>
      <c r="AT41" s="2"/>
    </row>
    <row r="42" spans="1:46" ht="12" customHeight="1">
      <c r="A42" s="2"/>
      <c r="B42" s="78" t="s">
        <v>54</v>
      </c>
      <c r="C42" s="79"/>
      <c r="D42" s="79"/>
      <c r="E42" s="79"/>
      <c r="F42" s="79"/>
      <c r="G42" s="79"/>
      <c r="H42" s="79"/>
      <c r="I42" s="79"/>
      <c r="J42" s="60" t="s">
        <v>55</v>
      </c>
      <c r="K42" s="60"/>
      <c r="L42" s="60"/>
      <c r="M42" s="60"/>
      <c r="N42" s="60"/>
      <c r="O42" s="60"/>
      <c r="P42" s="60"/>
      <c r="Q42" s="60"/>
      <c r="R42" s="60"/>
      <c r="S42" s="60"/>
      <c r="T42" s="60"/>
      <c r="U42" s="80" t="s">
        <v>56</v>
      </c>
      <c r="V42" s="80"/>
      <c r="W42" s="80"/>
      <c r="X42" s="80"/>
      <c r="Y42" s="80"/>
      <c r="Z42" s="80"/>
      <c r="AA42" s="79" t="s">
        <v>57</v>
      </c>
      <c r="AB42" s="79"/>
      <c r="AC42" s="79"/>
      <c r="AD42" s="79"/>
      <c r="AE42" s="60" t="s">
        <v>58</v>
      </c>
      <c r="AF42" s="60"/>
      <c r="AG42" s="60"/>
      <c r="AH42" s="60"/>
      <c r="AI42" s="60"/>
      <c r="AJ42" s="60"/>
      <c r="AK42" s="60"/>
      <c r="AL42" s="60"/>
      <c r="AM42" s="60"/>
      <c r="AN42" s="60"/>
      <c r="AO42" s="60"/>
      <c r="AP42" s="60"/>
      <c r="AQ42" s="60"/>
      <c r="AR42" s="60"/>
      <c r="AS42" s="81"/>
      <c r="AT42" s="2"/>
    </row>
    <row r="43" spans="1:46" ht="12" customHeight="1">
      <c r="A43" s="2"/>
      <c r="B43" s="13"/>
      <c r="C43" s="2"/>
      <c r="D43" s="50">
        <f>Y30</f>
        <v>0</v>
      </c>
      <c r="E43" s="50"/>
      <c r="F43" s="50"/>
      <c r="G43" s="50"/>
      <c r="H43" s="50"/>
      <c r="I43" s="28" t="s">
        <v>43</v>
      </c>
      <c r="J43" s="28">
        <v>5</v>
      </c>
      <c r="K43" s="44" t="s">
        <v>50</v>
      </c>
      <c r="L43" s="44"/>
      <c r="M43" s="50">
        <f>IF(I14&gt;0,I25-I20,0)+IF(Q14&gt;0,Q25-Q20,0)+IF(Y14&gt;0,Y25-Y20,0)</f>
        <v>0</v>
      </c>
      <c r="N43" s="50"/>
      <c r="O43" s="50"/>
      <c r="P43" s="50"/>
      <c r="Q43" s="50"/>
      <c r="R43" s="50"/>
      <c r="S43" s="44" t="s">
        <v>51</v>
      </c>
      <c r="T43" s="44"/>
      <c r="U43" s="77">
        <f>IF(I14&gt;0,I12,0)+IF(Q14&gt;0,Q12,0)+IF(Y14&gt;0,Y12,0)</f>
        <v>0</v>
      </c>
      <c r="V43" s="77"/>
      <c r="W43" s="77"/>
      <c r="X43" s="77"/>
      <c r="Y43" s="77"/>
      <c r="Z43" s="44"/>
      <c r="AA43" s="44" t="s">
        <v>43</v>
      </c>
      <c r="AB43" s="44" t="str">
        <f>AG14</f>
        <v/>
      </c>
      <c r="AC43" s="44"/>
      <c r="AD43" s="44" t="s">
        <v>52</v>
      </c>
      <c r="AE43" s="213"/>
      <c r="AF43" s="213"/>
      <c r="AG43" s="213"/>
      <c r="AH43" s="213"/>
      <c r="AI43" s="44" t="s">
        <v>34</v>
      </c>
      <c r="AJ43" s="64">
        <f>IFERROR(IF(AE43="",0,ROUNDDOWN((((D43*5)/365)+(M43/U43))*AB43-AE43,0)),0)</f>
        <v>0</v>
      </c>
      <c r="AK43" s="64"/>
      <c r="AL43" s="64"/>
      <c r="AM43" s="64"/>
      <c r="AN43" s="44" t="s">
        <v>25</v>
      </c>
      <c r="AO43" s="41">
        <f>IFERROR(IF(AE43="",0,TEXT((ROUNDDOWN((((D43*5)/365)+(M43/U43))*AB43-AE43,2)-TRUNC((((D43*5)/365)+(M43/U43))*AB43-AE43))*100,"00")),0)</f>
        <v>0</v>
      </c>
      <c r="AP43" s="41"/>
      <c r="AQ43" s="44" t="s">
        <v>53</v>
      </c>
      <c r="AR43" s="44"/>
      <c r="AS43" s="73"/>
      <c r="AT43" s="2"/>
    </row>
    <row r="44" spans="1:46" ht="12" customHeight="1">
      <c r="A44" s="2"/>
      <c r="B44" s="13"/>
      <c r="C44" s="2"/>
      <c r="D44" s="74">
        <v>365</v>
      </c>
      <c r="E44" s="74"/>
      <c r="F44" s="74"/>
      <c r="G44" s="74"/>
      <c r="H44" s="74"/>
      <c r="I44" s="74"/>
      <c r="J44" s="74"/>
      <c r="K44" s="44"/>
      <c r="L44" s="44"/>
      <c r="M44" s="50"/>
      <c r="N44" s="50"/>
      <c r="O44" s="50"/>
      <c r="P44" s="50"/>
      <c r="Q44" s="50"/>
      <c r="R44" s="50"/>
      <c r="S44" s="44"/>
      <c r="T44" s="44"/>
      <c r="U44" s="77"/>
      <c r="V44" s="77"/>
      <c r="W44" s="77"/>
      <c r="X44" s="77"/>
      <c r="Y44" s="77"/>
      <c r="Z44" s="44"/>
      <c r="AA44" s="44"/>
      <c r="AB44" s="44"/>
      <c r="AC44" s="44"/>
      <c r="AD44" s="44"/>
      <c r="AE44" s="214"/>
      <c r="AF44" s="214"/>
      <c r="AG44" s="214"/>
      <c r="AH44" s="214"/>
      <c r="AI44" s="44"/>
      <c r="AJ44" s="64"/>
      <c r="AK44" s="64"/>
      <c r="AL44" s="64"/>
      <c r="AM44" s="64"/>
      <c r="AN44" s="44"/>
      <c r="AO44" s="41"/>
      <c r="AP44" s="41"/>
      <c r="AQ44" s="44"/>
      <c r="AR44" s="44"/>
      <c r="AS44" s="73"/>
      <c r="AT44" s="2"/>
    </row>
    <row r="45" spans="1:46" ht="12" customHeight="1">
      <c r="A45" s="2"/>
      <c r="B45" s="75" t="s">
        <v>59</v>
      </c>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215"/>
      <c r="AE45" s="215"/>
      <c r="AF45" s="215"/>
      <c r="AG45" s="215"/>
      <c r="AH45" s="215"/>
      <c r="AI45" s="215"/>
      <c r="AJ45" s="215"/>
      <c r="AK45" s="215"/>
      <c r="AL45" s="9" t="s">
        <v>25</v>
      </c>
      <c r="AM45" s="173"/>
      <c r="AN45" s="173"/>
      <c r="AO45" s="173"/>
      <c r="AP45" s="45" t="s">
        <v>62</v>
      </c>
      <c r="AQ45" s="45"/>
      <c r="AR45" s="45"/>
      <c r="AS45" s="14"/>
      <c r="AT45" s="2"/>
    </row>
    <row r="46" spans="1:46" ht="12" customHeight="1">
      <c r="A46" s="2"/>
      <c r="B46" s="68"/>
      <c r="C46" s="69"/>
      <c r="D46" s="69"/>
      <c r="E46" s="69"/>
      <c r="F46" s="69"/>
      <c r="G46" s="69"/>
      <c r="H46" s="69"/>
      <c r="I46" s="69"/>
      <c r="J46" s="69"/>
      <c r="K46" s="69"/>
      <c r="L46" s="69"/>
      <c r="M46" s="69"/>
      <c r="N46" s="69"/>
      <c r="O46" s="69"/>
      <c r="P46" s="69" t="s">
        <v>60</v>
      </c>
      <c r="Q46" s="69"/>
      <c r="R46" s="69"/>
      <c r="S46" s="69"/>
      <c r="T46" s="69"/>
      <c r="U46" s="69"/>
      <c r="V46" s="70">
        <f>IFERROR(ROUNDDOWN(((((D43*5)/365)+(M43/U43))*AB43-AE43)+AD45+(AM45/100),0),0)</f>
        <v>0</v>
      </c>
      <c r="W46" s="70"/>
      <c r="X46" s="70"/>
      <c r="Y46" s="70"/>
      <c r="Z46" s="70"/>
      <c r="AA46" s="70"/>
      <c r="AB46" s="70"/>
      <c r="AC46" s="31" t="s">
        <v>25</v>
      </c>
      <c r="AD46" s="71">
        <f>IFERROR(TEXT((ROUNDDOWN((((((D43*5)/365)+(M43/U43))*AB43)-AE43)+AD45+(AM45/100),2)-(TRUNC(((((D43*5)/365)+(M43/U43))*AB43-AE43)+AD45+(AM45/100))))*100,"00"),0)</f>
        <v>0</v>
      </c>
      <c r="AE46" s="71"/>
      <c r="AF46" s="71"/>
      <c r="AG46" s="69" t="s">
        <v>68</v>
      </c>
      <c r="AH46" s="69"/>
      <c r="AI46" s="69"/>
      <c r="AJ46" s="69"/>
      <c r="AK46" s="69"/>
      <c r="AL46" s="69"/>
      <c r="AM46" s="69"/>
      <c r="AN46" s="69"/>
      <c r="AO46" s="69"/>
      <c r="AP46" s="69"/>
      <c r="AQ46" s="69"/>
      <c r="AR46" s="69"/>
      <c r="AS46" s="72"/>
      <c r="AT46" s="2"/>
    </row>
    <row r="47" spans="1:46" ht="12" customHeight="1">
      <c r="A47" s="2"/>
      <c r="B47" s="33"/>
      <c r="C47" s="32"/>
      <c r="D47" s="66" t="s">
        <v>54</v>
      </c>
      <c r="E47" s="66"/>
      <c r="F47" s="66"/>
      <c r="G47" s="66"/>
      <c r="H47" s="66"/>
      <c r="I47" s="66"/>
      <c r="J47" s="66"/>
      <c r="K47" s="32"/>
      <c r="L47" s="67" t="s">
        <v>45</v>
      </c>
      <c r="M47" s="67"/>
      <c r="N47" s="67"/>
      <c r="O47" s="67"/>
      <c r="P47" s="67"/>
      <c r="R47" s="66" t="s">
        <v>135</v>
      </c>
      <c r="S47" s="66"/>
      <c r="T47" s="66"/>
      <c r="U47" s="66"/>
      <c r="V47" s="66"/>
      <c r="W47" s="32"/>
      <c r="X47" s="67" t="s">
        <v>69</v>
      </c>
      <c r="Y47" s="67"/>
      <c r="Z47" s="32"/>
      <c r="AA47" s="32"/>
      <c r="AB47" s="32"/>
      <c r="AC47" s="32"/>
      <c r="AD47" s="32"/>
      <c r="AE47" s="32"/>
      <c r="AF47" s="32"/>
      <c r="AG47" s="32"/>
      <c r="AH47" s="32"/>
      <c r="AI47" s="32"/>
      <c r="AJ47" s="32"/>
      <c r="AK47" s="32"/>
      <c r="AL47" s="32"/>
      <c r="AM47" s="32"/>
      <c r="AN47" s="32"/>
      <c r="AO47" s="32"/>
      <c r="AP47" s="32"/>
      <c r="AQ47" s="32"/>
      <c r="AR47" s="32"/>
      <c r="AS47" s="16"/>
      <c r="AT47" s="2"/>
    </row>
    <row r="48" spans="1:46" ht="12" customHeight="1">
      <c r="A48" s="2"/>
      <c r="B48" s="13"/>
      <c r="C48" s="2"/>
      <c r="D48" s="50">
        <f>Y30</f>
        <v>0</v>
      </c>
      <c r="E48" s="50"/>
      <c r="F48" s="50"/>
      <c r="G48" s="50"/>
      <c r="H48" s="50"/>
      <c r="I48" s="28" t="s">
        <v>43</v>
      </c>
      <c r="J48" s="28">
        <v>5</v>
      </c>
      <c r="K48" s="44" t="s">
        <v>43</v>
      </c>
      <c r="L48" s="44"/>
      <c r="M48" s="44" t="str">
        <f>AG12</f>
        <v/>
      </c>
      <c r="N48" s="44"/>
      <c r="O48" s="44"/>
      <c r="P48" s="44"/>
      <c r="Q48" s="44" t="s">
        <v>50</v>
      </c>
      <c r="R48" s="50" t="str">
        <f>AG25</f>
        <v/>
      </c>
      <c r="S48" s="50"/>
      <c r="T48" s="50"/>
      <c r="U48" s="50"/>
      <c r="V48" s="50"/>
      <c r="W48" s="44" t="s">
        <v>52</v>
      </c>
      <c r="X48" s="64">
        <f>V46</f>
        <v>0</v>
      </c>
      <c r="Y48" s="64"/>
      <c r="Z48" s="64"/>
      <c r="AA48" s="64"/>
      <c r="AB48" s="44" t="s">
        <v>25</v>
      </c>
      <c r="AC48" s="41">
        <f>AD46</f>
        <v>0</v>
      </c>
      <c r="AD48" s="41"/>
      <c r="AE48" s="44" t="s">
        <v>39</v>
      </c>
      <c r="AF48" s="3"/>
      <c r="AG48" s="2"/>
      <c r="AH48" s="2"/>
      <c r="AI48" s="2"/>
      <c r="AJ48" s="2"/>
      <c r="AK48" s="2"/>
      <c r="AL48" s="2"/>
      <c r="AM48" s="2"/>
      <c r="AN48" s="2"/>
      <c r="AO48" s="2"/>
      <c r="AP48" s="2"/>
      <c r="AQ48" s="2"/>
      <c r="AR48" s="2"/>
      <c r="AS48" s="4"/>
      <c r="AT48" s="2"/>
    </row>
    <row r="49" spans="1:46" ht="12" customHeight="1">
      <c r="A49" s="2"/>
      <c r="B49" s="13"/>
      <c r="C49" s="6"/>
      <c r="D49" s="53">
        <v>365</v>
      </c>
      <c r="E49" s="53"/>
      <c r="F49" s="53"/>
      <c r="G49" s="53"/>
      <c r="H49" s="53"/>
      <c r="I49" s="53"/>
      <c r="J49" s="53"/>
      <c r="K49" s="49"/>
      <c r="L49" s="49"/>
      <c r="M49" s="49"/>
      <c r="N49" s="49"/>
      <c r="O49" s="49"/>
      <c r="P49" s="49"/>
      <c r="Q49" s="49"/>
      <c r="R49" s="51"/>
      <c r="S49" s="51"/>
      <c r="T49" s="51"/>
      <c r="U49" s="51"/>
      <c r="V49" s="51"/>
      <c r="W49" s="49"/>
      <c r="X49" s="65"/>
      <c r="Y49" s="65"/>
      <c r="Z49" s="65"/>
      <c r="AA49" s="65"/>
      <c r="AB49" s="49"/>
      <c r="AC49" s="52"/>
      <c r="AD49" s="52"/>
      <c r="AE49" s="49"/>
      <c r="AF49" s="44" t="s">
        <v>34</v>
      </c>
      <c r="AG49" s="54">
        <f>IFERROR(IF(V46=0,0,ROUNDDOWN(((((D48*5)/365)*M48)+R48-(((((D43*5)/365)+(M43/U43))*AB43-AE43)+AD45+(AM45/100)))/(B51-T51),0)),0)</f>
        <v>0</v>
      </c>
      <c r="AH49" s="54"/>
      <c r="AI49" s="54"/>
      <c r="AJ49" s="54"/>
      <c r="AK49" s="54"/>
      <c r="AL49" s="44" t="s">
        <v>25</v>
      </c>
      <c r="AM49" s="41">
        <f>IFERROR(IF(V46=0,0,TEXT((ROUNDDOWN(((((D48*5)/365)*M48)+R48-((((((D43*5)/365)+(M43/U43))*AB43)-AE43)+AD45+(AM45/100)))/(B51-T51),2)-TRUNC(((((D48*5)/365)*M48)+R48-((((((D43*5)/365)+(M43/U43))*AB43)-AE43)+AD45+(AM45/100)))/(B51-T51)))*100,"00")),0)</f>
        <v>0</v>
      </c>
      <c r="AN49" s="41"/>
      <c r="AO49" s="41"/>
      <c r="AP49" s="62" t="s">
        <v>39</v>
      </c>
      <c r="AQ49" s="62"/>
      <c r="AR49" s="62"/>
      <c r="AS49" s="4"/>
      <c r="AT49" s="2"/>
    </row>
    <row r="50" spans="1:46" ht="12" customHeight="1">
      <c r="A50" s="2"/>
      <c r="B50" s="40" t="s">
        <v>45</v>
      </c>
      <c r="C50" s="41"/>
      <c r="D50" s="41"/>
      <c r="E50" s="41"/>
      <c r="F50" s="41"/>
      <c r="G50" s="41"/>
      <c r="H50" s="41"/>
      <c r="I50" s="41"/>
      <c r="J50" s="41"/>
      <c r="K50" s="41"/>
      <c r="L50" s="41"/>
      <c r="M50" s="41"/>
      <c r="N50" s="41"/>
      <c r="O50" s="41"/>
      <c r="P50" s="41"/>
      <c r="Q50" s="63" t="s">
        <v>57</v>
      </c>
      <c r="R50" s="63"/>
      <c r="S50" s="63"/>
      <c r="T50" s="63"/>
      <c r="U50" s="63"/>
      <c r="V50" s="63"/>
      <c r="W50" s="63"/>
      <c r="X50" s="63"/>
      <c r="Y50" s="63"/>
      <c r="Z50" s="63"/>
      <c r="AB50" s="2"/>
      <c r="AC50" s="2"/>
      <c r="AD50" s="2"/>
      <c r="AE50" s="2"/>
      <c r="AF50" s="44"/>
      <c r="AG50" s="54"/>
      <c r="AH50" s="54"/>
      <c r="AI50" s="54"/>
      <c r="AJ50" s="54"/>
      <c r="AK50" s="54"/>
      <c r="AL50" s="44"/>
      <c r="AM50" s="41"/>
      <c r="AN50" s="41"/>
      <c r="AO50" s="41"/>
      <c r="AP50" s="62"/>
      <c r="AQ50" s="62"/>
      <c r="AR50" s="62"/>
      <c r="AS50" s="4"/>
      <c r="AT50" s="2"/>
    </row>
    <row r="51" spans="1:46" ht="12" customHeight="1">
      <c r="A51" s="2"/>
      <c r="B51" s="40" t="str">
        <f>AG12</f>
        <v/>
      </c>
      <c r="C51" s="41"/>
      <c r="D51" s="41"/>
      <c r="E51" s="41"/>
      <c r="F51" s="41"/>
      <c r="G51" s="41"/>
      <c r="H51" s="41"/>
      <c r="I51" s="41"/>
      <c r="J51" s="41"/>
      <c r="K51" s="41"/>
      <c r="L51" s="41"/>
      <c r="M51" s="41"/>
      <c r="N51" s="41"/>
      <c r="O51" s="41"/>
      <c r="P51" s="41"/>
      <c r="Q51" s="41"/>
      <c r="R51" s="44" t="s">
        <v>61</v>
      </c>
      <c r="S51" s="44"/>
      <c r="T51" s="41" t="str">
        <f>AG14</f>
        <v/>
      </c>
      <c r="U51" s="41"/>
      <c r="V51" s="41"/>
      <c r="W51" s="41"/>
      <c r="X51" s="41"/>
      <c r="Y51" s="41"/>
      <c r="Z51" s="41"/>
      <c r="AA51" s="44" t="s">
        <v>24</v>
      </c>
      <c r="AB51" s="2"/>
      <c r="AC51" s="2"/>
      <c r="AD51" s="2"/>
      <c r="AE51" s="2"/>
      <c r="AF51" s="2"/>
      <c r="AG51" s="2"/>
      <c r="AH51" s="2"/>
      <c r="AI51" s="2"/>
      <c r="AJ51" s="2"/>
      <c r="AK51" s="2"/>
      <c r="AL51" s="2"/>
      <c r="AM51" s="2"/>
      <c r="AN51" s="2"/>
      <c r="AO51" s="2"/>
      <c r="AP51" s="2"/>
      <c r="AQ51" s="2"/>
      <c r="AR51" s="2"/>
      <c r="AS51" s="4"/>
      <c r="AT51" s="2"/>
    </row>
    <row r="52" spans="1:46" ht="12" customHeight="1">
      <c r="A52" s="2"/>
      <c r="B52" s="55"/>
      <c r="C52" s="52"/>
      <c r="D52" s="52"/>
      <c r="E52" s="52"/>
      <c r="F52" s="52"/>
      <c r="G52" s="52"/>
      <c r="H52" s="52"/>
      <c r="I52" s="52"/>
      <c r="J52" s="52"/>
      <c r="K52" s="52"/>
      <c r="L52" s="52"/>
      <c r="M52" s="52"/>
      <c r="N52" s="52"/>
      <c r="O52" s="52"/>
      <c r="P52" s="52"/>
      <c r="Q52" s="52"/>
      <c r="R52" s="49"/>
      <c r="S52" s="49"/>
      <c r="T52" s="52"/>
      <c r="U52" s="52"/>
      <c r="V52" s="52"/>
      <c r="W52" s="52"/>
      <c r="X52" s="52"/>
      <c r="Y52" s="52"/>
      <c r="Z52" s="52"/>
      <c r="AA52" s="49"/>
      <c r="AB52" s="6"/>
      <c r="AC52" s="6"/>
      <c r="AD52" s="6"/>
      <c r="AE52" s="6"/>
      <c r="AF52" s="6"/>
      <c r="AG52" s="6"/>
      <c r="AH52" s="6"/>
      <c r="AI52" s="6"/>
      <c r="AJ52" s="6"/>
      <c r="AK52" s="6"/>
      <c r="AL52" s="6"/>
      <c r="AM52" s="6"/>
      <c r="AN52" s="6"/>
      <c r="AO52" s="6"/>
      <c r="AP52" s="6"/>
      <c r="AQ52" s="6"/>
      <c r="AR52" s="6"/>
      <c r="AS52" s="18"/>
      <c r="AT52" s="2"/>
    </row>
    <row r="53" spans="1:46" ht="12" customHeight="1">
      <c r="A53" s="2"/>
      <c r="B53" s="56" t="s">
        <v>63</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8"/>
      <c r="AT53" s="2"/>
    </row>
    <row r="54" spans="1:46" ht="12" customHeight="1">
      <c r="A54" s="2"/>
      <c r="B54" s="13"/>
      <c r="C54" s="2"/>
      <c r="D54" s="59" t="s">
        <v>64</v>
      </c>
      <c r="E54" s="60"/>
      <c r="F54" s="60"/>
      <c r="G54" s="60"/>
      <c r="H54" s="60"/>
      <c r="I54" s="60"/>
      <c r="J54" s="60"/>
      <c r="K54" s="60"/>
      <c r="L54" s="60"/>
      <c r="M54" s="60"/>
      <c r="N54" s="60"/>
      <c r="O54" s="60"/>
      <c r="P54" s="60"/>
      <c r="Q54" s="60"/>
      <c r="R54" s="60"/>
      <c r="S54" s="2"/>
      <c r="T54" s="2"/>
      <c r="U54" s="61" t="s">
        <v>65</v>
      </c>
      <c r="V54" s="48"/>
      <c r="W54" s="48"/>
      <c r="X54" s="48"/>
      <c r="Y54" s="48"/>
      <c r="Z54" s="48"/>
      <c r="AA54" s="48"/>
      <c r="AB54" s="2"/>
      <c r="AC54" s="2"/>
      <c r="AD54" s="2"/>
      <c r="AE54" s="2"/>
      <c r="AF54" s="2"/>
      <c r="AG54" s="2"/>
      <c r="AH54" s="2"/>
      <c r="AI54" s="2"/>
      <c r="AJ54" s="2"/>
      <c r="AK54" s="2"/>
      <c r="AL54" s="2"/>
      <c r="AM54" s="2"/>
      <c r="AN54" s="2"/>
      <c r="AO54" s="2"/>
      <c r="AP54" s="2"/>
      <c r="AQ54" s="2"/>
      <c r="AR54" s="2"/>
      <c r="AS54" s="4"/>
      <c r="AT54" s="2"/>
    </row>
    <row r="55" spans="1:46" ht="12" customHeight="1">
      <c r="A55" s="2"/>
      <c r="B55" s="13"/>
      <c r="C55" s="2"/>
      <c r="D55" s="60"/>
      <c r="E55" s="60"/>
      <c r="F55" s="60"/>
      <c r="G55" s="60"/>
      <c r="H55" s="60"/>
      <c r="I55" s="60"/>
      <c r="J55" s="60"/>
      <c r="K55" s="60"/>
      <c r="L55" s="60"/>
      <c r="M55" s="60"/>
      <c r="N55" s="60"/>
      <c r="O55" s="60"/>
      <c r="P55" s="60"/>
      <c r="Q55" s="60"/>
      <c r="R55" s="60"/>
      <c r="S55" s="2"/>
      <c r="T55" s="2"/>
      <c r="U55" s="48"/>
      <c r="V55" s="48"/>
      <c r="W55" s="48"/>
      <c r="X55" s="48"/>
      <c r="Y55" s="48"/>
      <c r="Z55" s="48"/>
      <c r="AA55" s="48"/>
      <c r="AB55" s="2"/>
      <c r="AC55" s="2"/>
      <c r="AD55" s="2"/>
      <c r="AE55" s="2"/>
      <c r="AF55" s="2"/>
      <c r="AG55" s="2"/>
      <c r="AH55" s="2"/>
      <c r="AI55" s="2"/>
      <c r="AJ55" s="2"/>
      <c r="AK55" s="2"/>
      <c r="AL55" s="2"/>
      <c r="AM55" s="2"/>
      <c r="AN55" s="2"/>
      <c r="AO55" s="2"/>
      <c r="AP55" s="2"/>
      <c r="AQ55" s="2"/>
      <c r="AR55" s="2"/>
      <c r="AS55" s="4"/>
      <c r="AT55" s="2"/>
    </row>
    <row r="56" spans="1:46" ht="12" customHeight="1">
      <c r="A56" s="2"/>
      <c r="B56" s="192"/>
      <c r="C56" s="193"/>
      <c r="D56" s="193"/>
      <c r="E56" s="193"/>
      <c r="F56" s="193"/>
      <c r="G56" s="193"/>
      <c r="H56" s="193"/>
      <c r="I56" s="193"/>
      <c r="J56" s="193"/>
      <c r="K56" s="193"/>
      <c r="L56" s="193"/>
      <c r="M56" s="193"/>
      <c r="N56" s="193"/>
      <c r="O56" s="193"/>
      <c r="P56" s="193"/>
      <c r="Q56" s="193"/>
      <c r="R56" s="193"/>
      <c r="S56" s="44" t="s">
        <v>33</v>
      </c>
      <c r="T56" s="44"/>
      <c r="U56" s="44">
        <f>IFERROR(AG13-AG14,0)</f>
        <v>0</v>
      </c>
      <c r="V56" s="44"/>
      <c r="W56" s="44"/>
      <c r="X56" s="44"/>
      <c r="Y56" s="44"/>
      <c r="Z56" s="44"/>
      <c r="AA56" s="44"/>
      <c r="AB56" s="44"/>
      <c r="AC56" s="44" t="s">
        <v>43</v>
      </c>
      <c r="AD56" s="49">
        <v>60</v>
      </c>
      <c r="AE56" s="49"/>
      <c r="AF56" s="44" t="s">
        <v>34</v>
      </c>
      <c r="AG56" s="44"/>
      <c r="AH56" s="54">
        <f>IFERROR(IF(B56="",0,ROUNDDOWN((B56/U56)*(60/100),0)),0)</f>
        <v>0</v>
      </c>
      <c r="AI56" s="54"/>
      <c r="AJ56" s="54"/>
      <c r="AK56" s="54"/>
      <c r="AL56" s="44" t="s">
        <v>25</v>
      </c>
      <c r="AM56" s="41">
        <f>IFERROR(IF(B56="",0,TEXT((ROUNDDOWN((B56/U56)*(60/100),2)-TRUNC((B56/U56)*(60/100)))*100,"00")),0)</f>
        <v>0</v>
      </c>
      <c r="AN56" s="41"/>
      <c r="AO56" s="41"/>
      <c r="AP56" s="44" t="s">
        <v>70</v>
      </c>
      <c r="AQ56" s="44"/>
      <c r="AR56" s="44"/>
      <c r="AS56" s="4"/>
      <c r="AT56" s="2"/>
    </row>
    <row r="57" spans="1:46" ht="12" customHeight="1">
      <c r="A57" s="2"/>
      <c r="B57" s="192"/>
      <c r="C57" s="193"/>
      <c r="D57" s="193"/>
      <c r="E57" s="193"/>
      <c r="F57" s="193"/>
      <c r="G57" s="193"/>
      <c r="H57" s="193"/>
      <c r="I57" s="193"/>
      <c r="J57" s="193"/>
      <c r="K57" s="193"/>
      <c r="L57" s="193"/>
      <c r="M57" s="193"/>
      <c r="N57" s="193"/>
      <c r="O57" s="193"/>
      <c r="P57" s="193"/>
      <c r="Q57" s="193"/>
      <c r="R57" s="193"/>
      <c r="S57" s="44"/>
      <c r="T57" s="44"/>
      <c r="U57" s="44"/>
      <c r="V57" s="44"/>
      <c r="W57" s="44"/>
      <c r="X57" s="44"/>
      <c r="Y57" s="44"/>
      <c r="Z57" s="44"/>
      <c r="AA57" s="44"/>
      <c r="AB57" s="44"/>
      <c r="AC57" s="44"/>
      <c r="AD57" s="44">
        <v>100</v>
      </c>
      <c r="AE57" s="44"/>
      <c r="AF57" s="44"/>
      <c r="AG57" s="44"/>
      <c r="AH57" s="54"/>
      <c r="AI57" s="54"/>
      <c r="AJ57" s="54"/>
      <c r="AK57" s="54"/>
      <c r="AL57" s="44"/>
      <c r="AM57" s="41"/>
      <c r="AN57" s="41"/>
      <c r="AO57" s="41"/>
      <c r="AP57" s="44"/>
      <c r="AQ57" s="44"/>
      <c r="AR57" s="44"/>
      <c r="AS57" s="4"/>
      <c r="AT57" s="2"/>
    </row>
    <row r="58" spans="1:46" ht="12" customHeight="1">
      <c r="A58" s="2"/>
      <c r="B58" s="13"/>
      <c r="C58" s="2"/>
      <c r="D58" s="48" t="s">
        <v>54</v>
      </c>
      <c r="E58" s="48"/>
      <c r="F58" s="48"/>
      <c r="G58" s="48"/>
      <c r="H58" s="48"/>
      <c r="I58" s="48"/>
      <c r="J58" s="48"/>
      <c r="K58" s="2"/>
      <c r="L58" s="44" t="s">
        <v>45</v>
      </c>
      <c r="M58" s="44"/>
      <c r="N58" s="44"/>
      <c r="O58" s="44"/>
      <c r="P58" s="44"/>
      <c r="Q58" s="48" t="s">
        <v>44</v>
      </c>
      <c r="R58" s="48"/>
      <c r="S58" s="48"/>
      <c r="T58" s="48"/>
      <c r="U58" s="48"/>
      <c r="V58" s="48"/>
      <c r="W58" s="48"/>
      <c r="X58" s="48"/>
      <c r="Y58" s="44" t="s">
        <v>71</v>
      </c>
      <c r="Z58" s="44"/>
      <c r="AA58" s="2"/>
      <c r="AB58" s="2"/>
      <c r="AC58" s="2"/>
      <c r="AD58" s="2"/>
      <c r="AE58" s="2"/>
      <c r="AF58" s="2"/>
      <c r="AG58" s="2"/>
      <c r="AH58" s="2"/>
      <c r="AI58" s="2"/>
      <c r="AJ58" s="2"/>
      <c r="AK58" s="2"/>
      <c r="AL58" s="2"/>
      <c r="AM58" s="2"/>
      <c r="AN58" s="2"/>
      <c r="AO58" s="2"/>
      <c r="AP58" s="2"/>
      <c r="AQ58" s="2"/>
      <c r="AR58" s="2"/>
      <c r="AS58" s="4"/>
      <c r="AT58" s="2"/>
    </row>
    <row r="59" spans="1:46" ht="12" customHeight="1">
      <c r="A59" s="2"/>
      <c r="B59" s="13"/>
      <c r="C59" s="2"/>
      <c r="D59" s="50">
        <f>Y30</f>
        <v>0</v>
      </c>
      <c r="E59" s="50"/>
      <c r="F59" s="50"/>
      <c r="G59" s="50"/>
      <c r="H59" s="50"/>
      <c r="I59" s="28" t="s">
        <v>43</v>
      </c>
      <c r="J59" s="28">
        <v>5</v>
      </c>
      <c r="K59" s="44" t="s">
        <v>43</v>
      </c>
      <c r="L59" s="44"/>
      <c r="M59" s="44" t="str">
        <f>AG12</f>
        <v/>
      </c>
      <c r="N59" s="44"/>
      <c r="O59" s="44"/>
      <c r="P59" s="44"/>
      <c r="Q59" s="44" t="s">
        <v>50</v>
      </c>
      <c r="R59" s="50">
        <f>IFERROR(ROUND(AG25-B56-(AD45+(AM45/100)),0),0)</f>
        <v>0</v>
      </c>
      <c r="S59" s="50"/>
      <c r="T59" s="50"/>
      <c r="U59" s="50"/>
      <c r="V59" s="50"/>
      <c r="W59" s="44" t="s">
        <v>52</v>
      </c>
      <c r="X59" s="50">
        <f>AJ43</f>
        <v>0</v>
      </c>
      <c r="Y59" s="50"/>
      <c r="Z59" s="50"/>
      <c r="AA59" s="50"/>
      <c r="AB59" s="44" t="s">
        <v>25</v>
      </c>
      <c r="AC59" s="41">
        <f>AO43</f>
        <v>0</v>
      </c>
      <c r="AD59" s="41"/>
      <c r="AE59" s="44" t="s">
        <v>39</v>
      </c>
      <c r="AF59" s="2"/>
      <c r="AG59" s="2"/>
      <c r="AH59" s="2"/>
      <c r="AI59" s="2"/>
      <c r="AJ59" s="2"/>
      <c r="AK59" s="2"/>
      <c r="AL59" s="2"/>
      <c r="AM59" s="2"/>
      <c r="AN59" s="2"/>
      <c r="AO59" s="2"/>
      <c r="AP59" s="2"/>
      <c r="AQ59" s="2"/>
      <c r="AR59" s="2"/>
      <c r="AS59" s="4"/>
      <c r="AT59" s="2"/>
    </row>
    <row r="60" spans="1:46" ht="12" customHeight="1">
      <c r="A60" s="2"/>
      <c r="B60" s="13"/>
      <c r="C60" s="6"/>
      <c r="D60" s="53">
        <v>365</v>
      </c>
      <c r="E60" s="53"/>
      <c r="F60" s="53"/>
      <c r="G60" s="53"/>
      <c r="H60" s="53"/>
      <c r="I60" s="53"/>
      <c r="J60" s="53"/>
      <c r="K60" s="49"/>
      <c r="L60" s="49"/>
      <c r="M60" s="49"/>
      <c r="N60" s="49"/>
      <c r="O60" s="49"/>
      <c r="P60" s="49"/>
      <c r="Q60" s="49"/>
      <c r="R60" s="51"/>
      <c r="S60" s="51"/>
      <c r="T60" s="51"/>
      <c r="U60" s="51"/>
      <c r="V60" s="51"/>
      <c r="W60" s="49"/>
      <c r="X60" s="51"/>
      <c r="Y60" s="51"/>
      <c r="Z60" s="51"/>
      <c r="AA60" s="51"/>
      <c r="AB60" s="49"/>
      <c r="AC60" s="52"/>
      <c r="AD60" s="52"/>
      <c r="AE60" s="49"/>
      <c r="AF60" s="44" t="s">
        <v>34</v>
      </c>
      <c r="AG60" s="44"/>
      <c r="AH60" s="54">
        <f>IFERROR(IF(B56=0,0,ROUNDDOWN(((((D59*5)/365)*M59)+R59-((((D43*5)/365)+(M43/U43))*AB43-AE43))/(B62-T62),0)),0)</f>
        <v>0</v>
      </c>
      <c r="AI60" s="54"/>
      <c r="AJ60" s="54"/>
      <c r="AK60" s="54"/>
      <c r="AL60" s="44" t="s">
        <v>25</v>
      </c>
      <c r="AM60" s="41">
        <f>IFERROR(IF(B56=0,0,TEXT((ROUNDDOWN(((((D59*5)/365)*M59)+R59-((((D43*5)/365)+(M43/U43))*AB43-AE43))/(B62-T62),2)-TRUNC(((((D59*5)/365)*M59)+R59-((((D43*5)/365)+(M43/U43))*AB43-AE43))/(B62-T62)))*100,"00")),0)</f>
        <v>0</v>
      </c>
      <c r="AN60" s="41"/>
      <c r="AO60" s="41"/>
      <c r="AP60" s="44" t="s">
        <v>66</v>
      </c>
      <c r="AQ60" s="44"/>
      <c r="AR60" s="44"/>
      <c r="AS60" s="4"/>
      <c r="AT60" s="2"/>
    </row>
    <row r="61" spans="1:46" ht="12" customHeight="1">
      <c r="A61" s="2"/>
      <c r="B61" s="13"/>
      <c r="C61" s="2"/>
      <c r="D61" s="2"/>
      <c r="E61" s="2"/>
      <c r="F61" s="2"/>
      <c r="G61" s="2"/>
      <c r="H61" s="2"/>
      <c r="I61" s="2"/>
      <c r="J61" s="2"/>
      <c r="K61" s="44" t="s">
        <v>45</v>
      </c>
      <c r="L61" s="44"/>
      <c r="M61" s="44"/>
      <c r="N61" s="44"/>
      <c r="O61" s="44"/>
      <c r="P61" s="2"/>
      <c r="Q61" s="2"/>
      <c r="R61" s="2"/>
      <c r="S61" s="2"/>
      <c r="T61" s="2"/>
      <c r="U61" s="2"/>
      <c r="V61" s="48" t="s">
        <v>57</v>
      </c>
      <c r="W61" s="48"/>
      <c r="X61" s="48"/>
      <c r="Y61" s="48"/>
      <c r="Z61" s="48"/>
      <c r="AA61" s="2"/>
      <c r="AB61" s="2"/>
      <c r="AC61" s="2"/>
      <c r="AD61" s="2"/>
      <c r="AE61" s="2"/>
      <c r="AF61" s="44"/>
      <c r="AG61" s="44"/>
      <c r="AH61" s="54"/>
      <c r="AI61" s="54"/>
      <c r="AJ61" s="54"/>
      <c r="AK61" s="54"/>
      <c r="AL61" s="44"/>
      <c r="AM61" s="41"/>
      <c r="AN61" s="41"/>
      <c r="AO61" s="41"/>
      <c r="AP61" s="44"/>
      <c r="AQ61" s="44"/>
      <c r="AR61" s="44"/>
      <c r="AS61" s="4"/>
      <c r="AT61" s="2"/>
    </row>
    <row r="62" spans="1:46" ht="12" customHeight="1">
      <c r="A62" s="2"/>
      <c r="B62" s="40" t="str">
        <f>AG12</f>
        <v/>
      </c>
      <c r="C62" s="41"/>
      <c r="D62" s="41"/>
      <c r="E62" s="41"/>
      <c r="F62" s="41"/>
      <c r="G62" s="41"/>
      <c r="H62" s="41"/>
      <c r="I62" s="41"/>
      <c r="J62" s="41"/>
      <c r="K62" s="41"/>
      <c r="L62" s="41"/>
      <c r="M62" s="41"/>
      <c r="N62" s="41"/>
      <c r="O62" s="41"/>
      <c r="P62" s="41"/>
      <c r="Q62" s="41"/>
      <c r="R62" s="44" t="s">
        <v>61</v>
      </c>
      <c r="S62" s="44"/>
      <c r="T62" s="41" t="str">
        <f>AG14</f>
        <v/>
      </c>
      <c r="U62" s="41"/>
      <c r="V62" s="41"/>
      <c r="W62" s="41"/>
      <c r="X62" s="41"/>
      <c r="Y62" s="41"/>
      <c r="Z62" s="41"/>
      <c r="AA62" s="44" t="s">
        <v>24</v>
      </c>
      <c r="AB62" s="2"/>
      <c r="AC62" s="2"/>
      <c r="AD62" s="2"/>
      <c r="AE62" s="2"/>
      <c r="AF62" s="2"/>
      <c r="AG62" s="2"/>
      <c r="AH62" s="2"/>
      <c r="AI62" s="2"/>
      <c r="AJ62" s="2"/>
      <c r="AK62" s="2"/>
      <c r="AL62" s="2"/>
      <c r="AM62" s="2"/>
      <c r="AN62" s="2"/>
      <c r="AO62" s="2"/>
      <c r="AP62" s="2"/>
      <c r="AQ62" s="2"/>
      <c r="AR62" s="2"/>
      <c r="AS62" s="4"/>
      <c r="AT62" s="2"/>
    </row>
    <row r="63" spans="1:46" ht="12" customHeight="1">
      <c r="A63" s="2"/>
      <c r="B63" s="42"/>
      <c r="C63" s="43"/>
      <c r="D63" s="43"/>
      <c r="E63" s="43"/>
      <c r="F63" s="43"/>
      <c r="G63" s="43"/>
      <c r="H63" s="43"/>
      <c r="I63" s="43"/>
      <c r="J63" s="43"/>
      <c r="K63" s="43"/>
      <c r="L63" s="43"/>
      <c r="M63" s="43"/>
      <c r="N63" s="43"/>
      <c r="O63" s="43"/>
      <c r="P63" s="43"/>
      <c r="Q63" s="43"/>
      <c r="R63" s="45"/>
      <c r="S63" s="45"/>
      <c r="T63" s="43"/>
      <c r="U63" s="43"/>
      <c r="V63" s="43"/>
      <c r="W63" s="43"/>
      <c r="X63" s="43"/>
      <c r="Y63" s="43"/>
      <c r="Z63" s="43"/>
      <c r="AA63" s="45"/>
      <c r="AB63" s="15"/>
      <c r="AC63" s="15"/>
      <c r="AD63" s="15"/>
      <c r="AE63" s="15"/>
      <c r="AF63" s="15"/>
      <c r="AG63" s="15"/>
      <c r="AH63" s="15"/>
      <c r="AI63" s="15"/>
      <c r="AJ63" s="15"/>
      <c r="AK63" s="15"/>
      <c r="AL63" s="15"/>
      <c r="AM63" s="15"/>
      <c r="AN63" s="15"/>
      <c r="AO63" s="15"/>
      <c r="AP63" s="15"/>
      <c r="AQ63" s="15"/>
      <c r="AR63" s="15"/>
      <c r="AS63" s="14"/>
      <c r="AT63" s="2"/>
    </row>
    <row r="64" spans="1:46" ht="12" customHeight="1" thickBot="1">
      <c r="A64" s="2"/>
      <c r="B64" s="46"/>
      <c r="C64" s="38"/>
      <c r="D64" s="38"/>
      <c r="E64" s="38"/>
      <c r="F64" s="38"/>
      <c r="G64" s="38"/>
      <c r="H64" s="38"/>
      <c r="I64" s="38"/>
      <c r="J64" s="38"/>
      <c r="K64" s="38"/>
      <c r="L64" s="38"/>
      <c r="M64" s="38"/>
      <c r="N64" s="38"/>
      <c r="O64" s="38"/>
      <c r="P64" s="38" t="s">
        <v>67</v>
      </c>
      <c r="Q64" s="38"/>
      <c r="R64" s="38"/>
      <c r="S64" s="38"/>
      <c r="T64" s="38"/>
      <c r="U64" s="38"/>
      <c r="V64" s="47">
        <f>IFERROR(IF(B56=0,0,ROUNDDOWN(((B56/U56)*(60/100))+(((((D59*5)/365)*M59)+R59-((((D43*5)/365)+(M43/U43))*AB43-AE43))/(B62-T62)),0)),0)</f>
        <v>0</v>
      </c>
      <c r="W64" s="47"/>
      <c r="X64" s="47"/>
      <c r="Y64" s="47"/>
      <c r="Z64" s="47"/>
      <c r="AA64" s="47"/>
      <c r="AB64" s="47"/>
      <c r="AC64" s="29" t="s">
        <v>25</v>
      </c>
      <c r="AD64" s="37">
        <f>IFERROR(IF(V64=0,0,TEXT((ROUNDDOWN(((B56/U56)*(60/100))+(((((D59*5)/365)*M59)+R59-((((D43*5)/365)+(M43/U43))*AB43-AE43))/(B62-T62)),2)-(TRUNC(((B56/U56)*(60/100))+(((((D59*5)/365)*M59)+R59-((((D43*5)/365)+(M43/U43))*AB43-AE43))/(B62-T62)))))*100,"00")),0)</f>
        <v>0</v>
      </c>
      <c r="AE64" s="37"/>
      <c r="AF64" s="37"/>
      <c r="AG64" s="29" t="s">
        <v>39</v>
      </c>
      <c r="AH64" s="38"/>
      <c r="AI64" s="38"/>
      <c r="AJ64" s="38"/>
      <c r="AK64" s="38"/>
      <c r="AL64" s="38"/>
      <c r="AM64" s="38"/>
      <c r="AN64" s="38"/>
      <c r="AO64" s="38"/>
      <c r="AP64" s="38"/>
      <c r="AQ64" s="38"/>
      <c r="AR64" s="38"/>
      <c r="AS64" s="39"/>
      <c r="AT64" s="2"/>
    </row>
    <row r="65" spans="1:46" ht="12" customHeight="1">
      <c r="A65" s="2"/>
      <c r="B65" s="2" t="s">
        <v>41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12"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1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ht="12"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sheetData>
  <sheetProtection algorithmName="SHA-512" hashValue="vNEiu1XMWQj+u+A+5zO5Bi7xX8CuUjYMcWKbaGDBbxUWAV7wgym+q8DQkvTgnxSIG0g9dRFMlWUtjjenproa5Q==" saltValue="4dPPvYQS4x5xt/tDDLHMWA==" spinCount="100000" sheet="1" selectLockedCells="1"/>
  <mergeCells count="260">
    <mergeCell ref="AO12:AS25"/>
    <mergeCell ref="B13:H13"/>
    <mergeCell ref="I13:O13"/>
    <mergeCell ref="Q13:W13"/>
    <mergeCell ref="Y13:AE13"/>
    <mergeCell ref="AG13:AM13"/>
    <mergeCell ref="B14:H14"/>
    <mergeCell ref="I14:O14"/>
    <mergeCell ref="B7:AS7"/>
    <mergeCell ref="B8:AS9"/>
    <mergeCell ref="B10:H11"/>
    <mergeCell ref="N10:P10"/>
    <mergeCell ref="V10:X10"/>
    <mergeCell ref="AD10:AF10"/>
    <mergeCell ref="AG10:AN11"/>
    <mergeCell ref="AO10:AS11"/>
    <mergeCell ref="N11:P11"/>
    <mergeCell ref="AG19:AM19"/>
    <mergeCell ref="D20:H20"/>
    <mergeCell ref="I20:O20"/>
    <mergeCell ref="Q20:W20"/>
    <mergeCell ref="Y20:AE20"/>
    <mergeCell ref="B2:AS2"/>
    <mergeCell ref="AQ3:AS3"/>
    <mergeCell ref="B4:H5"/>
    <mergeCell ref="Q4:Q5"/>
    <mergeCell ref="R4:S5"/>
    <mergeCell ref="T4:T5"/>
    <mergeCell ref="U4:V5"/>
    <mergeCell ref="W4:Y5"/>
    <mergeCell ref="Z4:AE5"/>
    <mergeCell ref="AF4:AS5"/>
    <mergeCell ref="O4:P5"/>
    <mergeCell ref="I4:N5"/>
    <mergeCell ref="V11:X11"/>
    <mergeCell ref="AD11:AF11"/>
    <mergeCell ref="B12:H12"/>
    <mergeCell ref="I12:O12"/>
    <mergeCell ref="Q12:W12"/>
    <mergeCell ref="Y12:AE12"/>
    <mergeCell ref="AG12:AM12"/>
    <mergeCell ref="Q16:W16"/>
    <mergeCell ref="Y16:AE16"/>
    <mergeCell ref="AG16:AM16"/>
    <mergeCell ref="Y14:AE14"/>
    <mergeCell ref="AG14:AM14"/>
    <mergeCell ref="Q14:W14"/>
    <mergeCell ref="D15:H15"/>
    <mergeCell ref="I15:O15"/>
    <mergeCell ref="Q15:W15"/>
    <mergeCell ref="Y15:AE15"/>
    <mergeCell ref="AG15:AM15"/>
    <mergeCell ref="D16:H16"/>
    <mergeCell ref="I16:O16"/>
    <mergeCell ref="D21:H21"/>
    <mergeCell ref="I21:O21"/>
    <mergeCell ref="Q21:W21"/>
    <mergeCell ref="Y21:AE21"/>
    <mergeCell ref="AG21:AM21"/>
    <mergeCell ref="D22:H22"/>
    <mergeCell ref="I22:O22"/>
    <mergeCell ref="Q22:W22"/>
    <mergeCell ref="Y22:AE22"/>
    <mergeCell ref="AG22:AM22"/>
    <mergeCell ref="AG20:AM20"/>
    <mergeCell ref="D17:H17"/>
    <mergeCell ref="I17:O17"/>
    <mergeCell ref="Q17:W17"/>
    <mergeCell ref="Y17:AE17"/>
    <mergeCell ref="AG17:AM17"/>
    <mergeCell ref="D23:H23"/>
    <mergeCell ref="I23:O23"/>
    <mergeCell ref="Q23:W23"/>
    <mergeCell ref="Y23:AE23"/>
    <mergeCell ref="AG23:AM23"/>
    <mergeCell ref="D24:H24"/>
    <mergeCell ref="I24:O24"/>
    <mergeCell ref="Q24:W24"/>
    <mergeCell ref="Y24:AE24"/>
    <mergeCell ref="AG24:AM24"/>
    <mergeCell ref="D25:H25"/>
    <mergeCell ref="I25:O25"/>
    <mergeCell ref="Q25:W25"/>
    <mergeCell ref="Y25:AE25"/>
    <mergeCell ref="AG25:AM25"/>
    <mergeCell ref="B26:X26"/>
    <mergeCell ref="Y26:AS26"/>
    <mergeCell ref="B27:X28"/>
    <mergeCell ref="Y27:AA29"/>
    <mergeCell ref="AB27:AS29"/>
    <mergeCell ref="B29:F29"/>
    <mergeCell ref="G29:H29"/>
    <mergeCell ref="I29:L29"/>
    <mergeCell ref="M29:X29"/>
    <mergeCell ref="B15:C25"/>
    <mergeCell ref="D18:H18"/>
    <mergeCell ref="I18:O18"/>
    <mergeCell ref="Q18:W18"/>
    <mergeCell ref="Y18:AE18"/>
    <mergeCell ref="AG18:AM18"/>
    <mergeCell ref="D19:H19"/>
    <mergeCell ref="I19:O19"/>
    <mergeCell ref="Q19:W19"/>
    <mergeCell ref="Y19:AE19"/>
    <mergeCell ref="B32:AS32"/>
    <mergeCell ref="B33:C34"/>
    <mergeCell ref="D33:O34"/>
    <mergeCell ref="P33:Q34"/>
    <mergeCell ref="R33:X34"/>
    <mergeCell ref="Y33:AS34"/>
    <mergeCell ref="Y30:AC30"/>
    <mergeCell ref="AD30:AI30"/>
    <mergeCell ref="AJ30:AM30"/>
    <mergeCell ref="AO30:AP30"/>
    <mergeCell ref="AQ30:AS30"/>
    <mergeCell ref="B31:O31"/>
    <mergeCell ref="P31:U31"/>
    <mergeCell ref="V31:AB31"/>
    <mergeCell ref="AD31:AF31"/>
    <mergeCell ref="AH31:AS31"/>
    <mergeCell ref="B30:F30"/>
    <mergeCell ref="G30:H30"/>
    <mergeCell ref="I30:L30"/>
    <mergeCell ref="N30:R30"/>
    <mergeCell ref="T30:U30"/>
    <mergeCell ref="V30:X30"/>
    <mergeCell ref="AD35:AK36"/>
    <mergeCell ref="AL35:AL36"/>
    <mergeCell ref="AM35:AO36"/>
    <mergeCell ref="AP35:AR36"/>
    <mergeCell ref="Z36:AA36"/>
    <mergeCell ref="B37:C37"/>
    <mergeCell ref="D37:M37"/>
    <mergeCell ref="N37:Q37"/>
    <mergeCell ref="R37:AA37"/>
    <mergeCell ref="AB37:AS37"/>
    <mergeCell ref="B35:O36"/>
    <mergeCell ref="P35:Q36"/>
    <mergeCell ref="R35:X36"/>
    <mergeCell ref="Y35:Y36"/>
    <mergeCell ref="Z35:AA35"/>
    <mergeCell ref="AB35:AC36"/>
    <mergeCell ref="U43:Y44"/>
    <mergeCell ref="Z43:Z44"/>
    <mergeCell ref="B41:AS41"/>
    <mergeCell ref="B42:I42"/>
    <mergeCell ref="J42:T42"/>
    <mergeCell ref="U42:Z42"/>
    <mergeCell ref="AA42:AD42"/>
    <mergeCell ref="AE42:AS42"/>
    <mergeCell ref="AM38:AO39"/>
    <mergeCell ref="AP38:AR39"/>
    <mergeCell ref="B40:O40"/>
    <mergeCell ref="P40:X40"/>
    <mergeCell ref="Y40:AE40"/>
    <mergeCell ref="AG40:AI40"/>
    <mergeCell ref="AK40:AS40"/>
    <mergeCell ref="B38:O39"/>
    <mergeCell ref="P38:Q39"/>
    <mergeCell ref="R38:AA39"/>
    <mergeCell ref="AB38:AC39"/>
    <mergeCell ref="AD38:AK39"/>
    <mergeCell ref="AL38:AL39"/>
    <mergeCell ref="B46:O46"/>
    <mergeCell ref="P46:U46"/>
    <mergeCell ref="V46:AB46"/>
    <mergeCell ref="AD46:AF46"/>
    <mergeCell ref="AG46:AI46"/>
    <mergeCell ref="AJ46:AS46"/>
    <mergeCell ref="AN43:AN44"/>
    <mergeCell ref="AO43:AP44"/>
    <mergeCell ref="AQ43:AS44"/>
    <mergeCell ref="D44:J44"/>
    <mergeCell ref="B45:AC45"/>
    <mergeCell ref="AD45:AK45"/>
    <mergeCell ref="AM45:AO45"/>
    <mergeCell ref="AP45:AR45"/>
    <mergeCell ref="AA43:AA44"/>
    <mergeCell ref="AB43:AC44"/>
    <mergeCell ref="AD43:AD44"/>
    <mergeCell ref="AE43:AH44"/>
    <mergeCell ref="AI43:AI44"/>
    <mergeCell ref="AJ43:AM44"/>
    <mergeCell ref="D43:H43"/>
    <mergeCell ref="K43:L44"/>
    <mergeCell ref="M43:R44"/>
    <mergeCell ref="S43:T44"/>
    <mergeCell ref="D47:J47"/>
    <mergeCell ref="L47:P47"/>
    <mergeCell ref="R47:V47"/>
    <mergeCell ref="X47:Y47"/>
    <mergeCell ref="D48:H48"/>
    <mergeCell ref="K48:L49"/>
    <mergeCell ref="M48:O49"/>
    <mergeCell ref="P48:P49"/>
    <mergeCell ref="Q48:Q49"/>
    <mergeCell ref="R48:V49"/>
    <mergeCell ref="B51:Q52"/>
    <mergeCell ref="R51:S52"/>
    <mergeCell ref="T51:Z52"/>
    <mergeCell ref="AA51:AA52"/>
    <mergeCell ref="B53:AS53"/>
    <mergeCell ref="D54:R55"/>
    <mergeCell ref="U54:AA55"/>
    <mergeCell ref="AF49:AF50"/>
    <mergeCell ref="AG49:AK50"/>
    <mergeCell ref="AL49:AL50"/>
    <mergeCell ref="AM49:AO50"/>
    <mergeCell ref="AP49:AR50"/>
    <mergeCell ref="B50:P50"/>
    <mergeCell ref="Q50:Z50"/>
    <mergeCell ref="W48:W49"/>
    <mergeCell ref="X48:AA49"/>
    <mergeCell ref="AB48:AB49"/>
    <mergeCell ref="AC48:AD49"/>
    <mergeCell ref="AE48:AE49"/>
    <mergeCell ref="D49:J49"/>
    <mergeCell ref="AM56:AO57"/>
    <mergeCell ref="AP56:AR57"/>
    <mergeCell ref="AD57:AE57"/>
    <mergeCell ref="D58:J58"/>
    <mergeCell ref="L58:P58"/>
    <mergeCell ref="Q58:X58"/>
    <mergeCell ref="Y58:Z58"/>
    <mergeCell ref="B56:R57"/>
    <mergeCell ref="S56:T57"/>
    <mergeCell ref="U56:AB57"/>
    <mergeCell ref="AC56:AC57"/>
    <mergeCell ref="AD56:AE56"/>
    <mergeCell ref="AF56:AG57"/>
    <mergeCell ref="D60:J60"/>
    <mergeCell ref="D59:H59"/>
    <mergeCell ref="K59:L60"/>
    <mergeCell ref="M59:O60"/>
    <mergeCell ref="P59:P60"/>
    <mergeCell ref="Q59:Q60"/>
    <mergeCell ref="R59:V60"/>
    <mergeCell ref="AH56:AK57"/>
    <mergeCell ref="AL56:AL57"/>
    <mergeCell ref="AF60:AG61"/>
    <mergeCell ref="AH60:AK61"/>
    <mergeCell ref="AL60:AL61"/>
    <mergeCell ref="AM60:AO61"/>
    <mergeCell ref="AP60:AR61"/>
    <mergeCell ref="K61:O61"/>
    <mergeCell ref="V61:Z61"/>
    <mergeCell ref="W59:W60"/>
    <mergeCell ref="X59:AA60"/>
    <mergeCell ref="AB59:AB60"/>
    <mergeCell ref="AC59:AD60"/>
    <mergeCell ref="AE59:AE60"/>
    <mergeCell ref="AD64:AF64"/>
    <mergeCell ref="AH64:AS64"/>
    <mergeCell ref="B62:Q63"/>
    <mergeCell ref="R62:S63"/>
    <mergeCell ref="T62:Z63"/>
    <mergeCell ref="AA62:AA63"/>
    <mergeCell ref="B64:O64"/>
    <mergeCell ref="P64:U64"/>
    <mergeCell ref="V64:AB64"/>
  </mergeCells>
  <phoneticPr fontId="1"/>
  <conditionalFormatting sqref="O4 I4 R4 U4 AF4 I10:I11 K10:K11 M10:M11 Q10:Q11 S10:S11 U10:U11 Y10:Y11 AA10:AA11 AC10:AC11 I12:O21 Q12:W21 Y12:AE21 B35 AE43 AD45 AM45 B56">
    <cfRule type="containsBlanks" dxfId="6" priority="5">
      <formula>LEN(TRIM(B4))=0</formula>
    </cfRule>
  </conditionalFormatting>
  <conditionalFormatting sqref="X59 AC59 AJ43 AO43 AH56 AM56 N30 T30 AJ30 AO30 V31 AD31 AD35 AM35 B38 AD38 AM38 Y40 AG40 D43 M43 U43 V46 AD46 D48 X48 AC48 AG49 AM49 U56 D59 R59 AH60 AM60 V64 AD64">
    <cfRule type="cellIs" dxfId="5" priority="4" operator="equal">
      <formula>"00"</formula>
    </cfRule>
  </conditionalFormatting>
  <conditionalFormatting sqref="AH56 AM56 AJ43 AO43 X59 AC59 N30 T30 AJ30 AO30 V31 AD31 AD35 AM35 B38 AD38 AM38 Y40 AG40 D43 M43 U43 V46 AD46 D48 X48 AC48 AG49 AM49 U56 D59 R59 AH60 AM60 V64 AD64">
    <cfRule type="cellIs" dxfId="4" priority="3"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FC0C4-8372-4AD2-AE5F-0C54731D173C}">
  <sheetPr codeName="Sheet2"/>
  <dimension ref="A1:AU70"/>
  <sheetViews>
    <sheetView showGridLines="0" view="pageBreakPreview" zoomScaleNormal="100" zoomScaleSheetLayoutView="100" workbookViewId="0">
      <selection activeCell="B4" sqref="B4:K5"/>
    </sheetView>
  </sheetViews>
  <sheetFormatPr defaultColWidth="2" defaultRowHeight="12" customHeight="1"/>
  <cols>
    <col min="1" max="46" width="2" style="1"/>
    <col min="47" max="47" width="2" style="36" customWidth="1"/>
    <col min="48" max="16384" width="2" style="1"/>
  </cols>
  <sheetData>
    <row r="1" spans="1:46" ht="12" customHeight="1" thickBo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2" customHeight="1">
      <c r="A2" s="2"/>
      <c r="B2" s="189" t="s">
        <v>72</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90"/>
      <c r="AT2" s="2"/>
    </row>
    <row r="3" spans="1:46" ht="12" customHeight="1">
      <c r="A3" s="2"/>
      <c r="B3" s="13"/>
      <c r="C3" s="2"/>
      <c r="D3" s="44" t="s">
        <v>73</v>
      </c>
      <c r="E3" s="44"/>
      <c r="F3" s="44"/>
      <c r="G3" s="44"/>
      <c r="H3" s="44"/>
      <c r="I3" s="44"/>
      <c r="J3" s="2"/>
      <c r="K3" s="2"/>
      <c r="L3" s="2"/>
      <c r="M3" s="2"/>
      <c r="N3" s="2"/>
      <c r="O3" s="44" t="s">
        <v>74</v>
      </c>
      <c r="P3" s="44"/>
      <c r="Q3" s="44"/>
      <c r="R3" s="44"/>
      <c r="S3" s="44"/>
      <c r="T3" s="2"/>
      <c r="U3" s="2"/>
      <c r="V3" s="2"/>
      <c r="W3" s="2"/>
      <c r="X3" s="2"/>
      <c r="Y3" s="2"/>
      <c r="Z3" s="2"/>
      <c r="AA3" s="2"/>
      <c r="AB3" s="2"/>
      <c r="AC3" s="2"/>
      <c r="AD3" s="2"/>
      <c r="AE3" s="2"/>
      <c r="AF3" s="2"/>
      <c r="AG3" s="2"/>
      <c r="AH3" s="2"/>
      <c r="AI3" s="2"/>
      <c r="AJ3" s="2"/>
      <c r="AK3" s="2"/>
      <c r="AL3" s="2"/>
      <c r="AM3" s="2"/>
      <c r="AN3" s="2"/>
      <c r="AO3" s="2"/>
      <c r="AP3" s="2"/>
      <c r="AQ3" s="2"/>
      <c r="AR3" s="2"/>
      <c r="AS3" s="4"/>
      <c r="AT3" s="2"/>
    </row>
    <row r="4" spans="1:46" ht="12" customHeight="1">
      <c r="A4" s="2"/>
      <c r="B4" s="192"/>
      <c r="C4" s="193"/>
      <c r="D4" s="193"/>
      <c r="E4" s="193"/>
      <c r="F4" s="193"/>
      <c r="G4" s="193"/>
      <c r="H4" s="193"/>
      <c r="I4" s="193"/>
      <c r="J4" s="193"/>
      <c r="K4" s="193"/>
      <c r="L4" s="44" t="s">
        <v>75</v>
      </c>
      <c r="M4" s="44"/>
      <c r="N4" s="191"/>
      <c r="O4" s="191"/>
      <c r="P4" s="191"/>
      <c r="Q4" s="191"/>
      <c r="R4" s="191"/>
      <c r="S4" s="191"/>
      <c r="T4" s="191"/>
      <c r="U4" s="191"/>
      <c r="V4" s="44" t="s">
        <v>76</v>
      </c>
      <c r="W4" s="44"/>
      <c r="X4" s="54">
        <f>IFERROR(ROUNDDOWN(B4/N4,0),0)</f>
        <v>0</v>
      </c>
      <c r="Y4" s="54"/>
      <c r="Z4" s="54"/>
      <c r="AA4" s="54"/>
      <c r="AB4" s="54"/>
      <c r="AC4" s="54"/>
      <c r="AD4" s="44" t="s">
        <v>82</v>
      </c>
      <c r="AE4" s="44"/>
      <c r="AF4" s="41">
        <f>IFERROR(TEXT((ROUNDDOWN((B4/N4),2)-TRUNC(B4/N4))*100,"00"),0)</f>
        <v>0</v>
      </c>
      <c r="AG4" s="41"/>
      <c r="AH4" s="41"/>
      <c r="AI4" s="41"/>
      <c r="AJ4" s="41"/>
      <c r="AK4" s="41"/>
      <c r="AL4" s="44" t="s">
        <v>83</v>
      </c>
      <c r="AM4" s="44"/>
      <c r="AN4" s="2"/>
      <c r="AO4" s="2"/>
      <c r="AP4" s="2"/>
      <c r="AQ4" s="2"/>
      <c r="AR4" s="2"/>
      <c r="AS4" s="4"/>
      <c r="AT4" s="2"/>
    </row>
    <row r="5" spans="1:46" ht="12" customHeight="1">
      <c r="A5" s="2"/>
      <c r="B5" s="194"/>
      <c r="C5" s="174"/>
      <c r="D5" s="174"/>
      <c r="E5" s="174"/>
      <c r="F5" s="174"/>
      <c r="G5" s="174"/>
      <c r="H5" s="174"/>
      <c r="I5" s="174"/>
      <c r="J5" s="174"/>
      <c r="K5" s="174"/>
      <c r="L5" s="49"/>
      <c r="M5" s="49"/>
      <c r="N5" s="177"/>
      <c r="O5" s="177"/>
      <c r="P5" s="177"/>
      <c r="Q5" s="177"/>
      <c r="R5" s="177"/>
      <c r="S5" s="177"/>
      <c r="T5" s="177"/>
      <c r="U5" s="177"/>
      <c r="V5" s="49"/>
      <c r="W5" s="49"/>
      <c r="X5" s="182"/>
      <c r="Y5" s="182"/>
      <c r="Z5" s="182"/>
      <c r="AA5" s="182"/>
      <c r="AB5" s="182"/>
      <c r="AC5" s="182"/>
      <c r="AD5" s="49"/>
      <c r="AE5" s="49"/>
      <c r="AF5" s="52"/>
      <c r="AG5" s="52"/>
      <c r="AH5" s="52"/>
      <c r="AI5" s="52"/>
      <c r="AJ5" s="52"/>
      <c r="AK5" s="52"/>
      <c r="AL5" s="49"/>
      <c r="AM5" s="49"/>
      <c r="AN5" s="2"/>
      <c r="AO5" s="2"/>
      <c r="AP5" s="2"/>
      <c r="AQ5" s="2"/>
      <c r="AR5" s="2"/>
      <c r="AS5" s="4"/>
      <c r="AT5" s="2"/>
    </row>
    <row r="6" spans="1:46" ht="12" customHeight="1">
      <c r="A6" s="2"/>
      <c r="B6" s="56" t="s">
        <v>77</v>
      </c>
      <c r="C6" s="57"/>
      <c r="D6" s="57"/>
      <c r="E6" s="57"/>
      <c r="F6" s="57"/>
      <c r="G6" s="57"/>
      <c r="H6" s="57"/>
      <c r="I6" s="216"/>
      <c r="J6" s="216"/>
      <c r="K6" s="216"/>
      <c r="L6" s="216"/>
      <c r="M6" s="5" t="s">
        <v>78</v>
      </c>
      <c r="N6" s="216"/>
      <c r="O6" s="216"/>
      <c r="P6" s="5" t="s">
        <v>79</v>
      </c>
      <c r="Q6" s="216"/>
      <c r="R6" s="216"/>
      <c r="S6" s="57" t="s">
        <v>80</v>
      </c>
      <c r="T6" s="57"/>
      <c r="U6" s="57"/>
      <c r="V6" s="11"/>
      <c r="W6" s="19"/>
      <c r="X6" s="188" t="s">
        <v>84</v>
      </c>
      <c r="Y6" s="57"/>
      <c r="Z6" s="57"/>
      <c r="AA6" s="57"/>
      <c r="AB6" s="57"/>
      <c r="AC6" s="57"/>
      <c r="AD6" s="57"/>
      <c r="AE6" s="57"/>
      <c r="AF6" s="216"/>
      <c r="AG6" s="216"/>
      <c r="AH6" s="216"/>
      <c r="AI6" s="216"/>
      <c r="AJ6" s="5" t="s">
        <v>78</v>
      </c>
      <c r="AK6" s="216"/>
      <c r="AL6" s="216"/>
      <c r="AM6" s="5" t="s">
        <v>79</v>
      </c>
      <c r="AN6" s="216"/>
      <c r="AO6" s="216"/>
      <c r="AP6" s="57" t="s">
        <v>85</v>
      </c>
      <c r="AQ6" s="57"/>
      <c r="AR6" s="11"/>
      <c r="AS6" s="12"/>
      <c r="AT6" s="2"/>
    </row>
    <row r="7" spans="1:46" ht="12" customHeight="1">
      <c r="A7" s="2"/>
      <c r="B7" s="165" t="s">
        <v>81</v>
      </c>
      <c r="C7" s="62"/>
      <c r="D7" s="62"/>
      <c r="E7" s="62"/>
      <c r="F7" s="62"/>
      <c r="G7" s="62"/>
      <c r="H7" s="62"/>
      <c r="I7" s="62"/>
      <c r="J7" s="62"/>
      <c r="K7" s="62"/>
      <c r="L7" s="62"/>
      <c r="M7" s="62"/>
      <c r="N7" s="62"/>
      <c r="O7" s="62"/>
      <c r="P7" s="62"/>
      <c r="Q7" s="62"/>
      <c r="R7" s="62"/>
      <c r="S7" s="62"/>
      <c r="T7" s="62"/>
      <c r="U7" s="62"/>
      <c r="V7" s="2"/>
      <c r="W7" s="20"/>
      <c r="X7" s="62" t="s">
        <v>86</v>
      </c>
      <c r="Y7" s="62"/>
      <c r="Z7" s="62"/>
      <c r="AA7" s="62"/>
      <c r="AB7" s="62"/>
      <c r="AC7" s="62"/>
      <c r="AD7" s="62"/>
      <c r="AE7" s="62"/>
      <c r="AF7" s="62"/>
      <c r="AG7" s="62"/>
      <c r="AH7" s="62"/>
      <c r="AI7" s="62"/>
      <c r="AJ7" s="62"/>
      <c r="AK7" s="62"/>
      <c r="AL7" s="62"/>
      <c r="AM7" s="62"/>
      <c r="AN7" s="62"/>
      <c r="AO7" s="62"/>
      <c r="AP7" s="62"/>
      <c r="AQ7" s="62"/>
      <c r="AR7" s="2"/>
      <c r="AS7" s="4"/>
      <c r="AT7" s="2"/>
    </row>
    <row r="8" spans="1:46" ht="12" customHeight="1">
      <c r="A8" s="2"/>
      <c r="B8" s="13"/>
      <c r="C8" s="217"/>
      <c r="D8" s="217"/>
      <c r="E8" s="217"/>
      <c r="F8" s="217"/>
      <c r="G8" s="217"/>
      <c r="H8" s="217"/>
      <c r="I8" s="217"/>
      <c r="J8" s="44" t="s">
        <v>91</v>
      </c>
      <c r="K8" s="44"/>
      <c r="L8" s="44"/>
      <c r="M8" s="44"/>
      <c r="N8" s="218"/>
      <c r="O8" s="218"/>
      <c r="P8" s="218"/>
      <c r="Q8" s="3" t="s">
        <v>92</v>
      </c>
      <c r="R8" s="218"/>
      <c r="S8" s="218"/>
      <c r="T8" s="218"/>
      <c r="U8" s="44" t="s">
        <v>93</v>
      </c>
      <c r="V8" s="44"/>
      <c r="W8" s="20"/>
      <c r="X8" s="2"/>
      <c r="Y8" s="217"/>
      <c r="Z8" s="217"/>
      <c r="AA8" s="217"/>
      <c r="AB8" s="217"/>
      <c r="AC8" s="217"/>
      <c r="AD8" s="217"/>
      <c r="AE8" s="217"/>
      <c r="AF8" s="44" t="s">
        <v>91</v>
      </c>
      <c r="AG8" s="44"/>
      <c r="AH8" s="44"/>
      <c r="AI8" s="44"/>
      <c r="AJ8" s="218"/>
      <c r="AK8" s="218"/>
      <c r="AL8" s="218"/>
      <c r="AM8" s="3" t="s">
        <v>92</v>
      </c>
      <c r="AN8" s="218"/>
      <c r="AO8" s="218"/>
      <c r="AP8" s="218"/>
      <c r="AQ8" s="44" t="s">
        <v>93</v>
      </c>
      <c r="AR8" s="44"/>
      <c r="AS8" s="4"/>
      <c r="AT8" s="2"/>
    </row>
    <row r="9" spans="1:46" ht="12" customHeight="1">
      <c r="A9" s="2"/>
      <c r="B9" s="13"/>
      <c r="C9" s="156" t="s">
        <v>87</v>
      </c>
      <c r="D9" s="156"/>
      <c r="E9" s="156"/>
      <c r="F9" s="156"/>
      <c r="G9" s="156"/>
      <c r="H9" s="156"/>
      <c r="I9" s="156"/>
      <c r="J9" s="219"/>
      <c r="K9" s="219"/>
      <c r="L9" s="219"/>
      <c r="M9" s="219"/>
      <c r="N9" s="219"/>
      <c r="O9" s="219"/>
      <c r="P9" s="219"/>
      <c r="Q9" s="219"/>
      <c r="R9" s="219"/>
      <c r="S9" s="219"/>
      <c r="T9" s="219"/>
      <c r="U9" s="219"/>
      <c r="V9" s="3" t="s">
        <v>82</v>
      </c>
      <c r="W9" s="20"/>
      <c r="X9" s="2"/>
      <c r="Y9" s="156" t="s">
        <v>87</v>
      </c>
      <c r="Z9" s="156"/>
      <c r="AA9" s="156"/>
      <c r="AB9" s="156"/>
      <c r="AC9" s="156"/>
      <c r="AD9" s="156"/>
      <c r="AE9" s="156"/>
      <c r="AF9" s="219"/>
      <c r="AG9" s="219"/>
      <c r="AH9" s="219"/>
      <c r="AI9" s="219"/>
      <c r="AJ9" s="219"/>
      <c r="AK9" s="219"/>
      <c r="AL9" s="219"/>
      <c r="AM9" s="219"/>
      <c r="AN9" s="219"/>
      <c r="AO9" s="219"/>
      <c r="AP9" s="219"/>
      <c r="AQ9" s="219"/>
      <c r="AR9" s="3" t="s">
        <v>82</v>
      </c>
      <c r="AS9" s="4"/>
      <c r="AT9" s="2"/>
    </row>
    <row r="10" spans="1:46" ht="12" customHeight="1">
      <c r="A10" s="2"/>
      <c r="B10" s="13"/>
      <c r="C10" s="156" t="s">
        <v>88</v>
      </c>
      <c r="D10" s="156"/>
      <c r="E10" s="156"/>
      <c r="F10" s="156"/>
      <c r="G10" s="156"/>
      <c r="H10" s="156"/>
      <c r="I10" s="156"/>
      <c r="J10" s="220"/>
      <c r="K10" s="220"/>
      <c r="L10" s="220"/>
      <c r="M10" s="220"/>
      <c r="N10" s="220"/>
      <c r="O10" s="220"/>
      <c r="P10" s="220"/>
      <c r="Q10" s="220"/>
      <c r="R10" s="220"/>
      <c r="S10" s="220"/>
      <c r="T10" s="220"/>
      <c r="U10" s="220"/>
      <c r="V10" s="3" t="s">
        <v>82</v>
      </c>
      <c r="W10" s="20"/>
      <c r="X10" s="2"/>
      <c r="Y10" s="156" t="s">
        <v>88</v>
      </c>
      <c r="Z10" s="156"/>
      <c r="AA10" s="156"/>
      <c r="AB10" s="156"/>
      <c r="AC10" s="156"/>
      <c r="AD10" s="156"/>
      <c r="AE10" s="156"/>
      <c r="AF10" s="220"/>
      <c r="AG10" s="220"/>
      <c r="AH10" s="220"/>
      <c r="AI10" s="220"/>
      <c r="AJ10" s="220"/>
      <c r="AK10" s="220"/>
      <c r="AL10" s="220"/>
      <c r="AM10" s="220"/>
      <c r="AN10" s="220"/>
      <c r="AO10" s="220"/>
      <c r="AP10" s="220"/>
      <c r="AQ10" s="220"/>
      <c r="AR10" s="3" t="s">
        <v>82</v>
      </c>
      <c r="AS10" s="4"/>
      <c r="AT10" s="2"/>
    </row>
    <row r="11" spans="1:46" ht="12" customHeight="1">
      <c r="A11" s="2"/>
      <c r="B11" s="13"/>
      <c r="C11" s="156" t="s">
        <v>89</v>
      </c>
      <c r="D11" s="156"/>
      <c r="E11" s="156"/>
      <c r="F11" s="156"/>
      <c r="G11" s="156"/>
      <c r="H11" s="156"/>
      <c r="I11" s="156"/>
      <c r="J11" s="220"/>
      <c r="K11" s="220"/>
      <c r="L11" s="220"/>
      <c r="M11" s="220"/>
      <c r="N11" s="220"/>
      <c r="O11" s="220"/>
      <c r="P11" s="220"/>
      <c r="Q11" s="220"/>
      <c r="R11" s="220"/>
      <c r="S11" s="220"/>
      <c r="T11" s="220"/>
      <c r="U11" s="220"/>
      <c r="V11" s="3" t="s">
        <v>82</v>
      </c>
      <c r="W11" s="20"/>
      <c r="X11" s="2"/>
      <c r="Y11" s="156" t="s">
        <v>89</v>
      </c>
      <c r="Z11" s="156"/>
      <c r="AA11" s="156"/>
      <c r="AB11" s="156"/>
      <c r="AC11" s="156"/>
      <c r="AD11" s="156"/>
      <c r="AE11" s="156"/>
      <c r="AF11" s="220"/>
      <c r="AG11" s="220"/>
      <c r="AH11" s="220"/>
      <c r="AI11" s="220"/>
      <c r="AJ11" s="220"/>
      <c r="AK11" s="220"/>
      <c r="AL11" s="220"/>
      <c r="AM11" s="220"/>
      <c r="AN11" s="220"/>
      <c r="AO11" s="220"/>
      <c r="AP11" s="220"/>
      <c r="AQ11" s="220"/>
      <c r="AR11" s="3" t="s">
        <v>82</v>
      </c>
      <c r="AS11" s="4"/>
      <c r="AT11" s="2"/>
    </row>
    <row r="12" spans="1:46" ht="12" customHeight="1">
      <c r="A12" s="2"/>
      <c r="B12" s="13"/>
      <c r="C12" s="93" t="s">
        <v>90</v>
      </c>
      <c r="D12" s="187"/>
      <c r="E12" s="187"/>
      <c r="F12" s="187"/>
      <c r="G12" s="187"/>
      <c r="H12" s="187"/>
      <c r="I12" s="187"/>
      <c r="J12" s="220"/>
      <c r="K12" s="220"/>
      <c r="L12" s="220"/>
      <c r="M12" s="220"/>
      <c r="N12" s="220"/>
      <c r="O12" s="220"/>
      <c r="P12" s="220"/>
      <c r="Q12" s="220"/>
      <c r="R12" s="220"/>
      <c r="S12" s="220"/>
      <c r="T12" s="220"/>
      <c r="U12" s="220"/>
      <c r="V12" s="44" t="s">
        <v>82</v>
      </c>
      <c r="W12" s="20"/>
      <c r="X12" s="2"/>
      <c r="Y12" s="93" t="s">
        <v>90</v>
      </c>
      <c r="Z12" s="187"/>
      <c r="AA12" s="187"/>
      <c r="AB12" s="187"/>
      <c r="AC12" s="187"/>
      <c r="AD12" s="187"/>
      <c r="AE12" s="187"/>
      <c r="AF12" s="220"/>
      <c r="AG12" s="220"/>
      <c r="AH12" s="220"/>
      <c r="AI12" s="220"/>
      <c r="AJ12" s="220"/>
      <c r="AK12" s="220"/>
      <c r="AL12" s="220"/>
      <c r="AM12" s="220"/>
      <c r="AN12" s="220"/>
      <c r="AO12" s="220"/>
      <c r="AP12" s="220"/>
      <c r="AQ12" s="220"/>
      <c r="AR12" s="44" t="s">
        <v>82</v>
      </c>
      <c r="AS12" s="4"/>
      <c r="AT12" s="2"/>
    </row>
    <row r="13" spans="1:46" ht="12" customHeight="1">
      <c r="A13" s="2"/>
      <c r="B13" s="13"/>
      <c r="C13" s="187"/>
      <c r="D13" s="187"/>
      <c r="E13" s="187"/>
      <c r="F13" s="187"/>
      <c r="G13" s="187"/>
      <c r="H13" s="187"/>
      <c r="I13" s="187"/>
      <c r="J13" s="221"/>
      <c r="K13" s="221"/>
      <c r="L13" s="221"/>
      <c r="M13" s="221"/>
      <c r="N13" s="221"/>
      <c r="O13" s="221"/>
      <c r="P13" s="221"/>
      <c r="Q13" s="221"/>
      <c r="R13" s="221"/>
      <c r="S13" s="221"/>
      <c r="T13" s="221"/>
      <c r="U13" s="221"/>
      <c r="V13" s="44"/>
      <c r="W13" s="20"/>
      <c r="X13" s="2"/>
      <c r="Y13" s="187"/>
      <c r="Z13" s="187"/>
      <c r="AA13" s="187"/>
      <c r="AB13" s="187"/>
      <c r="AC13" s="187"/>
      <c r="AD13" s="187"/>
      <c r="AE13" s="187"/>
      <c r="AF13" s="221"/>
      <c r="AG13" s="221"/>
      <c r="AH13" s="221"/>
      <c r="AI13" s="221"/>
      <c r="AJ13" s="221"/>
      <c r="AK13" s="221"/>
      <c r="AL13" s="221"/>
      <c r="AM13" s="221"/>
      <c r="AN13" s="221"/>
      <c r="AO13" s="221"/>
      <c r="AP13" s="221"/>
      <c r="AQ13" s="221"/>
      <c r="AR13" s="44"/>
      <c r="AS13" s="4"/>
      <c r="AT13" s="2"/>
    </row>
    <row r="14" spans="1:46" ht="12" customHeight="1">
      <c r="A14" s="2"/>
      <c r="B14" s="13"/>
      <c r="C14" s="186" t="s">
        <v>94</v>
      </c>
      <c r="D14" s="186"/>
      <c r="E14" s="186"/>
      <c r="F14" s="186"/>
      <c r="G14" s="186"/>
      <c r="H14" s="186"/>
      <c r="I14" s="186"/>
      <c r="J14" s="155">
        <f>SUM(J9:U13)</f>
        <v>0</v>
      </c>
      <c r="K14" s="155"/>
      <c r="L14" s="155"/>
      <c r="M14" s="155"/>
      <c r="N14" s="155"/>
      <c r="O14" s="155"/>
      <c r="P14" s="155"/>
      <c r="Q14" s="155"/>
      <c r="R14" s="155"/>
      <c r="S14" s="155"/>
      <c r="T14" s="155"/>
      <c r="U14" s="155"/>
      <c r="V14" s="5" t="s">
        <v>82</v>
      </c>
      <c r="W14" s="20"/>
      <c r="X14" s="2"/>
      <c r="Y14" s="186" t="s">
        <v>94</v>
      </c>
      <c r="Z14" s="186"/>
      <c r="AA14" s="186"/>
      <c r="AB14" s="186"/>
      <c r="AC14" s="186"/>
      <c r="AD14" s="186"/>
      <c r="AE14" s="186"/>
      <c r="AF14" s="155">
        <f>SUM(AF9:AQ13)</f>
        <v>0</v>
      </c>
      <c r="AG14" s="155"/>
      <c r="AH14" s="155"/>
      <c r="AI14" s="155"/>
      <c r="AJ14" s="155"/>
      <c r="AK14" s="155"/>
      <c r="AL14" s="155"/>
      <c r="AM14" s="155"/>
      <c r="AN14" s="155"/>
      <c r="AO14" s="155"/>
      <c r="AP14" s="155"/>
      <c r="AQ14" s="155"/>
      <c r="AR14" s="5" t="s">
        <v>82</v>
      </c>
      <c r="AS14" s="4"/>
      <c r="AT14" s="2"/>
    </row>
    <row r="15" spans="1:46" ht="12" customHeight="1">
      <c r="A15" s="2"/>
      <c r="B15" s="56" t="s">
        <v>95</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8"/>
      <c r="AT15" s="2"/>
    </row>
    <row r="16" spans="1:46" ht="12" customHeight="1">
      <c r="A16" s="2"/>
      <c r="B16" s="13"/>
      <c r="C16" s="2"/>
      <c r="D16" s="2"/>
      <c r="E16" s="2"/>
      <c r="F16" s="2"/>
      <c r="G16" s="44" t="s">
        <v>96</v>
      </c>
      <c r="H16" s="44"/>
      <c r="I16" s="44"/>
      <c r="J16" s="44"/>
      <c r="K16" s="44"/>
      <c r="L16" s="44"/>
      <c r="M16" s="44"/>
      <c r="N16" s="44"/>
      <c r="O16" s="44"/>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4"/>
      <c r="AT16" s="2"/>
    </row>
    <row r="17" spans="1:46" ht="12" customHeight="1">
      <c r="A17" s="2"/>
      <c r="B17" s="17"/>
      <c r="C17" s="6"/>
      <c r="D17" s="182">
        <f>J14</f>
        <v>0</v>
      </c>
      <c r="E17" s="182"/>
      <c r="F17" s="182"/>
      <c r="G17" s="182"/>
      <c r="H17" s="182"/>
      <c r="I17" s="182"/>
      <c r="J17" s="182"/>
      <c r="K17" s="182"/>
      <c r="L17" s="182"/>
      <c r="M17" s="182"/>
      <c r="N17" s="182"/>
      <c r="O17" s="182"/>
      <c r="P17" s="182"/>
      <c r="Q17" s="182"/>
      <c r="R17" s="182"/>
      <c r="S17" s="49" t="s">
        <v>97</v>
      </c>
      <c r="T17" s="49"/>
      <c r="U17" s="49"/>
      <c r="V17" s="49"/>
      <c r="W17" s="182">
        <f>IFERROR(ROUNDDOWN(D17/30,0),0)</f>
        <v>0</v>
      </c>
      <c r="X17" s="182"/>
      <c r="Y17" s="182"/>
      <c r="Z17" s="182"/>
      <c r="AA17" s="182"/>
      <c r="AB17" s="182"/>
      <c r="AC17" s="182"/>
      <c r="AD17" s="182"/>
      <c r="AE17" s="7" t="s">
        <v>82</v>
      </c>
      <c r="AF17" s="52" t="str">
        <f>IFERROR(TEXT((ROUNDDOWN((D17/30),2)-TRUNC(D17/30))*100,"00"),0)</f>
        <v>00</v>
      </c>
      <c r="AG17" s="52"/>
      <c r="AH17" s="52"/>
      <c r="AI17" s="52"/>
      <c r="AJ17" s="52"/>
      <c r="AK17" s="7" t="s">
        <v>83</v>
      </c>
      <c r="AL17" s="6"/>
      <c r="AM17" s="6"/>
      <c r="AN17" s="6"/>
      <c r="AO17" s="6"/>
      <c r="AP17" s="6"/>
      <c r="AQ17" s="6"/>
      <c r="AR17" s="6"/>
      <c r="AS17" s="18"/>
      <c r="AT17" s="2"/>
    </row>
    <row r="18" spans="1:46" ht="12" customHeight="1">
      <c r="A18" s="2"/>
      <c r="B18" s="56" t="s">
        <v>98</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8"/>
      <c r="AT18" s="2"/>
    </row>
    <row r="19" spans="1:46" ht="12" customHeight="1">
      <c r="A19" s="2"/>
      <c r="B19" s="13"/>
      <c r="C19" s="2"/>
      <c r="D19" s="2"/>
      <c r="E19" s="2"/>
      <c r="F19" s="2"/>
      <c r="G19" s="44" t="s">
        <v>99</v>
      </c>
      <c r="H19" s="44"/>
      <c r="I19" s="44"/>
      <c r="J19" s="44"/>
      <c r="K19" s="44"/>
      <c r="L19" s="44"/>
      <c r="M19" s="44"/>
      <c r="N19" s="44"/>
      <c r="O19" s="44"/>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4"/>
      <c r="AT19" s="2"/>
    </row>
    <row r="20" spans="1:46" ht="12" customHeight="1">
      <c r="A20" s="2"/>
      <c r="B20" s="17"/>
      <c r="C20" s="6"/>
      <c r="D20" s="182">
        <f>AF14</f>
        <v>0</v>
      </c>
      <c r="E20" s="182"/>
      <c r="F20" s="182"/>
      <c r="G20" s="182"/>
      <c r="H20" s="182"/>
      <c r="I20" s="182"/>
      <c r="J20" s="182"/>
      <c r="K20" s="182"/>
      <c r="L20" s="182"/>
      <c r="M20" s="182"/>
      <c r="N20" s="182"/>
      <c r="O20" s="182"/>
      <c r="P20" s="182"/>
      <c r="Q20" s="182"/>
      <c r="R20" s="182"/>
      <c r="S20" s="49" t="s">
        <v>97</v>
      </c>
      <c r="T20" s="49"/>
      <c r="U20" s="49"/>
      <c r="V20" s="49"/>
      <c r="W20" s="182">
        <f>IFERROR(ROUNDDOWN(D20/30,0),0)</f>
        <v>0</v>
      </c>
      <c r="X20" s="182"/>
      <c r="Y20" s="182"/>
      <c r="Z20" s="182"/>
      <c r="AA20" s="182"/>
      <c r="AB20" s="182"/>
      <c r="AC20" s="182"/>
      <c r="AD20" s="182"/>
      <c r="AE20" s="7" t="s">
        <v>82</v>
      </c>
      <c r="AF20" s="52" t="str">
        <f>IFERROR(TEXT((ROUNDDOWN((D20/30),2)-TRUNC(D20/30))*100,"00"),0)</f>
        <v>00</v>
      </c>
      <c r="AG20" s="52"/>
      <c r="AH20" s="52"/>
      <c r="AI20" s="52"/>
      <c r="AJ20" s="52"/>
      <c r="AK20" s="7" t="s">
        <v>83</v>
      </c>
      <c r="AL20" s="6"/>
      <c r="AM20" s="6"/>
      <c r="AN20" s="6"/>
      <c r="AO20" s="6"/>
      <c r="AP20" s="6"/>
      <c r="AQ20" s="6"/>
      <c r="AR20" s="6"/>
      <c r="AS20" s="18"/>
      <c r="AT20" s="2"/>
    </row>
    <row r="21" spans="1:46" ht="12" customHeight="1">
      <c r="A21" s="2"/>
      <c r="B21" s="56" t="s">
        <v>100</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8"/>
      <c r="AT21" s="2"/>
    </row>
    <row r="22" spans="1:46" ht="12" customHeight="1">
      <c r="A22" s="2"/>
      <c r="B22" s="13"/>
      <c r="C22" s="2"/>
      <c r="D22" s="160" t="s">
        <v>101</v>
      </c>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85"/>
      <c r="AT22" s="2"/>
    </row>
    <row r="23" spans="1:46" ht="12" customHeight="1">
      <c r="A23" s="2"/>
      <c r="B23" s="13"/>
      <c r="C23" s="2"/>
      <c r="D23" s="10"/>
      <c r="E23" s="2"/>
      <c r="F23" s="2"/>
      <c r="G23" s="2"/>
      <c r="H23" s="2"/>
      <c r="I23" s="2"/>
      <c r="J23" s="44" t="s">
        <v>96</v>
      </c>
      <c r="K23" s="44"/>
      <c r="L23" s="44"/>
      <c r="M23" s="44"/>
      <c r="N23" s="44"/>
      <c r="O23" s="44"/>
      <c r="P23" s="44"/>
      <c r="Q23" s="44"/>
      <c r="R23" s="44"/>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4"/>
      <c r="AT23" s="2"/>
    </row>
    <row r="24" spans="1:46" ht="12" customHeight="1">
      <c r="A24" s="2"/>
      <c r="B24" s="13"/>
      <c r="C24" s="2"/>
      <c r="D24" s="183">
        <f>J14</f>
        <v>0</v>
      </c>
      <c r="E24" s="54"/>
      <c r="F24" s="54"/>
      <c r="G24" s="54"/>
      <c r="H24" s="54"/>
      <c r="I24" s="54"/>
      <c r="J24" s="54"/>
      <c r="K24" s="54"/>
      <c r="L24" s="54"/>
      <c r="M24" s="54"/>
      <c r="N24" s="54"/>
      <c r="O24" s="54"/>
      <c r="P24" s="54"/>
      <c r="Q24" s="54"/>
      <c r="R24" s="54"/>
      <c r="S24" s="44" t="s">
        <v>97</v>
      </c>
      <c r="T24" s="44"/>
      <c r="U24" s="44"/>
      <c r="V24" s="44"/>
      <c r="W24" s="54">
        <f>IFERROR(ROUNDDOWN(D24/30,0),0)</f>
        <v>0</v>
      </c>
      <c r="X24" s="54"/>
      <c r="Y24" s="54"/>
      <c r="Z24" s="54"/>
      <c r="AA24" s="54"/>
      <c r="AB24" s="54"/>
      <c r="AC24" s="54"/>
      <c r="AD24" s="54"/>
      <c r="AE24" s="44" t="s">
        <v>82</v>
      </c>
      <c r="AF24" s="41" t="str">
        <f>IFERROR(TEXT((ROUNDDOWN(D24/30,2)-TRUNC(D24/30))*100,"00"),0)</f>
        <v>00</v>
      </c>
      <c r="AG24" s="41"/>
      <c r="AH24" s="41"/>
      <c r="AI24" s="41"/>
      <c r="AJ24" s="41"/>
      <c r="AK24" s="62" t="s">
        <v>102</v>
      </c>
      <c r="AL24" s="62"/>
      <c r="AM24" s="62"/>
      <c r="AN24" s="2"/>
      <c r="AO24" s="2"/>
      <c r="AP24" s="2"/>
      <c r="AQ24" s="2"/>
      <c r="AR24" s="2"/>
      <c r="AS24" s="4"/>
      <c r="AT24" s="2"/>
    </row>
    <row r="25" spans="1:46" ht="12" customHeight="1">
      <c r="A25" s="2"/>
      <c r="B25" s="13"/>
      <c r="C25" s="2"/>
      <c r="D25" s="184"/>
      <c r="E25" s="90"/>
      <c r="F25" s="90"/>
      <c r="G25" s="90"/>
      <c r="H25" s="90"/>
      <c r="I25" s="90"/>
      <c r="J25" s="90"/>
      <c r="K25" s="90"/>
      <c r="L25" s="90"/>
      <c r="M25" s="90"/>
      <c r="N25" s="90"/>
      <c r="O25" s="90"/>
      <c r="P25" s="90"/>
      <c r="Q25" s="90"/>
      <c r="R25" s="90"/>
      <c r="S25" s="45"/>
      <c r="T25" s="45"/>
      <c r="U25" s="45"/>
      <c r="V25" s="45"/>
      <c r="W25" s="90"/>
      <c r="X25" s="90"/>
      <c r="Y25" s="90"/>
      <c r="Z25" s="90"/>
      <c r="AA25" s="90"/>
      <c r="AB25" s="90"/>
      <c r="AC25" s="90"/>
      <c r="AD25" s="90"/>
      <c r="AE25" s="45"/>
      <c r="AF25" s="43"/>
      <c r="AG25" s="43"/>
      <c r="AH25" s="43"/>
      <c r="AI25" s="43"/>
      <c r="AJ25" s="43"/>
      <c r="AK25" s="76"/>
      <c r="AL25" s="76"/>
      <c r="AM25" s="76"/>
      <c r="AN25" s="15"/>
      <c r="AO25" s="15"/>
      <c r="AP25" s="15"/>
      <c r="AQ25" s="15"/>
      <c r="AR25" s="15"/>
      <c r="AS25" s="14"/>
      <c r="AT25" s="2"/>
    </row>
    <row r="26" spans="1:46" ht="12" customHeight="1">
      <c r="A26" s="2"/>
      <c r="B26" s="13"/>
      <c r="C26" s="2"/>
      <c r="D26" s="160" t="s">
        <v>103</v>
      </c>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85"/>
      <c r="AT26" s="2"/>
    </row>
    <row r="27" spans="1:46" ht="12" customHeight="1">
      <c r="A27" s="2"/>
      <c r="B27" s="13"/>
      <c r="C27" s="2"/>
      <c r="D27" s="10"/>
      <c r="E27" s="2"/>
      <c r="F27" s="2"/>
      <c r="G27" s="2"/>
      <c r="H27" s="2"/>
      <c r="I27" s="2"/>
      <c r="J27" s="2"/>
      <c r="K27" s="2"/>
      <c r="L27" s="2"/>
      <c r="M27" s="2"/>
      <c r="N27" s="2"/>
      <c r="O27" s="2"/>
      <c r="P27" s="2"/>
      <c r="Q27" s="2"/>
      <c r="R27" s="2"/>
      <c r="S27" s="2"/>
      <c r="T27" s="2"/>
      <c r="U27" s="2"/>
      <c r="V27" s="2"/>
      <c r="W27" s="54">
        <f>IFERROR(MAX(W24,様式第7号2号紙_1!V31,様式第7号2号紙_1!Y40,様式第7号2号紙_1!AG49,様式第7号2号紙_1!V64,X4,W17),0)</f>
        <v>0</v>
      </c>
      <c r="X27" s="54"/>
      <c r="Y27" s="54"/>
      <c r="Z27" s="54"/>
      <c r="AA27" s="54"/>
      <c r="AB27" s="54"/>
      <c r="AC27" s="54"/>
      <c r="AD27" s="54"/>
      <c r="AE27" s="44" t="s">
        <v>82</v>
      </c>
      <c r="AF27" s="41" t="str">
        <f>IFERROR(TEXT(((MAX(W24+(AF24/100),様式第7号2号紙_1!V31+(様式第7号2号紙_1!AD31/100),様式第7号2号紙_1!Y40+(様式第7号2号紙_1!AG40/100),様式第7号2号紙_1!AG49+(様式第7号2号紙_1!AM49/100),様式第7号2号紙_1!V64+(様式第7号2号紙_1!AD64/100),X4+(AF4/100),W17+(AF17/100)))-TRUNC(MAX(W24+(AF24/100),様式第7号2号紙_1!V31+(様式第7号2号紙_1!AD31/100),様式第7号2号紙_1!Y40+(様式第7号2号紙_1!AG40/100),様式第7号2号紙_1!AG49+(様式第7号2号紙_1!AM49/100),様式第7号2号紙_1!V64+(様式第7号2号紙_1!AD64/100),X4+(AF4/100),W17+(AF17/100))))*100,"00"),0)</f>
        <v>00</v>
      </c>
      <c r="AG27" s="41"/>
      <c r="AH27" s="41"/>
      <c r="AI27" s="41"/>
      <c r="AJ27" s="41"/>
      <c r="AK27" s="62" t="s">
        <v>104</v>
      </c>
      <c r="AL27" s="62"/>
      <c r="AM27" s="62"/>
      <c r="AN27" s="2"/>
      <c r="AO27" s="2"/>
      <c r="AP27" s="2"/>
      <c r="AQ27" s="2"/>
      <c r="AR27" s="2"/>
      <c r="AS27" s="4"/>
      <c r="AT27" s="2"/>
    </row>
    <row r="28" spans="1:46" ht="12" customHeight="1">
      <c r="A28" s="2"/>
      <c r="B28" s="13"/>
      <c r="C28" s="2"/>
      <c r="D28" s="21"/>
      <c r="E28" s="15"/>
      <c r="F28" s="15"/>
      <c r="G28" s="15"/>
      <c r="H28" s="15"/>
      <c r="I28" s="15"/>
      <c r="J28" s="15"/>
      <c r="K28" s="15"/>
      <c r="L28" s="15"/>
      <c r="M28" s="15"/>
      <c r="N28" s="15"/>
      <c r="O28" s="15"/>
      <c r="P28" s="15"/>
      <c r="Q28" s="15"/>
      <c r="R28" s="15"/>
      <c r="S28" s="15"/>
      <c r="T28" s="15"/>
      <c r="U28" s="15"/>
      <c r="V28" s="15"/>
      <c r="W28" s="90"/>
      <c r="X28" s="90"/>
      <c r="Y28" s="90"/>
      <c r="Z28" s="90"/>
      <c r="AA28" s="90"/>
      <c r="AB28" s="90"/>
      <c r="AC28" s="90"/>
      <c r="AD28" s="90"/>
      <c r="AE28" s="45"/>
      <c r="AF28" s="43"/>
      <c r="AG28" s="43"/>
      <c r="AH28" s="43"/>
      <c r="AI28" s="43"/>
      <c r="AJ28" s="43"/>
      <c r="AK28" s="76"/>
      <c r="AL28" s="76"/>
      <c r="AM28" s="76"/>
      <c r="AN28" s="15"/>
      <c r="AO28" s="15"/>
      <c r="AP28" s="15"/>
      <c r="AQ28" s="15"/>
      <c r="AR28" s="15"/>
      <c r="AS28" s="14"/>
      <c r="AT28" s="2"/>
    </row>
    <row r="29" spans="1:46" ht="12" customHeight="1">
      <c r="A29" s="2"/>
      <c r="B29" s="13"/>
      <c r="C29" s="2"/>
      <c r="D29" s="2"/>
      <c r="E29" s="2"/>
      <c r="F29" s="2"/>
      <c r="G29" s="2"/>
      <c r="H29" s="44" t="s">
        <v>105</v>
      </c>
      <c r="I29" s="44"/>
      <c r="J29" s="2"/>
      <c r="K29" s="2"/>
      <c r="L29" s="2"/>
      <c r="M29" s="2"/>
      <c r="N29" s="67" t="s">
        <v>106</v>
      </c>
      <c r="O29" s="67"/>
      <c r="P29" s="67"/>
      <c r="Q29" s="67"/>
      <c r="R29" s="67"/>
      <c r="S29" s="67"/>
      <c r="T29" s="67"/>
      <c r="U29" s="67"/>
      <c r="V29" s="67"/>
      <c r="W29" s="67"/>
      <c r="X29" s="67"/>
      <c r="Y29" s="2"/>
      <c r="Z29" s="2"/>
      <c r="AA29" s="2"/>
      <c r="AB29" s="2"/>
      <c r="AC29" s="2"/>
      <c r="AD29" s="2"/>
      <c r="AE29" s="2"/>
      <c r="AF29" s="2"/>
      <c r="AG29" s="2"/>
      <c r="AH29" s="2"/>
      <c r="AI29" s="2"/>
      <c r="AJ29" s="2"/>
      <c r="AK29" s="2"/>
      <c r="AL29" s="2"/>
      <c r="AM29" s="2"/>
      <c r="AN29" s="2"/>
      <c r="AO29" s="2"/>
      <c r="AP29" s="2"/>
      <c r="AQ29" s="2"/>
      <c r="AR29" s="2"/>
      <c r="AS29" s="4"/>
      <c r="AT29" s="2"/>
    </row>
    <row r="30" spans="1:46" ht="12" customHeight="1">
      <c r="A30" s="2"/>
      <c r="B30" s="17"/>
      <c r="C30" s="6"/>
      <c r="D30" s="182">
        <f>W27</f>
        <v>0</v>
      </c>
      <c r="E30" s="182"/>
      <c r="F30" s="182"/>
      <c r="G30" s="182"/>
      <c r="H30" s="182"/>
      <c r="I30" s="182"/>
      <c r="J30" s="7" t="s">
        <v>82</v>
      </c>
      <c r="K30" s="52" t="str">
        <f>AF27</f>
        <v>00</v>
      </c>
      <c r="L30" s="52"/>
      <c r="M30" s="49" t="s">
        <v>107</v>
      </c>
      <c r="N30" s="49"/>
      <c r="O30" s="222"/>
      <c r="P30" s="222"/>
      <c r="Q30" s="222"/>
      <c r="R30" s="222"/>
      <c r="S30" s="222"/>
      <c r="T30" s="222"/>
      <c r="U30" s="222"/>
      <c r="V30" s="222"/>
      <c r="W30" s="7" t="s">
        <v>76</v>
      </c>
      <c r="X30" s="182">
        <f>IFERROR(ROUNDDOWN((D30+(K30/100))*O30,0),0)</f>
        <v>0</v>
      </c>
      <c r="Y30" s="182"/>
      <c r="Z30" s="182"/>
      <c r="AA30" s="182"/>
      <c r="AB30" s="182"/>
      <c r="AC30" s="182"/>
      <c r="AD30" s="182"/>
      <c r="AE30" s="7" t="s">
        <v>82</v>
      </c>
      <c r="AF30" s="52" t="str">
        <f>IFERROR(TEXT((ROUNDDOWN((MAX(IFERROR((D24/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30,2)-TRUNC((MAX(IFERROR((D24/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30))*100,"00"),0)</f>
        <v>00</v>
      </c>
      <c r="AG30" s="52"/>
      <c r="AH30" s="52"/>
      <c r="AI30" s="52"/>
      <c r="AJ30" s="52"/>
      <c r="AK30" s="7" t="s">
        <v>83</v>
      </c>
      <c r="AL30" s="6"/>
      <c r="AM30" s="6"/>
      <c r="AN30" s="6"/>
      <c r="AO30" s="6"/>
      <c r="AP30" s="6"/>
      <c r="AQ30" s="6"/>
      <c r="AR30" s="6"/>
      <c r="AS30" s="18"/>
      <c r="AT30" s="2"/>
    </row>
    <row r="31" spans="1:46" ht="12" customHeight="1">
      <c r="A31" s="2"/>
      <c r="B31" s="167" t="s">
        <v>114</v>
      </c>
      <c r="C31" s="168"/>
      <c r="D31" s="180" t="s">
        <v>108</v>
      </c>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1"/>
      <c r="AT31" s="2"/>
    </row>
    <row r="32" spans="1:46" ht="12" customHeight="1">
      <c r="A32" s="2"/>
      <c r="B32" s="169"/>
      <c r="C32" s="170"/>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5"/>
      <c r="AT32" s="2"/>
    </row>
    <row r="33" spans="1:46" ht="12" customHeight="1">
      <c r="A33" s="2"/>
      <c r="B33" s="169"/>
      <c r="C33" s="170"/>
      <c r="D33" s="2"/>
      <c r="E33" s="2"/>
      <c r="F33" s="2"/>
      <c r="G33" s="2"/>
      <c r="H33" s="44" t="s">
        <v>99</v>
      </c>
      <c r="I33" s="44"/>
      <c r="J33" s="44"/>
      <c r="K33" s="44"/>
      <c r="L33" s="44"/>
      <c r="M33" s="44"/>
      <c r="N33" s="44"/>
      <c r="O33" s="44"/>
      <c r="P33" s="44"/>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4"/>
      <c r="AT33" s="2"/>
    </row>
    <row r="34" spans="1:46" ht="12" customHeight="1">
      <c r="A34" s="2"/>
      <c r="B34" s="169"/>
      <c r="C34" s="170"/>
      <c r="D34" s="54">
        <f>AF14</f>
        <v>0</v>
      </c>
      <c r="E34" s="54"/>
      <c r="F34" s="54"/>
      <c r="G34" s="54"/>
      <c r="H34" s="54"/>
      <c r="I34" s="54"/>
      <c r="J34" s="54"/>
      <c r="K34" s="54"/>
      <c r="L34" s="54"/>
      <c r="M34" s="54"/>
      <c r="N34" s="54"/>
      <c r="O34" s="54"/>
      <c r="P34" s="54"/>
      <c r="Q34" s="54"/>
      <c r="R34" s="54"/>
      <c r="S34" s="44" t="s">
        <v>97</v>
      </c>
      <c r="T34" s="44"/>
      <c r="U34" s="44"/>
      <c r="V34" s="44"/>
      <c r="W34" s="54">
        <f>IFERROR(ROUNDDOWN(D34/30,0),0)</f>
        <v>0</v>
      </c>
      <c r="X34" s="54"/>
      <c r="Y34" s="54"/>
      <c r="Z34" s="54"/>
      <c r="AA34" s="54"/>
      <c r="AB34" s="54"/>
      <c r="AC34" s="54"/>
      <c r="AD34" s="54"/>
      <c r="AE34" s="44" t="s">
        <v>82</v>
      </c>
      <c r="AF34" s="41" t="str">
        <f>IFERROR(TEXT((ROUNDDOWN((D34/30),2)-TRUNC(D34/30))*100,"00"),0)</f>
        <v>00</v>
      </c>
      <c r="AG34" s="41"/>
      <c r="AH34" s="41"/>
      <c r="AI34" s="41"/>
      <c r="AJ34" s="41"/>
      <c r="AK34" s="44" t="s">
        <v>109</v>
      </c>
      <c r="AL34" s="2"/>
      <c r="AM34" s="2"/>
      <c r="AN34" s="2"/>
      <c r="AO34" s="2"/>
      <c r="AP34" s="2"/>
      <c r="AQ34" s="2"/>
      <c r="AR34" s="2"/>
      <c r="AS34" s="4"/>
      <c r="AT34" s="2"/>
    </row>
    <row r="35" spans="1:46" ht="12" customHeight="1">
      <c r="A35" s="2"/>
      <c r="B35" s="169"/>
      <c r="C35" s="170"/>
      <c r="D35" s="182"/>
      <c r="E35" s="182"/>
      <c r="F35" s="182"/>
      <c r="G35" s="182"/>
      <c r="H35" s="182"/>
      <c r="I35" s="182"/>
      <c r="J35" s="182"/>
      <c r="K35" s="182"/>
      <c r="L35" s="182"/>
      <c r="M35" s="182"/>
      <c r="N35" s="182"/>
      <c r="O35" s="182"/>
      <c r="P35" s="182"/>
      <c r="Q35" s="182"/>
      <c r="R35" s="182"/>
      <c r="S35" s="49"/>
      <c r="T35" s="49"/>
      <c r="U35" s="49"/>
      <c r="V35" s="49"/>
      <c r="W35" s="182"/>
      <c r="X35" s="182"/>
      <c r="Y35" s="182"/>
      <c r="Z35" s="182"/>
      <c r="AA35" s="182"/>
      <c r="AB35" s="182"/>
      <c r="AC35" s="182"/>
      <c r="AD35" s="182"/>
      <c r="AE35" s="49"/>
      <c r="AF35" s="52"/>
      <c r="AG35" s="52"/>
      <c r="AH35" s="52"/>
      <c r="AI35" s="52"/>
      <c r="AJ35" s="52"/>
      <c r="AK35" s="49"/>
      <c r="AL35" s="6"/>
      <c r="AM35" s="6"/>
      <c r="AN35" s="6"/>
      <c r="AO35" s="6"/>
      <c r="AP35" s="6"/>
      <c r="AQ35" s="6"/>
      <c r="AR35" s="6"/>
      <c r="AS35" s="18"/>
      <c r="AT35" s="2"/>
    </row>
    <row r="36" spans="1:46" ht="12" customHeight="1">
      <c r="A36" s="2"/>
      <c r="B36" s="169"/>
      <c r="C36" s="170"/>
      <c r="D36" s="180" t="s">
        <v>110</v>
      </c>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1"/>
      <c r="AT36" s="2"/>
    </row>
    <row r="37" spans="1:46" ht="12" customHeight="1">
      <c r="A37" s="2"/>
      <c r="B37" s="169"/>
      <c r="C37" s="170"/>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5"/>
      <c r="AT37" s="2"/>
    </row>
    <row r="38" spans="1:46" ht="12" customHeight="1">
      <c r="A38" s="2"/>
      <c r="B38" s="169"/>
      <c r="C38" s="170"/>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5"/>
      <c r="AT38" s="2"/>
    </row>
    <row r="39" spans="1:46" ht="12" customHeight="1">
      <c r="A39" s="2"/>
      <c r="B39" s="169"/>
      <c r="C39" s="170"/>
      <c r="D39" s="2"/>
      <c r="E39" s="160" t="s">
        <v>101</v>
      </c>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85"/>
      <c r="AT39" s="2"/>
    </row>
    <row r="40" spans="1:46" ht="12" customHeight="1">
      <c r="A40" s="2"/>
      <c r="B40" s="169"/>
      <c r="C40" s="170"/>
      <c r="D40" s="2"/>
      <c r="E40" s="10"/>
      <c r="F40" s="2"/>
      <c r="G40" s="2"/>
      <c r="H40" s="2"/>
      <c r="I40" s="2"/>
      <c r="J40" s="44" t="s">
        <v>96</v>
      </c>
      <c r="K40" s="44"/>
      <c r="L40" s="44"/>
      <c r="M40" s="44"/>
      <c r="N40" s="44"/>
      <c r="O40" s="44"/>
      <c r="P40" s="44"/>
      <c r="Q40" s="44"/>
      <c r="R40" s="44"/>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4"/>
      <c r="AT40" s="2"/>
    </row>
    <row r="41" spans="1:46" ht="12" customHeight="1">
      <c r="A41" s="2"/>
      <c r="B41" s="169"/>
      <c r="C41" s="170"/>
      <c r="D41" s="2"/>
      <c r="E41" s="183">
        <f>J14</f>
        <v>0</v>
      </c>
      <c r="F41" s="54"/>
      <c r="G41" s="54"/>
      <c r="H41" s="54"/>
      <c r="I41" s="54"/>
      <c r="J41" s="54"/>
      <c r="K41" s="54"/>
      <c r="L41" s="54"/>
      <c r="M41" s="54"/>
      <c r="N41" s="54"/>
      <c r="O41" s="54"/>
      <c r="P41" s="54"/>
      <c r="Q41" s="54"/>
      <c r="R41" s="54"/>
      <c r="S41" s="44" t="s">
        <v>97</v>
      </c>
      <c r="T41" s="44"/>
      <c r="U41" s="44"/>
      <c r="V41" s="44"/>
      <c r="W41" s="54">
        <f>IFERROR(ROUNDDOWN(E41/30,0),0)</f>
        <v>0</v>
      </c>
      <c r="X41" s="54"/>
      <c r="Y41" s="54"/>
      <c r="Z41" s="54"/>
      <c r="AA41" s="54"/>
      <c r="AB41" s="54"/>
      <c r="AC41" s="54"/>
      <c r="AD41" s="54"/>
      <c r="AE41" s="44" t="s">
        <v>82</v>
      </c>
      <c r="AF41" s="41" t="str">
        <f>IFERROR(TEXT((ROUNDDOWN(E41/30,2)-TRUNC(E41/30))*100,"00"),0)</f>
        <v>00</v>
      </c>
      <c r="AG41" s="41"/>
      <c r="AH41" s="41"/>
      <c r="AI41" s="41"/>
      <c r="AJ41" s="41"/>
      <c r="AK41" s="62" t="s">
        <v>111</v>
      </c>
      <c r="AL41" s="62"/>
      <c r="AM41" s="62"/>
      <c r="AN41" s="2"/>
      <c r="AO41" s="2"/>
      <c r="AP41" s="2"/>
      <c r="AQ41" s="2"/>
      <c r="AR41" s="2"/>
      <c r="AS41" s="4"/>
      <c r="AT41" s="2"/>
    </row>
    <row r="42" spans="1:46" ht="12" customHeight="1">
      <c r="A42" s="2"/>
      <c r="B42" s="169"/>
      <c r="C42" s="170"/>
      <c r="D42" s="2"/>
      <c r="E42" s="184"/>
      <c r="F42" s="90"/>
      <c r="G42" s="90"/>
      <c r="H42" s="90"/>
      <c r="I42" s="90"/>
      <c r="J42" s="90"/>
      <c r="K42" s="90"/>
      <c r="L42" s="90"/>
      <c r="M42" s="90"/>
      <c r="N42" s="90"/>
      <c r="O42" s="90"/>
      <c r="P42" s="90"/>
      <c r="Q42" s="90"/>
      <c r="R42" s="90"/>
      <c r="S42" s="45"/>
      <c r="T42" s="45"/>
      <c r="U42" s="45"/>
      <c r="V42" s="45"/>
      <c r="W42" s="90"/>
      <c r="X42" s="90"/>
      <c r="Y42" s="90"/>
      <c r="Z42" s="90"/>
      <c r="AA42" s="90"/>
      <c r="AB42" s="90"/>
      <c r="AC42" s="90"/>
      <c r="AD42" s="90"/>
      <c r="AE42" s="45"/>
      <c r="AF42" s="43"/>
      <c r="AG42" s="43"/>
      <c r="AH42" s="43"/>
      <c r="AI42" s="43"/>
      <c r="AJ42" s="43"/>
      <c r="AK42" s="76"/>
      <c r="AL42" s="76"/>
      <c r="AM42" s="76"/>
      <c r="AN42" s="15"/>
      <c r="AO42" s="15"/>
      <c r="AP42" s="15"/>
      <c r="AQ42" s="15"/>
      <c r="AR42" s="15"/>
      <c r="AS42" s="14"/>
      <c r="AT42" s="2"/>
    </row>
    <row r="43" spans="1:46" ht="12" customHeight="1">
      <c r="A43" s="2"/>
      <c r="B43" s="169"/>
      <c r="C43" s="170"/>
      <c r="D43" s="2"/>
      <c r="E43" s="160" t="s">
        <v>136</v>
      </c>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85"/>
      <c r="AT43" s="2"/>
    </row>
    <row r="44" spans="1:46" ht="12" customHeight="1">
      <c r="A44" s="2"/>
      <c r="B44" s="169"/>
      <c r="C44" s="170"/>
      <c r="D44" s="2"/>
      <c r="E44" s="10"/>
      <c r="F44" s="2"/>
      <c r="G44" s="2"/>
      <c r="H44" s="2"/>
      <c r="I44" s="2"/>
      <c r="J44" s="2"/>
      <c r="K44" s="2"/>
      <c r="L44" s="2"/>
      <c r="M44" s="2"/>
      <c r="N44" s="2"/>
      <c r="O44" s="2"/>
      <c r="P44" s="2"/>
      <c r="Q44" s="2"/>
      <c r="R44" s="2"/>
      <c r="S44" s="2"/>
      <c r="T44" s="2"/>
      <c r="U44" s="2"/>
      <c r="V44" s="2"/>
      <c r="W44" s="54">
        <f>IFERROR(MAX(W41,様式第7号2号紙_1!V31,様式第7号2号紙_1!Y40,様式第7号2号紙_1!AG49,様式第7号2号紙_1!V64,X4,W17),0)</f>
        <v>0</v>
      </c>
      <c r="X44" s="54"/>
      <c r="Y44" s="54"/>
      <c r="Z44" s="54"/>
      <c r="AA44" s="54"/>
      <c r="AB44" s="54"/>
      <c r="AC44" s="54"/>
      <c r="AD44" s="54"/>
      <c r="AE44" s="44" t="s">
        <v>82</v>
      </c>
      <c r="AF44" s="41" t="str">
        <f>IFERROR(TEXT(((MAX(W41+(AF41/100),様式第7号2号紙_1!V31+(様式第7号2号紙_1!AD31/100),様式第7号2号紙_1!Y40+(様式第7号2号紙_1!AG40/100),様式第7号2号紙_1!AG49+(様式第7号2号紙_1!AM49/100),様式第7号2号紙_1!V64+(様式第7号2号紙_1!AD64/100),X4+(AF4/100),W17+(AF17/100)))-TRUNC(MAX(W41+(AF41/100),様式第7号2号紙_1!V31+(様式第7号2号紙_1!AD31/100),様式第7号2号紙_1!Y40+(様式第7号2号紙_1!AG40/100),様式第7号2号紙_1!AG49+(様式第7号2号紙_1!AM49/100),様式第7号2号紙_1!V64+(様式第7号2号紙_1!AD64/100),X4+(AF4/100),W17+(AF17/100))))*100,"00"),0)</f>
        <v>00</v>
      </c>
      <c r="AG44" s="41"/>
      <c r="AH44" s="41"/>
      <c r="AI44" s="41"/>
      <c r="AJ44" s="41"/>
      <c r="AK44" s="62" t="s">
        <v>112</v>
      </c>
      <c r="AL44" s="62"/>
      <c r="AM44" s="62"/>
      <c r="AN44" s="2"/>
      <c r="AO44" s="2"/>
      <c r="AP44" s="2"/>
      <c r="AQ44" s="2"/>
      <c r="AR44" s="2"/>
      <c r="AS44" s="4"/>
      <c r="AT44" s="2"/>
    </row>
    <row r="45" spans="1:46" ht="12" customHeight="1">
      <c r="A45" s="2"/>
      <c r="B45" s="169"/>
      <c r="C45" s="170"/>
      <c r="D45" s="2"/>
      <c r="E45" s="21"/>
      <c r="F45" s="15"/>
      <c r="G45" s="15"/>
      <c r="H45" s="15"/>
      <c r="I45" s="15"/>
      <c r="J45" s="15"/>
      <c r="K45" s="15"/>
      <c r="L45" s="15"/>
      <c r="M45" s="15"/>
      <c r="N45" s="15"/>
      <c r="O45" s="15"/>
      <c r="P45" s="15"/>
      <c r="Q45" s="15"/>
      <c r="R45" s="15"/>
      <c r="S45" s="15"/>
      <c r="T45" s="15"/>
      <c r="U45" s="15"/>
      <c r="V45" s="15"/>
      <c r="W45" s="90"/>
      <c r="X45" s="90"/>
      <c r="Y45" s="90"/>
      <c r="Z45" s="90"/>
      <c r="AA45" s="90"/>
      <c r="AB45" s="90"/>
      <c r="AC45" s="90"/>
      <c r="AD45" s="90"/>
      <c r="AE45" s="45"/>
      <c r="AF45" s="43"/>
      <c r="AG45" s="43"/>
      <c r="AH45" s="43"/>
      <c r="AI45" s="43"/>
      <c r="AJ45" s="43"/>
      <c r="AK45" s="76"/>
      <c r="AL45" s="76"/>
      <c r="AM45" s="76"/>
      <c r="AN45" s="15"/>
      <c r="AO45" s="15"/>
      <c r="AP45" s="15"/>
      <c r="AQ45" s="15"/>
      <c r="AR45" s="15"/>
      <c r="AS45" s="14"/>
      <c r="AT45" s="2"/>
    </row>
    <row r="46" spans="1:46" ht="12" customHeight="1">
      <c r="A46" s="2"/>
      <c r="B46" s="169"/>
      <c r="C46" s="170"/>
      <c r="D46" s="2"/>
      <c r="E46" s="2"/>
      <c r="F46" s="2"/>
      <c r="G46" s="2"/>
      <c r="H46" s="67" t="s">
        <v>133</v>
      </c>
      <c r="I46" s="67"/>
      <c r="J46" s="2"/>
      <c r="K46" s="2"/>
      <c r="L46" s="2"/>
      <c r="M46" s="2"/>
      <c r="N46" s="67" t="s">
        <v>106</v>
      </c>
      <c r="O46" s="67"/>
      <c r="P46" s="67"/>
      <c r="Q46" s="67"/>
      <c r="R46" s="67"/>
      <c r="S46" s="67"/>
      <c r="T46" s="67"/>
      <c r="U46" s="67"/>
      <c r="V46" s="67"/>
      <c r="W46" s="67"/>
      <c r="X46" s="67"/>
      <c r="Y46" s="2"/>
      <c r="Z46" s="2"/>
      <c r="AA46" s="2"/>
      <c r="AB46" s="2"/>
      <c r="AC46" s="2"/>
      <c r="AD46" s="2"/>
      <c r="AE46" s="2"/>
      <c r="AF46" s="2"/>
      <c r="AG46" s="2"/>
      <c r="AH46" s="2"/>
      <c r="AI46" s="2"/>
      <c r="AJ46" s="2"/>
      <c r="AK46" s="2"/>
      <c r="AL46" s="2"/>
      <c r="AM46" s="2"/>
      <c r="AN46" s="2"/>
      <c r="AO46" s="2"/>
      <c r="AP46" s="2"/>
      <c r="AQ46" s="2"/>
      <c r="AR46" s="2"/>
      <c r="AS46" s="16"/>
      <c r="AT46" s="2"/>
    </row>
    <row r="47" spans="1:46" ht="12" customHeight="1">
      <c r="A47" s="2"/>
      <c r="B47" s="169"/>
      <c r="C47" s="170"/>
      <c r="D47" s="54">
        <f>W44</f>
        <v>0</v>
      </c>
      <c r="E47" s="54"/>
      <c r="F47" s="54"/>
      <c r="G47" s="54"/>
      <c r="H47" s="54"/>
      <c r="I47" s="54"/>
      <c r="J47" s="3" t="s">
        <v>82</v>
      </c>
      <c r="K47" s="41" t="str">
        <f>AF44</f>
        <v>00</v>
      </c>
      <c r="L47" s="41"/>
      <c r="M47" s="44" t="s">
        <v>107</v>
      </c>
      <c r="N47" s="44"/>
      <c r="O47" s="179"/>
      <c r="P47" s="179"/>
      <c r="Q47" s="179"/>
      <c r="R47" s="179"/>
      <c r="S47" s="179"/>
      <c r="T47" s="179"/>
      <c r="U47" s="179"/>
      <c r="V47" s="179"/>
      <c r="W47" s="3" t="s">
        <v>76</v>
      </c>
      <c r="X47" s="54">
        <f>IFERROR(ROUNDDOWN((D47+(K47/100))*O47,0),0)</f>
        <v>0</v>
      </c>
      <c r="Y47" s="54"/>
      <c r="Z47" s="54"/>
      <c r="AA47" s="54"/>
      <c r="AB47" s="54"/>
      <c r="AC47" s="54"/>
      <c r="AD47" s="54"/>
      <c r="AE47" s="3" t="s">
        <v>82</v>
      </c>
      <c r="AF47" s="41" t="str">
        <f>IFERROR(TEXT((ROUNDDOWN((MAX(IFERROR((E41/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47,2)-TRUNC((MAX(IFERROR((E41/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47))*100,"00"),0)</f>
        <v>00</v>
      </c>
      <c r="AG47" s="41"/>
      <c r="AH47" s="41"/>
      <c r="AI47" s="41"/>
      <c r="AJ47" s="41"/>
      <c r="AK47" s="3" t="s">
        <v>83</v>
      </c>
      <c r="AL47" s="2"/>
      <c r="AM47" s="2"/>
      <c r="AN47" s="2"/>
      <c r="AO47" s="2"/>
      <c r="AP47" s="2"/>
      <c r="AQ47" s="2"/>
      <c r="AR47" s="2"/>
      <c r="AS47" s="18"/>
      <c r="AT47" s="2"/>
    </row>
    <row r="48" spans="1:46" ht="12" customHeight="1">
      <c r="A48" s="2"/>
      <c r="B48" s="169"/>
      <c r="C48" s="170"/>
      <c r="D48" s="57" t="s">
        <v>113</v>
      </c>
      <c r="E48" s="57"/>
      <c r="F48" s="57"/>
      <c r="G48" s="57"/>
      <c r="H48" s="57"/>
      <c r="I48" s="57"/>
      <c r="J48" s="57"/>
      <c r="K48" s="57"/>
      <c r="L48" s="57"/>
      <c r="M48" s="57"/>
      <c r="N48" s="57"/>
      <c r="O48" s="178"/>
      <c r="P48" s="178"/>
      <c r="Q48" s="178"/>
      <c r="R48" s="178"/>
      <c r="S48" s="178"/>
      <c r="T48" s="178"/>
      <c r="U48" s="178"/>
      <c r="V48" s="178"/>
      <c r="W48" s="178"/>
      <c r="X48" s="178"/>
      <c r="Y48" s="178"/>
      <c r="Z48" s="178"/>
      <c r="AA48" s="178"/>
      <c r="AB48" s="178"/>
      <c r="AC48" s="178"/>
      <c r="AD48" s="178"/>
      <c r="AE48" s="74" t="s">
        <v>82</v>
      </c>
      <c r="AF48" s="176"/>
      <c r="AG48" s="176"/>
      <c r="AH48" s="176"/>
      <c r="AI48" s="176"/>
      <c r="AJ48" s="176"/>
      <c r="AK48" s="74" t="s">
        <v>83</v>
      </c>
      <c r="AL48" s="11"/>
      <c r="AM48" s="11"/>
      <c r="AN48" s="11"/>
      <c r="AO48" s="11"/>
      <c r="AP48" s="11"/>
      <c r="AQ48" s="11"/>
      <c r="AR48" s="11"/>
      <c r="AS48" s="12"/>
      <c r="AT48" s="2"/>
    </row>
    <row r="49" spans="1:47" ht="12" customHeight="1">
      <c r="A49" s="2"/>
      <c r="B49" s="171"/>
      <c r="C49" s="172"/>
      <c r="D49" s="175"/>
      <c r="E49" s="175"/>
      <c r="F49" s="175"/>
      <c r="G49" s="175"/>
      <c r="H49" s="175"/>
      <c r="I49" s="175"/>
      <c r="J49" s="175"/>
      <c r="K49" s="175"/>
      <c r="L49" s="175"/>
      <c r="M49" s="175"/>
      <c r="N49" s="175"/>
      <c r="O49" s="174"/>
      <c r="P49" s="174"/>
      <c r="Q49" s="174"/>
      <c r="R49" s="174"/>
      <c r="S49" s="174"/>
      <c r="T49" s="174"/>
      <c r="U49" s="174"/>
      <c r="V49" s="174"/>
      <c r="W49" s="174"/>
      <c r="X49" s="174"/>
      <c r="Y49" s="174"/>
      <c r="Z49" s="174"/>
      <c r="AA49" s="174"/>
      <c r="AB49" s="174"/>
      <c r="AC49" s="174"/>
      <c r="AD49" s="174"/>
      <c r="AE49" s="49"/>
      <c r="AF49" s="177"/>
      <c r="AG49" s="177"/>
      <c r="AH49" s="177"/>
      <c r="AI49" s="177"/>
      <c r="AJ49" s="177"/>
      <c r="AK49" s="49"/>
      <c r="AL49" s="6"/>
      <c r="AM49" s="6"/>
      <c r="AN49" s="6"/>
      <c r="AO49" s="6"/>
      <c r="AP49" s="6"/>
      <c r="AQ49" s="6"/>
      <c r="AR49" s="6"/>
      <c r="AS49" s="18"/>
      <c r="AT49" s="2"/>
    </row>
    <row r="50" spans="1:47" ht="12" customHeight="1">
      <c r="A50" s="2"/>
      <c r="B50" s="56" t="s">
        <v>115</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8"/>
      <c r="AT50" s="2"/>
    </row>
    <row r="51" spans="1:47" ht="12" customHeight="1">
      <c r="A51" s="2"/>
      <c r="B51" s="17"/>
      <c r="C51" s="6"/>
      <c r="D51" s="6"/>
      <c r="E51" s="6"/>
      <c r="F51" s="6"/>
      <c r="G51" s="6"/>
      <c r="H51" s="6"/>
      <c r="I51" s="6"/>
      <c r="J51" s="6"/>
      <c r="K51" s="6"/>
      <c r="L51" s="6"/>
      <c r="M51" s="6"/>
      <c r="N51" s="6"/>
      <c r="O51" s="174"/>
      <c r="P51" s="174"/>
      <c r="Q51" s="174"/>
      <c r="R51" s="174"/>
      <c r="S51" s="174"/>
      <c r="T51" s="174"/>
      <c r="U51" s="174"/>
      <c r="V51" s="174"/>
      <c r="W51" s="174"/>
      <c r="X51" s="174"/>
      <c r="Y51" s="174"/>
      <c r="Z51" s="174"/>
      <c r="AA51" s="174"/>
      <c r="AB51" s="174"/>
      <c r="AC51" s="174"/>
      <c r="AD51" s="174"/>
      <c r="AE51" s="7" t="s">
        <v>82</v>
      </c>
      <c r="AF51" s="6"/>
      <c r="AG51" s="6"/>
      <c r="AH51" s="6"/>
      <c r="AI51" s="6"/>
      <c r="AJ51" s="6"/>
      <c r="AK51" s="6"/>
      <c r="AL51" s="6"/>
      <c r="AM51" s="6"/>
      <c r="AN51" s="6"/>
      <c r="AO51" s="6"/>
      <c r="AP51" s="6"/>
      <c r="AQ51" s="6"/>
      <c r="AR51" s="6"/>
      <c r="AS51" s="18"/>
      <c r="AT51" s="2"/>
    </row>
    <row r="52" spans="1:47" ht="12" customHeight="1">
      <c r="A52" s="2"/>
      <c r="B52" s="56" t="s">
        <v>116</v>
      </c>
      <c r="C52" s="57"/>
      <c r="D52" s="57"/>
      <c r="E52" s="57"/>
      <c r="F52" s="57"/>
      <c r="G52" s="57"/>
      <c r="H52" s="57"/>
      <c r="I52" s="57"/>
      <c r="J52" s="57"/>
      <c r="K52" s="57"/>
      <c r="L52" s="57"/>
      <c r="M52" s="57"/>
      <c r="N52" s="57"/>
      <c r="O52" s="57"/>
      <c r="P52" s="57"/>
      <c r="Q52" s="57"/>
      <c r="R52" s="57"/>
      <c r="S52" s="57"/>
      <c r="T52" s="57"/>
      <c r="U52" s="57"/>
      <c r="V52" s="57"/>
      <c r="W52" s="57"/>
      <c r="X52" s="57"/>
      <c r="Y52" s="57"/>
      <c r="Z52" s="57"/>
      <c r="AA52" s="155"/>
      <c r="AB52" s="155"/>
      <c r="AC52" s="155"/>
      <c r="AD52" s="155"/>
      <c r="AE52" s="155"/>
      <c r="AF52" s="155"/>
      <c r="AG52" s="155"/>
      <c r="AH52" s="155"/>
      <c r="AI52" s="11"/>
      <c r="AJ52" s="11"/>
      <c r="AK52" s="11"/>
      <c r="AL52" s="11"/>
      <c r="AM52" s="11"/>
      <c r="AN52" s="11"/>
      <c r="AO52" s="11"/>
      <c r="AP52" s="11"/>
      <c r="AQ52" s="11"/>
      <c r="AR52" s="11"/>
      <c r="AS52" s="12"/>
      <c r="AT52" s="2"/>
    </row>
    <row r="53" spans="1:47" ht="12" customHeight="1">
      <c r="A53" s="2"/>
      <c r="B53" s="75" t="s">
        <v>117</v>
      </c>
      <c r="C53" s="76"/>
      <c r="D53" s="76"/>
      <c r="E53" s="76"/>
      <c r="F53" s="76"/>
      <c r="G53" s="76"/>
      <c r="H53" s="76"/>
      <c r="I53" s="76"/>
      <c r="J53" s="76"/>
      <c r="K53" s="76"/>
      <c r="L53" s="76"/>
      <c r="M53" s="76"/>
      <c r="N53" s="76"/>
      <c r="O53" s="76"/>
      <c r="P53" s="76"/>
      <c r="Q53" s="76"/>
      <c r="R53" s="76"/>
      <c r="S53" s="76"/>
      <c r="T53" s="76"/>
      <c r="U53" s="76"/>
      <c r="V53" s="76"/>
      <c r="W53" s="76"/>
      <c r="X53" s="76"/>
      <c r="Y53" s="76"/>
      <c r="Z53" s="76"/>
      <c r="AA53" s="173"/>
      <c r="AB53" s="173"/>
      <c r="AC53" s="173"/>
      <c r="AD53" s="173"/>
      <c r="AE53" s="173"/>
      <c r="AF53" s="173"/>
      <c r="AG53" s="173"/>
      <c r="AH53" s="173"/>
      <c r="AI53" s="9" t="s">
        <v>118</v>
      </c>
      <c r="AJ53" s="15"/>
      <c r="AK53" s="15"/>
      <c r="AL53" s="15"/>
      <c r="AM53" s="15"/>
      <c r="AN53" s="15"/>
      <c r="AO53" s="15"/>
      <c r="AP53" s="15"/>
      <c r="AQ53" s="15"/>
      <c r="AR53" s="15"/>
      <c r="AS53" s="14"/>
      <c r="AT53" s="2"/>
    </row>
    <row r="54" spans="1:47" ht="12" customHeight="1">
      <c r="A54" s="2"/>
      <c r="B54" s="164" t="s">
        <v>121</v>
      </c>
      <c r="C54" s="161"/>
      <c r="D54" s="161"/>
      <c r="E54" s="161"/>
      <c r="F54" s="161"/>
      <c r="G54" s="161"/>
      <c r="H54" s="161"/>
      <c r="I54" s="161"/>
      <c r="J54" s="161"/>
      <c r="K54" s="161"/>
      <c r="L54" s="161"/>
      <c r="M54" s="161"/>
      <c r="N54" s="161"/>
      <c r="O54" s="160" t="s">
        <v>120</v>
      </c>
      <c r="P54" s="161"/>
      <c r="Q54" s="161"/>
      <c r="R54" s="161"/>
      <c r="S54" s="161"/>
      <c r="T54" s="161"/>
      <c r="U54" s="161"/>
      <c r="V54" s="161"/>
      <c r="W54" s="161"/>
      <c r="X54" s="161"/>
      <c r="Y54" s="161"/>
      <c r="Z54" s="161"/>
      <c r="AA54" s="161"/>
      <c r="AB54" s="161"/>
      <c r="AC54" s="161"/>
      <c r="AD54" s="162"/>
      <c r="AE54" s="158" t="s">
        <v>119</v>
      </c>
      <c r="AF54" s="158"/>
      <c r="AG54" s="158"/>
      <c r="AH54" s="158"/>
      <c r="AI54" s="158"/>
      <c r="AJ54" s="158"/>
      <c r="AK54" s="158"/>
      <c r="AL54" s="158"/>
      <c r="AM54" s="158"/>
      <c r="AN54" s="158"/>
      <c r="AO54" s="158"/>
      <c r="AP54" s="158"/>
      <c r="AQ54" s="158"/>
      <c r="AR54" s="158"/>
      <c r="AS54" s="159"/>
      <c r="AT54" s="2"/>
    </row>
    <row r="55" spans="1:47" ht="12" customHeight="1">
      <c r="A55" s="2"/>
      <c r="B55" s="165"/>
      <c r="C55" s="62"/>
      <c r="D55" s="62"/>
      <c r="E55" s="62"/>
      <c r="F55" s="62"/>
      <c r="G55" s="62"/>
      <c r="H55" s="62"/>
      <c r="I55" s="62"/>
      <c r="J55" s="62"/>
      <c r="K55" s="62"/>
      <c r="L55" s="62"/>
      <c r="M55" s="62"/>
      <c r="N55" s="62"/>
      <c r="O55" s="103"/>
      <c r="P55" s="62"/>
      <c r="Q55" s="62"/>
      <c r="R55" s="62"/>
      <c r="S55" s="62"/>
      <c r="T55" s="62"/>
      <c r="U55" s="62"/>
      <c r="V55" s="62"/>
      <c r="W55" s="62"/>
      <c r="X55" s="62"/>
      <c r="Y55" s="62"/>
      <c r="Z55" s="62"/>
      <c r="AA55" s="62"/>
      <c r="AB55" s="62"/>
      <c r="AC55" s="62"/>
      <c r="AD55" s="163"/>
      <c r="AE55" s="104"/>
      <c r="AF55" s="104"/>
      <c r="AG55" s="104"/>
      <c r="AH55" s="104"/>
      <c r="AI55" s="104"/>
      <c r="AJ55" s="104"/>
      <c r="AK55" s="104"/>
      <c r="AL55" s="104"/>
      <c r="AM55" s="104"/>
      <c r="AN55" s="104"/>
      <c r="AO55" s="104"/>
      <c r="AP55" s="104"/>
      <c r="AQ55" s="104"/>
      <c r="AR55" s="104"/>
      <c r="AS55" s="105"/>
      <c r="AT55" s="2"/>
    </row>
    <row r="56" spans="1:47" ht="12" customHeight="1">
      <c r="A56" s="2"/>
      <c r="B56" s="17"/>
      <c r="C56" s="6"/>
      <c r="D56" s="174"/>
      <c r="E56" s="174"/>
      <c r="F56" s="174"/>
      <c r="G56" s="174"/>
      <c r="H56" s="174"/>
      <c r="I56" s="174"/>
      <c r="J56" s="174"/>
      <c r="K56" s="174"/>
      <c r="L56" s="174"/>
      <c r="M56" s="174"/>
      <c r="N56" s="7" t="s">
        <v>82</v>
      </c>
      <c r="O56" s="22"/>
      <c r="P56" s="6"/>
      <c r="Q56" s="174"/>
      <c r="R56" s="174"/>
      <c r="S56" s="174"/>
      <c r="T56" s="174"/>
      <c r="U56" s="174"/>
      <c r="V56" s="174"/>
      <c r="W56" s="174"/>
      <c r="X56" s="174"/>
      <c r="Y56" s="174"/>
      <c r="Z56" s="174"/>
      <c r="AA56" s="7" t="s">
        <v>82</v>
      </c>
      <c r="AB56" s="6"/>
      <c r="AC56" s="6"/>
      <c r="AD56" s="23"/>
      <c r="AE56" s="34"/>
      <c r="AF56" s="34"/>
      <c r="AG56" s="166" t="s">
        <v>122</v>
      </c>
      <c r="AH56" s="166"/>
      <c r="AI56" s="34"/>
      <c r="AJ56" s="34"/>
      <c r="AK56" s="34"/>
      <c r="AL56" s="34"/>
      <c r="AM56" s="166" t="s">
        <v>123</v>
      </c>
      <c r="AN56" s="166"/>
      <c r="AO56" s="34"/>
      <c r="AP56" s="34"/>
      <c r="AQ56" s="34"/>
      <c r="AR56" s="34"/>
      <c r="AS56" s="35"/>
      <c r="AT56" s="27"/>
    </row>
    <row r="57" spans="1:47" ht="12" customHeight="1">
      <c r="A57" s="2"/>
      <c r="B57" s="56" t="s">
        <v>124</v>
      </c>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8"/>
      <c r="AT57" s="27"/>
    </row>
    <row r="58" spans="1:47" ht="12" customHeight="1">
      <c r="A58" s="2"/>
      <c r="B58" s="17"/>
      <c r="C58" s="6"/>
      <c r="D58" s="6"/>
      <c r="E58" s="6"/>
      <c r="F58" s="6"/>
      <c r="G58" s="6"/>
      <c r="H58" s="6"/>
      <c r="I58" s="6"/>
      <c r="J58" s="6"/>
      <c r="K58" s="6"/>
      <c r="L58" s="6"/>
      <c r="M58" s="6"/>
      <c r="N58" s="6"/>
      <c r="O58" s="6"/>
      <c r="P58" s="6"/>
      <c r="Q58" s="6"/>
      <c r="R58" s="157">
        <f>IF(D56&lt;=AU58,D56,IF(Q56&gt;=AU58,Q56,AU58))</f>
        <v>0</v>
      </c>
      <c r="S58" s="157"/>
      <c r="T58" s="157"/>
      <c r="U58" s="157"/>
      <c r="V58" s="157"/>
      <c r="W58" s="157"/>
      <c r="X58" s="157"/>
      <c r="Y58" s="157"/>
      <c r="Z58" s="157"/>
      <c r="AA58" s="157"/>
      <c r="AB58" s="49" t="s">
        <v>125</v>
      </c>
      <c r="AC58" s="49"/>
      <c r="AD58" s="217"/>
      <c r="AE58" s="217"/>
      <c r="AF58" s="217"/>
      <c r="AG58" s="217"/>
      <c r="AH58" s="217"/>
      <c r="AI58" s="49" t="s">
        <v>126</v>
      </c>
      <c r="AJ58" s="49"/>
      <c r="AK58" s="49"/>
      <c r="AL58" s="49"/>
      <c r="AM58" s="49"/>
      <c r="AN58" s="49"/>
      <c r="AO58" s="6"/>
      <c r="AP58" s="6"/>
      <c r="AQ58" s="6"/>
      <c r="AR58" s="6"/>
      <c r="AS58" s="18"/>
      <c r="AT58" s="2"/>
      <c r="AU58" s="36">
        <f>IFERROR(MAX(IFERROR(IF((((様式第7号2号紙_1!B30/様式第7号2号紙_1!I30)+(様式第7号2号紙_1!Y30*5/365))-TRUNC((様式第7号2号紙_1!B30/様式第7号2号紙_1!I30)+(様式第7号2号紙_1!Y30*5/365)))&gt;0,様式第7号2号紙_1!V31+1,様式第7号2号紙_1!V31),0),IFERROR(IF((((様式第7号2号紙_1!Y30*5/365)+((様式第7号2号紙_1!B35/様式第7号2号紙_1!R35)*(60/100))+(様式第7号2号紙_1!B38/様式第7号2号紙_1!R38))-TRUNC((様式第7号2号紙_1!Y30*5/365)+((様式第7号2号紙_1!B35/様式第7号2号紙_1!R35)*(60/100))+(様式第7号2号紙_1!B38/様式第7号2号紙_1!R38)))&gt;0,様式第7号2号紙_1!Y40+1,様式第7号2号紙_1!Y40),0),IFERROR(IF(((((((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TRUNC(((((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gt;0,様式第7号2号紙_1!AG49+1,様式第7号2号紙_1!AG49),0),IFERROR(IF(((((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TRUNC(((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gt;0,様式第7号2号紙_1!V64+1,様式第7号2号紙_1!V64),0),IFERROR(IF(((B4/N4)-TRUNC(B4/N4))&gt;0,X4+1,X4),0),IFERROR(IF(((D17/30)-TRUNC(D17/30))&gt;0,W17+1,W17),0),IFERROR(IF(((D20/30)-TRUNC(D20/30))&gt;0,W20+1,W20),0),IFERROR(IF((((MAX(IFERROR((D24/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30)-TRUNC((MAX(IFERROR((D24/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30))&gt;0,X30+1,X30),0),IFERROR(IF(((D34/30)-TRUNC(D34/30))&gt;0,W34+1,W34),0),IFERROR(IF((((MAX(IFERROR((E41/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47)-TRUNC((MAX(IFERROR((E41/30),0),IFERROR(((様式第7号2号紙_1!B30/様式第7号2号紙_1!I30)+(様式第7号2号紙_1!Y30*5/365)),0),IFERROR(((様式第7号2号紙_1!Y30*5/365)+((様式第7号2号紙_1!B35/様式第7号2号紙_1!R35)*(60/100))+(様式第7号2号紙_1!B38/様式第7号2号紙_1!R38)),0),IFERROR((((((様式第7号2号紙_1!D48*5)/365)*様式第7号2号紙_1!M48)+様式第7号2号紙_1!R48-(((((((様式第7号2号紙_1!D43*5)/365)+様式第7号2号紙_1!M43)/様式第7号2号紙_1!U43)*様式第7号2号紙_1!AB43)-様式第7号2号紙_1!AE43)+様式第7号2号紙_1!AD45+(様式第7号2号紙_1!AM45/100)))/(様式第7号2号紙_1!B51-様式第7号2号紙_1!T51)),0),IFERROR((((様式第7号2号紙_1!B56/様式第7号2号紙_1!U56)*(60/100))+(((((様式第7号2号紙_1!D59*5)/365)*様式第7号2号紙_1!M59)+様式第7号2号紙_1!R59-(((((様式第7号2号紙_1!D43*5)/365)+様式第7号2号紙_1!M43)/様式第7号2号紙_1!U43)*様式第7号2号紙_1!AB43-様式第7号2号紙_1!AE43))/(様式第7号2号紙_1!B62-様式第7号2号紙_1!T62))),0),IFERROR((B4/N4),0),IFERROR((D17/30),0)))*O47))&gt;0,X47+1,X47),0),IFERROR(IF(AF48&gt;0,O48+1,O48),0),O51),0)</f>
        <v>0</v>
      </c>
    </row>
    <row r="59" spans="1:47" ht="12" customHeight="1">
      <c r="A59" s="2"/>
      <c r="B59" s="56" t="s">
        <v>127</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8"/>
      <c r="AT59" s="2"/>
    </row>
    <row r="60" spans="1:47" ht="12" customHeight="1">
      <c r="A60" s="2"/>
      <c r="B60" s="13"/>
      <c r="C60" s="223"/>
      <c r="D60" s="223"/>
      <c r="E60" s="223"/>
      <c r="F60" s="223"/>
      <c r="G60" s="223"/>
      <c r="H60" s="3" t="s">
        <v>78</v>
      </c>
      <c r="I60" s="223"/>
      <c r="J60" s="223"/>
      <c r="K60" s="3" t="s">
        <v>79</v>
      </c>
      <c r="L60" s="223"/>
      <c r="M60" s="223"/>
      <c r="N60" s="3" t="s">
        <v>128</v>
      </c>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4"/>
      <c r="AT60" s="2"/>
    </row>
    <row r="61" spans="1:47" ht="12" customHeight="1">
      <c r="A61" s="2"/>
      <c r="B61" s="13"/>
      <c r="C61" s="2"/>
      <c r="D61" s="2"/>
      <c r="E61" s="2"/>
      <c r="F61" s="2"/>
      <c r="G61" s="2"/>
      <c r="H61" s="2"/>
      <c r="I61" s="2"/>
      <c r="J61" s="2"/>
      <c r="K61" s="2"/>
      <c r="L61" s="2"/>
      <c r="M61" s="2"/>
      <c r="N61" s="2"/>
      <c r="O61" s="2"/>
      <c r="P61" s="2"/>
      <c r="Q61" s="2"/>
      <c r="R61" s="2"/>
      <c r="S61" s="2"/>
      <c r="T61" s="2"/>
      <c r="U61" s="2"/>
      <c r="V61" s="156" t="s">
        <v>130</v>
      </c>
      <c r="W61" s="156"/>
      <c r="X61" s="156"/>
      <c r="Y61" s="156"/>
      <c r="Z61" s="156"/>
      <c r="AA61" s="156"/>
      <c r="AB61" s="224"/>
      <c r="AC61" s="224"/>
      <c r="AD61" s="224"/>
      <c r="AE61" s="224"/>
      <c r="AF61" s="224"/>
      <c r="AG61" s="224"/>
      <c r="AH61" s="224"/>
      <c r="AI61" s="224"/>
      <c r="AJ61" s="224"/>
      <c r="AK61" s="224"/>
      <c r="AL61" s="224"/>
      <c r="AM61" s="224"/>
      <c r="AN61" s="224"/>
      <c r="AO61" s="224"/>
      <c r="AP61" s="224"/>
      <c r="AQ61" s="224"/>
      <c r="AR61" s="224"/>
      <c r="AS61" s="4"/>
      <c r="AT61" s="2"/>
    </row>
    <row r="62" spans="1:47" ht="12" customHeight="1">
      <c r="A62" s="2"/>
      <c r="B62" s="13"/>
      <c r="C62" s="2"/>
      <c r="D62" s="2"/>
      <c r="E62" s="2"/>
      <c r="F62" s="2"/>
      <c r="G62" s="2"/>
      <c r="H62" s="2"/>
      <c r="I62" s="2"/>
      <c r="J62" s="2"/>
      <c r="K62" s="2"/>
      <c r="L62" s="2"/>
      <c r="M62" s="2"/>
      <c r="N62" s="2"/>
      <c r="O62" s="2"/>
      <c r="P62" s="2"/>
      <c r="Q62" s="2"/>
      <c r="R62" s="2"/>
      <c r="S62" s="2"/>
      <c r="T62" s="2"/>
      <c r="U62" s="2"/>
      <c r="V62" s="156"/>
      <c r="W62" s="156"/>
      <c r="X62" s="156"/>
      <c r="Y62" s="156"/>
      <c r="Z62" s="156"/>
      <c r="AA62" s="156"/>
      <c r="AB62" s="224"/>
      <c r="AC62" s="224"/>
      <c r="AD62" s="224"/>
      <c r="AE62" s="224"/>
      <c r="AF62" s="224"/>
      <c r="AG62" s="224"/>
      <c r="AH62" s="224"/>
      <c r="AI62" s="224"/>
      <c r="AJ62" s="224"/>
      <c r="AK62" s="224"/>
      <c r="AL62" s="224"/>
      <c r="AM62" s="224"/>
      <c r="AN62" s="224"/>
      <c r="AO62" s="224"/>
      <c r="AP62" s="224"/>
      <c r="AQ62" s="224"/>
      <c r="AR62" s="224"/>
      <c r="AS62" s="4"/>
      <c r="AT62" s="2"/>
    </row>
    <row r="63" spans="1:47" ht="12" customHeight="1">
      <c r="A63" s="2"/>
      <c r="B63" s="13"/>
      <c r="C63" s="2"/>
      <c r="D63" s="2"/>
      <c r="E63" s="2"/>
      <c r="F63" s="2"/>
      <c r="G63" s="2"/>
      <c r="H63" s="2"/>
      <c r="I63" s="2"/>
      <c r="J63" s="2"/>
      <c r="K63" s="2"/>
      <c r="L63" s="2"/>
      <c r="N63" s="44" t="s">
        <v>129</v>
      </c>
      <c r="O63" s="44"/>
      <c r="P63" s="44"/>
      <c r="Q63" s="44"/>
      <c r="R63" s="44"/>
      <c r="S63" s="2"/>
      <c r="T63" s="2"/>
      <c r="U63" s="2"/>
      <c r="V63" s="156" t="s">
        <v>131</v>
      </c>
      <c r="W63" s="156"/>
      <c r="X63" s="156"/>
      <c r="Y63" s="156"/>
      <c r="Z63" s="156"/>
      <c r="AA63" s="156"/>
      <c r="AB63" s="224"/>
      <c r="AC63" s="224"/>
      <c r="AD63" s="224"/>
      <c r="AE63" s="224"/>
      <c r="AF63" s="224"/>
      <c r="AG63" s="224"/>
      <c r="AH63" s="224"/>
      <c r="AI63" s="224"/>
      <c r="AJ63" s="224"/>
      <c r="AK63" s="224"/>
      <c r="AL63" s="224"/>
      <c r="AM63" s="224"/>
      <c r="AN63" s="224"/>
      <c r="AO63" s="224"/>
      <c r="AP63" s="224"/>
      <c r="AQ63" s="224"/>
      <c r="AR63" s="224"/>
      <c r="AS63" s="4"/>
      <c r="AT63" s="2"/>
    </row>
    <row r="64" spans="1:47" ht="12" customHeight="1">
      <c r="A64" s="2"/>
      <c r="B64" s="13"/>
      <c r="C64" s="2"/>
      <c r="D64" s="2"/>
      <c r="E64" s="2"/>
      <c r="F64" s="2"/>
      <c r="G64" s="2"/>
      <c r="H64" s="2"/>
      <c r="I64" s="2"/>
      <c r="J64" s="2"/>
      <c r="K64" s="2"/>
      <c r="L64" s="2"/>
      <c r="M64" s="2"/>
      <c r="N64" s="44"/>
      <c r="O64" s="44"/>
      <c r="P64" s="44"/>
      <c r="Q64" s="44"/>
      <c r="R64" s="44"/>
      <c r="S64" s="2"/>
      <c r="T64" s="2"/>
      <c r="U64" s="2"/>
      <c r="V64" s="156"/>
      <c r="W64" s="156"/>
      <c r="X64" s="156"/>
      <c r="Y64" s="156"/>
      <c r="Z64" s="156"/>
      <c r="AA64" s="156"/>
      <c r="AB64" s="224"/>
      <c r="AC64" s="224"/>
      <c r="AD64" s="224"/>
      <c r="AE64" s="224"/>
      <c r="AF64" s="224"/>
      <c r="AG64" s="224"/>
      <c r="AH64" s="224"/>
      <c r="AI64" s="224"/>
      <c r="AJ64" s="224"/>
      <c r="AK64" s="224"/>
      <c r="AL64" s="224"/>
      <c r="AM64" s="224"/>
      <c r="AN64" s="224"/>
      <c r="AO64" s="224"/>
      <c r="AP64" s="224"/>
      <c r="AQ64" s="224"/>
      <c r="AR64" s="224"/>
      <c r="AS64" s="4"/>
      <c r="AT64" s="2"/>
    </row>
    <row r="65" spans="1:46" ht="12" customHeight="1">
      <c r="A65" s="2"/>
      <c r="B65" s="13"/>
      <c r="C65" s="2"/>
      <c r="D65" s="2"/>
      <c r="E65" s="2"/>
      <c r="F65" s="2"/>
      <c r="G65" s="2"/>
      <c r="H65" s="2"/>
      <c r="I65" s="2"/>
      <c r="J65" s="2"/>
      <c r="K65" s="2"/>
      <c r="L65" s="2"/>
      <c r="M65" s="2"/>
      <c r="N65" s="2"/>
      <c r="O65" s="2"/>
      <c r="P65" s="2"/>
      <c r="Q65" s="2"/>
      <c r="R65" s="2"/>
      <c r="S65" s="2"/>
      <c r="T65" s="2"/>
      <c r="U65" s="2"/>
      <c r="V65" s="156" t="s">
        <v>132</v>
      </c>
      <c r="W65" s="156"/>
      <c r="X65" s="156"/>
      <c r="Y65" s="156"/>
      <c r="Z65" s="156"/>
      <c r="AA65" s="156"/>
      <c r="AB65" s="224"/>
      <c r="AC65" s="224"/>
      <c r="AD65" s="224"/>
      <c r="AE65" s="224"/>
      <c r="AF65" s="224"/>
      <c r="AG65" s="224"/>
      <c r="AH65" s="224"/>
      <c r="AI65" s="224"/>
      <c r="AJ65" s="224"/>
      <c r="AK65" s="224"/>
      <c r="AL65" s="224"/>
      <c r="AM65" s="224"/>
      <c r="AN65" s="224"/>
      <c r="AO65" s="224"/>
      <c r="AP65" s="224"/>
      <c r="AQ65" s="224"/>
      <c r="AR65" s="224"/>
      <c r="AS65" s="4"/>
      <c r="AT65" s="2"/>
    </row>
    <row r="66" spans="1:46" ht="12" customHeight="1">
      <c r="A66" s="2"/>
      <c r="B66" s="13"/>
      <c r="C66" s="2"/>
      <c r="D66" s="2"/>
      <c r="E66" s="2"/>
      <c r="F66" s="2"/>
      <c r="G66" s="2"/>
      <c r="H66" s="2"/>
      <c r="I66" s="2"/>
      <c r="J66" s="2"/>
      <c r="K66" s="2"/>
      <c r="L66" s="2"/>
      <c r="M66" s="2"/>
      <c r="N66" s="2"/>
      <c r="O66" s="2"/>
      <c r="P66" s="2"/>
      <c r="Q66" s="2"/>
      <c r="R66" s="2"/>
      <c r="S66" s="2"/>
      <c r="T66" s="2"/>
      <c r="U66" s="2"/>
      <c r="V66" s="156"/>
      <c r="W66" s="156"/>
      <c r="X66" s="156"/>
      <c r="Y66" s="156"/>
      <c r="Z66" s="156"/>
      <c r="AA66" s="156"/>
      <c r="AB66" s="224"/>
      <c r="AC66" s="224"/>
      <c r="AD66" s="224"/>
      <c r="AE66" s="224"/>
      <c r="AF66" s="224"/>
      <c r="AG66" s="224"/>
      <c r="AH66" s="224"/>
      <c r="AI66" s="224"/>
      <c r="AJ66" s="224"/>
      <c r="AK66" s="224"/>
      <c r="AL66" s="224"/>
      <c r="AM66" s="224"/>
      <c r="AN66" s="224"/>
      <c r="AO66" s="224"/>
      <c r="AP66" s="224"/>
      <c r="AQ66" s="224"/>
      <c r="AR66" s="224"/>
      <c r="AS66" s="4"/>
      <c r="AT66" s="2"/>
    </row>
    <row r="67" spans="1:46" ht="12" customHeight="1" thickBot="1">
      <c r="A67" s="2"/>
      <c r="B67" s="24"/>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6"/>
      <c r="AT67" s="2"/>
    </row>
    <row r="68" spans="1:46"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ht="12"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sheetData>
  <sheetProtection algorithmName="SHA-512" hashValue="gnm/C0X/D7+icIBVpcRoUqAhWcLMDmHvyE0z5ZY+OnYIdTJj9y9NVUumAYsdfGKU15Q4FWEw1Z+k+fgB2K5LdQ==" saltValue="zJcLYF0QRZbHqKsKw4UDvQ==" spinCount="100000" sheet="1" selectLockedCells="1"/>
  <mergeCells count="154">
    <mergeCell ref="AD4:AE5"/>
    <mergeCell ref="AF4:AK5"/>
    <mergeCell ref="X4:AC5"/>
    <mergeCell ref="D3:I3"/>
    <mergeCell ref="O3:S3"/>
    <mergeCell ref="AF6:AI6"/>
    <mergeCell ref="AK6:AL6"/>
    <mergeCell ref="B2:AS2"/>
    <mergeCell ref="V4:W5"/>
    <mergeCell ref="L4:M5"/>
    <mergeCell ref="N4:U5"/>
    <mergeCell ref="B4:K5"/>
    <mergeCell ref="Q6:R6"/>
    <mergeCell ref="N6:O6"/>
    <mergeCell ref="I6:L6"/>
    <mergeCell ref="S6:U6"/>
    <mergeCell ref="AL4:AM5"/>
    <mergeCell ref="AP6:AQ6"/>
    <mergeCell ref="J8:M8"/>
    <mergeCell ref="U8:V8"/>
    <mergeCell ref="R8:T8"/>
    <mergeCell ref="N8:P8"/>
    <mergeCell ref="C8:I8"/>
    <mergeCell ref="J9:U9"/>
    <mergeCell ref="AN6:AO6"/>
    <mergeCell ref="X6:AE6"/>
    <mergeCell ref="B6:H6"/>
    <mergeCell ref="B7:U7"/>
    <mergeCell ref="X7:AQ7"/>
    <mergeCell ref="J10:U10"/>
    <mergeCell ref="J11:U11"/>
    <mergeCell ref="V12:V13"/>
    <mergeCell ref="J12:U13"/>
    <mergeCell ref="C14:I14"/>
    <mergeCell ref="J14:U14"/>
    <mergeCell ref="C9:I9"/>
    <mergeCell ref="C10:I10"/>
    <mergeCell ref="C11:I11"/>
    <mergeCell ref="C12:I13"/>
    <mergeCell ref="Y10:AE10"/>
    <mergeCell ref="AF10:AQ10"/>
    <mergeCell ref="Y11:AE11"/>
    <mergeCell ref="AF11:AQ11"/>
    <mergeCell ref="Y12:AE13"/>
    <mergeCell ref="AF12:AQ13"/>
    <mergeCell ref="Y8:AE8"/>
    <mergeCell ref="AF8:AI8"/>
    <mergeCell ref="AJ8:AL8"/>
    <mergeCell ref="AN8:AP8"/>
    <mergeCell ref="AQ8:AR8"/>
    <mergeCell ref="Y9:AE9"/>
    <mergeCell ref="AF9:AQ9"/>
    <mergeCell ref="B18:AS18"/>
    <mergeCell ref="G19:O19"/>
    <mergeCell ref="S20:V20"/>
    <mergeCell ref="W20:AD20"/>
    <mergeCell ref="AF20:AJ20"/>
    <mergeCell ref="D20:R20"/>
    <mergeCell ref="AR12:AR13"/>
    <mergeCell ref="Y14:AE14"/>
    <mergeCell ref="AF14:AQ14"/>
    <mergeCell ref="B15:AS15"/>
    <mergeCell ref="G16:O16"/>
    <mergeCell ref="S17:V17"/>
    <mergeCell ref="AF17:AJ17"/>
    <mergeCell ref="W17:AD17"/>
    <mergeCell ref="D17:R17"/>
    <mergeCell ref="D26:AS26"/>
    <mergeCell ref="H29:I29"/>
    <mergeCell ref="M30:N30"/>
    <mergeCell ref="K30:L30"/>
    <mergeCell ref="D30:I30"/>
    <mergeCell ref="AF30:AJ30"/>
    <mergeCell ref="B21:AS21"/>
    <mergeCell ref="D22:AS22"/>
    <mergeCell ref="J23:R23"/>
    <mergeCell ref="AF24:AJ25"/>
    <mergeCell ref="AE24:AE25"/>
    <mergeCell ref="W24:AD25"/>
    <mergeCell ref="S24:V25"/>
    <mergeCell ref="D24:R25"/>
    <mergeCell ref="AK24:AM25"/>
    <mergeCell ref="X30:AD30"/>
    <mergeCell ref="O30:V30"/>
    <mergeCell ref="AK27:AM28"/>
    <mergeCell ref="AF27:AJ28"/>
    <mergeCell ref="AE27:AE28"/>
    <mergeCell ref="W27:AD28"/>
    <mergeCell ref="N29:X29"/>
    <mergeCell ref="AE34:AE35"/>
    <mergeCell ref="AF34:AJ35"/>
    <mergeCell ref="AK34:AK35"/>
    <mergeCell ref="E41:R42"/>
    <mergeCell ref="W44:AD45"/>
    <mergeCell ref="AE44:AE45"/>
    <mergeCell ref="AF44:AJ45"/>
    <mergeCell ref="AK44:AM45"/>
    <mergeCell ref="E43:AS43"/>
    <mergeCell ref="D34:R35"/>
    <mergeCell ref="D36:AS38"/>
    <mergeCell ref="E39:AS39"/>
    <mergeCell ref="J40:R40"/>
    <mergeCell ref="S41:V42"/>
    <mergeCell ref="W41:AD42"/>
    <mergeCell ref="AE41:AE42"/>
    <mergeCell ref="AF41:AJ42"/>
    <mergeCell ref="AM56:AN56"/>
    <mergeCell ref="AG56:AH56"/>
    <mergeCell ref="B31:C49"/>
    <mergeCell ref="B50:AS50"/>
    <mergeCell ref="AA53:AH53"/>
    <mergeCell ref="B53:Z53"/>
    <mergeCell ref="O51:AD51"/>
    <mergeCell ref="AF47:AJ47"/>
    <mergeCell ref="D48:N49"/>
    <mergeCell ref="AE48:AE49"/>
    <mergeCell ref="AF48:AJ49"/>
    <mergeCell ref="AK48:AK49"/>
    <mergeCell ref="O48:AD49"/>
    <mergeCell ref="H46:I46"/>
    <mergeCell ref="D47:I47"/>
    <mergeCell ref="K47:L47"/>
    <mergeCell ref="M47:N47"/>
    <mergeCell ref="O47:V47"/>
    <mergeCell ref="X47:AD47"/>
    <mergeCell ref="AK41:AM42"/>
    <mergeCell ref="D31:AS32"/>
    <mergeCell ref="H33:P33"/>
    <mergeCell ref="S34:V35"/>
    <mergeCell ref="W34:AD35"/>
    <mergeCell ref="N46:X46"/>
    <mergeCell ref="B52:Z52"/>
    <mergeCell ref="AA52:AH52"/>
    <mergeCell ref="V65:AA66"/>
    <mergeCell ref="N63:R64"/>
    <mergeCell ref="AB61:AR62"/>
    <mergeCell ref="AB63:AR64"/>
    <mergeCell ref="AB65:AR66"/>
    <mergeCell ref="V61:AA62"/>
    <mergeCell ref="V63:AA64"/>
    <mergeCell ref="L60:M60"/>
    <mergeCell ref="I60:J60"/>
    <mergeCell ref="C60:G60"/>
    <mergeCell ref="B57:AS57"/>
    <mergeCell ref="AB58:AC58"/>
    <mergeCell ref="AD58:AH58"/>
    <mergeCell ref="AI58:AN58"/>
    <mergeCell ref="R58:AA58"/>
    <mergeCell ref="B59:AS59"/>
    <mergeCell ref="AE54:AS55"/>
    <mergeCell ref="O54:AD55"/>
    <mergeCell ref="B54:N55"/>
    <mergeCell ref="Q56:Z56"/>
    <mergeCell ref="D56:M56"/>
  </mergeCells>
  <phoneticPr fontId="1"/>
  <conditionalFormatting sqref="I6 N6 Q6 AF6 AK6 AN6 C8 N8 R8 Y8 AJ8 AN8 J9:U13 AF9:AQ13 AA53 D56 Q56 AD58">
    <cfRule type="containsBlanks" dxfId="3" priority="6">
      <formula>LEN(TRIM(C6))=0</formula>
    </cfRule>
  </conditionalFormatting>
  <conditionalFormatting sqref="D47 D30 D20 K30 K47 X4 AF4 J14 AF14 W17 AF17 W20 AF20 W24 AF24 W27 AF27 X30 AF30 W34 AF34 W41 AF41 W44 AF44 X47 AF47 O48 AF48 O51">
    <cfRule type="cellIs" dxfId="2" priority="2" operator="equal">
      <formula>"00"</formula>
    </cfRule>
  </conditionalFormatting>
  <conditionalFormatting sqref="R58 K47 K30 D20 D30 D47 X4 AF4 J14 AF14 D17 W17 AF17 W20 AF20 D24 W24 AF24 W27 AF27 X30 AF30 D34 W34 AF34 E41 W41 AF41 W44 AF44 X47 O48 AF47:AF48 O51">
    <cfRule type="cellIs" dxfId="1" priority="3" operator="equal">
      <formula>0</formula>
    </cfRule>
  </conditionalFormatting>
  <conditionalFormatting sqref="AE56:AS56">
    <cfRule type="expression" dxfId="0" priority="1">
      <formula>OR($AT$56=TRUE,$AT$57=TRUE)</formula>
    </cfRule>
  </conditionalFormatting>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31</xdr:col>
                    <xdr:colOff>121920</xdr:colOff>
                    <xdr:row>55</xdr:row>
                    <xdr:rowOff>7620</xdr:rowOff>
                  </from>
                  <to>
                    <xdr:col>37</xdr:col>
                    <xdr:colOff>114300</xdr:colOff>
                    <xdr:row>56</xdr:row>
                    <xdr:rowOff>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37</xdr:col>
                    <xdr:colOff>121920</xdr:colOff>
                    <xdr:row>55</xdr:row>
                    <xdr:rowOff>7620</xdr:rowOff>
                  </from>
                  <to>
                    <xdr:col>44</xdr:col>
                    <xdr:colOff>144780</xdr:colOff>
                    <xdr:row>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0D20-D9BD-45B7-8EC4-0F04213DFEC7}">
  <sheetPr codeName="Sheet3"/>
  <dimension ref="A1:AV72"/>
  <sheetViews>
    <sheetView showGridLines="0" view="pageBreakPreview" zoomScaleNormal="100" zoomScaleSheetLayoutView="100" workbookViewId="0"/>
  </sheetViews>
  <sheetFormatPr defaultColWidth="2" defaultRowHeight="12" customHeight="1"/>
  <cols>
    <col min="1" max="16384" width="2" style="1"/>
  </cols>
  <sheetData>
    <row r="1" spans="1:48" ht="12"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2"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12"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row>
    <row r="5" spans="1:48"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48" ht="12"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row>
    <row r="7" spans="1:48" ht="12"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row>
    <row r="8" spans="1:48" ht="12"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row>
    <row r="9" spans="1:48" ht="12"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row>
    <row r="10" spans="1:48" ht="12"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1:48" ht="12"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1:48" ht="12"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1:48" ht="12"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1:48" ht="12"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1:48" ht="12"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1:48" ht="12"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1:48" ht="12"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1:48" ht="12"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1:48" ht="12"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1:48" ht="12"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1:48" ht="12"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1:48" ht="12"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1:48" ht="12"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1:48" ht="12"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48" ht="12"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48" ht="12"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1:48" ht="12"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1:48" ht="12"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1:48" ht="12"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1:48" ht="12"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1:48" ht="12"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1:48" ht="12"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1:48" ht="12"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1:48" ht="12"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1:48" ht="12"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1:48" ht="12"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1:48"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1:48" ht="12"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1:48" ht="1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1:48" ht="1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1:48" ht="12"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row r="42" spans="1:48" ht="12"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row>
    <row r="43" spans="1:48" ht="1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row>
    <row r="44" spans="1:48" ht="1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row>
    <row r="45" spans="1:48" ht="12"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48" ht="12"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ht="1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ht="1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ht="1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ht="1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ht="1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ht="1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row>
    <row r="56" spans="1:48" ht="1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ht="1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ht="1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ht="1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ht="1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ht="1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ht="12"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ht="12"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ht="1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ht="12"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sheetData>
  <sheetProtection algorithmName="SHA-512" hashValue="wzxzf0yetJZfmiLH/SPMn0x5MGgcUvkMXKQRDoJxCHsjyH8KJpsvxMfkMy6aFDaHW5BgFvad3VtpgnNQMXebpA==" saltValue="+nBMr15KJ6wKwOLMdwFXow==" spinCount="100000" sheet="1" objects="1" scenarios="1" selectLockedCells="1"/>
  <phoneticPr fontId="1"/>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様式第7号2号紙_1</vt:lpstr>
      <vt:lpstr>様式第7号2号紙_2</vt:lpstr>
      <vt:lpstr>様式第7号2号紙_3</vt:lpstr>
      <vt:lpstr>様式第7号2号紙_1!Print_Area</vt:lpstr>
      <vt:lpstr>様式第7号2号紙_2!Print_Area</vt:lpstr>
      <vt:lpstr>様式第7号2号紙_3!Print_Area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2023-02-03T06:48:33Z</dcterms:modified>
</cp:coreProperties>
</file>