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769\Box\【02_課所共有】09_03_農業支援課\R06年度\01_総務・農業資金・保険担当\05_資金\01_農業制度資金全般\01_農業資金全般\040_農業資金担当ウェブサイト\"/>
    </mc:Choice>
  </mc:AlternateContent>
  <xr:revisionPtr revIDLastSave="0" documentId="13_ncr:1_{D91581D7-F883-4CC5-B8FD-E4974EC3B7DE}" xr6:coauthVersionLast="36" xr6:coauthVersionMax="36" xr10:uidLastSave="{00000000-0000-0000-0000-000000000000}"/>
  <bookViews>
    <workbookView xWindow="120" yWindow="110" windowWidth="20340" windowHeight="7860" xr2:uid="{00000000-000D-0000-FFFF-FFFF00000000}"/>
  </bookViews>
  <sheets>
    <sheet name="Sheet" sheetId="2" r:id="rId1"/>
  </sheets>
  <calcPr calcId="191029"/>
</workbook>
</file>

<file path=xl/calcChain.xml><?xml version="1.0" encoding="utf-8"?>
<calcChain xmlns="http://schemas.openxmlformats.org/spreadsheetml/2006/main">
  <c r="C7" i="2" l="1"/>
  <c r="C8" i="2" l="1"/>
  <c r="H8" i="2" l="1"/>
  <c r="G8" i="2" s="1"/>
  <c r="H7" i="2"/>
  <c r="I7" i="2" l="1"/>
  <c r="G7" i="2"/>
  <c r="J7" i="2" s="1"/>
  <c r="K7" i="2" l="1"/>
</calcChain>
</file>

<file path=xl/sharedStrings.xml><?xml version="1.0" encoding="utf-8"?>
<sst xmlns="http://schemas.openxmlformats.org/spreadsheetml/2006/main" count="21" uniqueCount="21">
  <si>
    <t>県</t>
    <rPh sb="0" eb="1">
      <t>ケン</t>
    </rPh>
    <phoneticPr fontId="1"/>
  </si>
  <si>
    <t>実行時</t>
    <rPh sb="0" eb="3">
      <t>ジッコウジ</t>
    </rPh>
    <phoneticPr fontId="1"/>
  </si>
  <si>
    <t>利率適用時</t>
    <rPh sb="0" eb="2">
      <t>リリツ</t>
    </rPh>
    <rPh sb="2" eb="5">
      <t>テキヨウジ</t>
    </rPh>
    <phoneticPr fontId="1"/>
  </si>
  <si>
    <t>備考</t>
    <rPh sb="0" eb="2">
      <t>ビコウ</t>
    </rPh>
    <phoneticPr fontId="1"/>
  </si>
  <si>
    <t>貸付利率比較</t>
    <rPh sb="0" eb="2">
      <t>カシツケ</t>
    </rPh>
    <rPh sb="2" eb="4">
      <t>リリツ</t>
    </rPh>
    <rPh sb="4" eb="6">
      <t>ヒカク</t>
    </rPh>
    <phoneticPr fontId="1"/>
  </si>
  <si>
    <t>特例金利比較</t>
    <rPh sb="0" eb="2">
      <t>トクレイ</t>
    </rPh>
    <rPh sb="2" eb="4">
      <t>キンリ</t>
    </rPh>
    <rPh sb="4" eb="6">
      <t>ヒカク</t>
    </rPh>
    <phoneticPr fontId="1"/>
  </si>
  <si>
    <t>貸付
利率</t>
    <rPh sb="0" eb="2">
      <t>カシツケ</t>
    </rPh>
    <rPh sb="3" eb="5">
      <t>リリツ</t>
    </rPh>
    <phoneticPr fontId="1"/>
  </si>
  <si>
    <t>承認時</t>
    <rPh sb="0" eb="3">
      <t>ショウニンジ</t>
    </rPh>
    <phoneticPr fontId="1"/>
  </si>
  <si>
    <t>融資機関</t>
    <rPh sb="0" eb="2">
      <t>ユウシ</t>
    </rPh>
    <rPh sb="2" eb="4">
      <t>キカン</t>
    </rPh>
    <phoneticPr fontId="1"/>
  </si>
  <si>
    <t>借受者名</t>
    <rPh sb="0" eb="3">
      <t>カリウケシャ</t>
    </rPh>
    <rPh sb="3" eb="4">
      <t>メイ</t>
    </rPh>
    <phoneticPr fontId="1"/>
  </si>
  <si>
    <t>年</t>
    <rPh sb="0" eb="1">
      <t>ネン</t>
    </rPh>
    <phoneticPr fontId="1"/>
  </si>
  <si>
    <t>長期
協会</t>
    <rPh sb="0" eb="2">
      <t>チョウキ</t>
    </rPh>
    <rPh sb="3" eb="5">
      <t>キョウカイ</t>
    </rPh>
    <phoneticPr fontId="1"/>
  </si>
  <si>
    <t>特例金利
（市町村）</t>
    <rPh sb="0" eb="2">
      <t>トクレイ</t>
    </rPh>
    <rPh sb="2" eb="4">
      <t>キンリ</t>
    </rPh>
    <rPh sb="6" eb="9">
      <t>シチョウソン</t>
    </rPh>
    <phoneticPr fontId="1"/>
  </si>
  <si>
    <t>基準
金利</t>
    <rPh sb="0" eb="2">
      <t>キジュン</t>
    </rPh>
    <rPh sb="3" eb="5">
      <t>キンリ</t>
    </rPh>
    <phoneticPr fontId="1"/>
  </si>
  <si>
    <t>償還期間</t>
    <rPh sb="0" eb="2">
      <t>ショウカン</t>
    </rPh>
    <rPh sb="2" eb="4">
      <t>キカン</t>
    </rPh>
    <phoneticPr fontId="1"/>
  </si>
  <si>
    <t>↑
判定結果</t>
    <rPh sb="2" eb="4">
      <t>ハンテイ</t>
    </rPh>
    <rPh sb="4" eb="6">
      <t>ケッカ</t>
    </rPh>
    <phoneticPr fontId="1"/>
  </si>
  <si>
    <t>時点</t>
    <rPh sb="0" eb="2">
      <t>ジテン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</si>
  <si>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</si>
  <si>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</si>
  <si>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↑
土日祝でないことをご確認ください</t>
    <rPh sb="2" eb="4">
      <t>ドニチ</t>
    </rPh>
    <rPh sb="4" eb="5">
      <t>シュク</t>
    </rPh>
    <rPh sb="12" eb="14">
      <t>カクニン</t>
    </rPh>
    <phoneticPr fontId="1"/>
  </si>
  <si>
    <t>黄色のセルに入力してください。（初期表示では一部に記入例が入っています）</t>
    <rPh sb="0" eb="2">
      <t>キイロ</t>
    </rPh>
    <rPh sb="6" eb="8">
      <t>ニュウリョク</t>
    </rPh>
    <rPh sb="16" eb="18">
      <t>ショキ</t>
    </rPh>
    <rPh sb="18" eb="20">
      <t>ヒョウジ</t>
    </rPh>
    <rPh sb="22" eb="24">
      <t>イチブ</t>
    </rPh>
    <rPh sb="25" eb="27">
      <t>キニュウ</t>
    </rPh>
    <rPh sb="27" eb="28">
      <t>レイ</t>
    </rPh>
    <rPh sb="29" eb="30">
      <t>ハイ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</si>
</sst>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1"/>
      <color theme="1"/>
      <name val="游ゴシック Medium"/>
      <family val="3"/>
      <charset val="128"/>
    </font>
    <font>
      <sz val="10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76" fontId="2" fillId="0" borderId="7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10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2" fillId="2" borderId="17" xfId="0" applyFont="1" applyFill="1" applyBorder="1">
      <alignment vertical="center"/>
    </xf>
    <xf numFmtId="176" fontId="2" fillId="2" borderId="5" xfId="0" applyNumberFormat="1" applyFont="1" applyFill="1" applyBorder="1">
      <alignment vertical="center"/>
    </xf>
    <xf numFmtId="176" fontId="2" fillId="2" borderId="15" xfId="0" applyNumberFormat="1" applyFont="1" applyFill="1" applyBorder="1">
      <alignment vertical="center"/>
    </xf>
    <xf numFmtId="176" fontId="2" fillId="2" borderId="6" xfId="0" applyNumberFormat="1" applyFont="1" applyFill="1" applyBorder="1">
      <alignment vertical="center"/>
    </xf>
    <xf numFmtId="176" fontId="2" fillId="2" borderId="8" xfId="0" applyNumberFormat="1" applyFont="1" applyFill="1" applyBorder="1">
      <alignment vertical="center"/>
    </xf>
    <xf numFmtId="176" fontId="2" fillId="2" borderId="16" xfId="0" applyNumberFormat="1" applyFont="1" applyFill="1" applyBorder="1">
      <alignment vertical="center"/>
    </xf>
    <xf numFmtId="176" fontId="2" fillId="2" borderId="9" xfId="0" applyNumberFormat="1" applyFont="1" applyFill="1" applyBorder="1">
      <alignment vertical="center"/>
    </xf>
    <xf numFmtId="0" fontId="2" fillId="3" borderId="20" xfId="0" applyFont="1" applyFill="1" applyBorder="1" applyAlignment="1">
      <alignment horizontal="center" vertical="center" wrapText="1"/>
    </xf>
    <xf numFmtId="176" fontId="2" fillId="0" borderId="21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vertical="top" wrapText="1"/>
    </xf>
    <xf numFmtId="0" fontId="2" fillId="2" borderId="17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3" borderId="1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58" fontId="2" fillId="3" borderId="26" xfId="0" applyNumberFormat="1" applyFont="1" applyFill="1" applyBorder="1" applyAlignment="1">
      <alignment horizontal="center" vertical="center" shrinkToFit="1"/>
    </xf>
    <xf numFmtId="58" fontId="2" fillId="3" borderId="13" xfId="0" applyNumberFormat="1" applyFont="1" applyFill="1" applyBorder="1" applyAlignment="1">
      <alignment horizontal="center" vertical="center" shrinkToFit="1"/>
    </xf>
    <xf numFmtId="58" fontId="2" fillId="2" borderId="27" xfId="0" applyNumberFormat="1" applyFont="1" applyFill="1" applyBorder="1" applyAlignment="1">
      <alignment vertical="center" shrinkToFit="1"/>
    </xf>
    <xf numFmtId="58" fontId="2" fillId="2" borderId="9" xfId="0" applyNumberFormat="1" applyFont="1" applyFill="1" applyBorder="1" applyAlignment="1">
      <alignment vertical="center" shrinkToFit="1"/>
    </xf>
    <xf numFmtId="0" fontId="2" fillId="0" borderId="0" xfId="0" applyFont="1" applyBorder="1" applyAlignment="1">
      <alignment vertical="top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tabSelected="1" workbookViewId="0"/>
  </sheetViews>
  <sheetFormatPr defaultRowHeight="13" x14ac:dyDescent="0.2"/>
  <cols>
    <col min="2" max="2" width="15.453125" customWidth="1"/>
    <col min="3" max="3" width="5.7265625" customWidth="1"/>
    <col min="11" max="11" width="10.26953125" customWidth="1"/>
  </cols>
  <sheetData>
    <row r="1" spans="1:13" ht="18" x14ac:dyDescent="0.2">
      <c r="A1" s="33"/>
      <c r="B1" s="48" t="s">
        <v>20</v>
      </c>
      <c r="C1" s="34"/>
    </row>
    <row r="3" spans="1:13" ht="13.5" thickBot="1" x14ac:dyDescent="0.25"/>
    <row r="4" spans="1:13" ht="22.5" customHeight="1" thickBot="1" x14ac:dyDescent="0.25">
      <c r="A4" s="3" t="s">
        <v>8</v>
      </c>
      <c r="B4" s="36"/>
      <c r="C4" s="38"/>
      <c r="D4" s="37"/>
      <c r="E4" s="4" t="s">
        <v>9</v>
      </c>
      <c r="F4" s="36"/>
      <c r="G4" s="38"/>
      <c r="H4" s="37"/>
      <c r="I4" s="39" t="s">
        <v>14</v>
      </c>
      <c r="J4" s="40"/>
      <c r="K4" s="19">
        <v>7</v>
      </c>
      <c r="L4" s="5" t="s">
        <v>10</v>
      </c>
    </row>
    <row r="5" spans="1:13" ht="5.25" customHeight="1" thickBot="1" x14ac:dyDescent="0.25">
      <c r="A5" s="32"/>
      <c r="B5" s="32"/>
      <c r="C5" s="32"/>
      <c r="D5" s="2"/>
      <c r="E5" s="2"/>
      <c r="F5" s="2"/>
      <c r="G5" s="2"/>
      <c r="H5" s="2"/>
      <c r="I5" s="2"/>
      <c r="J5" s="2"/>
      <c r="K5" s="2"/>
      <c r="L5" s="2"/>
    </row>
    <row r="6" spans="1:13" ht="26.5" thickTop="1" x14ac:dyDescent="0.2">
      <c r="A6" s="41" t="s">
        <v>16</v>
      </c>
      <c r="B6" s="42" t="s">
        <v>17</v>
      </c>
      <c r="C6" s="43" t="s">
        <v>18</v>
      </c>
      <c r="D6" s="6" t="s">
        <v>13</v>
      </c>
      <c r="E6" s="7" t="s">
        <v>0</v>
      </c>
      <c r="F6" s="8" t="s">
        <v>11</v>
      </c>
      <c r="G6" s="9" t="s">
        <v>12</v>
      </c>
      <c r="H6" s="10" t="s">
        <v>6</v>
      </c>
      <c r="I6" s="11" t="s">
        <v>4</v>
      </c>
      <c r="J6" s="26" t="s">
        <v>5</v>
      </c>
      <c r="K6" s="30" t="s">
        <v>2</v>
      </c>
      <c r="L6" s="28" t="s">
        <v>3</v>
      </c>
    </row>
    <row r="7" spans="1:13" ht="33.75" customHeight="1" thickBot="1" x14ac:dyDescent="0.25">
      <c r="A7" s="12" t="s">
        <v>7</v>
      </c>
      <c r="B7" s="46">
        <v>45422</v>
      </c>
      <c r="C7" s="44" t="str">
        <f>TEXT(B7,"aaa")</f>
        <v>金</v>
      </c>
      <c r="D7" s="20">
        <v>2.35</v>
      </c>
      <c r="E7" s="21">
        <v>1.25</v>
      </c>
      <c r="F7" s="22">
        <v>0.55000000000000004</v>
      </c>
      <c r="G7" s="13">
        <f>H7-F7</f>
        <v>0.55000000000000004</v>
      </c>
      <c r="H7" s="14">
        <f>D7-E7</f>
        <v>1.1000000000000001</v>
      </c>
      <c r="I7" s="15" t="str">
        <f>IF(H7&lt;H8,"上昇",IF(H7=H8,"同一","低下"))</f>
        <v>上昇</v>
      </c>
      <c r="J7" s="27" t="str">
        <f>IF(G7&lt;G8,"上昇",IF(G7=G8,"同一","低下"))</f>
        <v>上昇</v>
      </c>
      <c r="K7" s="31" t="str">
        <f>IF(AND(I7="上昇",J7="上昇"),"承認時",IF(AND(I7="上昇",J7="同一"),"承認時",IF(AND(I7="上昇",J7="低下"),"実行時",IF(I7="低下","実行時",IF(AND(I7="同一",J7="上昇"),"承認時",IF(AND(I7="同一",J7="低下"),"実行時",""))))))</f>
        <v>承認時</v>
      </c>
      <c r="L7" s="29"/>
    </row>
    <row r="8" spans="1:13" ht="35.25" customHeight="1" thickBot="1" x14ac:dyDescent="0.25">
      <c r="A8" s="12" t="s">
        <v>1</v>
      </c>
      <c r="B8" s="47">
        <v>45433</v>
      </c>
      <c r="C8" s="45" t="str">
        <f>TEXT(B8,"aaa")</f>
        <v>火</v>
      </c>
      <c r="D8" s="23">
        <v>2.4500000000000002</v>
      </c>
      <c r="E8" s="24">
        <v>1.25</v>
      </c>
      <c r="F8" s="25">
        <v>0.55000000000000004</v>
      </c>
      <c r="G8" s="16">
        <f>H8-F8</f>
        <v>0.65000000000000013</v>
      </c>
      <c r="H8" s="17">
        <f>D8-E8</f>
        <v>1.2000000000000002</v>
      </c>
      <c r="I8" s="18"/>
      <c r="J8" s="18"/>
      <c r="K8" s="35" t="s">
        <v>15</v>
      </c>
      <c r="L8" s="18"/>
      <c r="M8" s="1"/>
    </row>
    <row r="9" spans="1:13" x14ac:dyDescent="0.2">
      <c r="C9" s="48" t="s">
        <v>19</v>
      </c>
    </row>
  </sheetData>
  <sheetProtection sheet="1" objects="1" scenarios="1"/>
  <protectedRanges>
    <protectedRange sqref="B4:D4 F4:H4 K4 B7:B8 B7:B8 D7:F8" name="範囲1"/>
  </protectedRanges>
  <mergeCells count="3">
    <mergeCell ref="B4:D4"/>
    <mergeCell ref="F4:H4"/>
    <mergeCell ref="I4:J4"/>
  </mergeCells>
  <phoneticPr fontId="1"/>
  <conditionalFormatting sqref="C7:C8">
    <cfRule type="containsText" dxfId="1" priority="2" operator="containsText" text="土">
      <formula>NOT(ISERROR(SEARCH("土",C7)))</formula>
    </cfRule>
    <cfRule type="containsText" dxfId="0" priority="1" operator="containsText" text="日">
      <formula>NOT(ISERROR(SEARCH("日",C7)))</formula>
    </cfRule>
  </conditionalFormatting>
  <dataValidations count="1">
    <dataValidation imeMode="halfAlpha" allowBlank="1" showInputMessage="1" showErrorMessage="1" sqref="D7:D8 F7:F8" xr:uid="{00000000-0002-0000-0000-000000000000}"/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宮沢　登</dc:creator>
  <cp:lastModifiedBy>進藤進也</cp:lastModifiedBy>
  <cp:lastPrinted>2021-04-08T02:06:04Z</cp:lastPrinted>
  <dcterms:created xsi:type="dcterms:W3CDTF">2014-06-23T12:52:20Z</dcterms:created>
  <dcterms:modified xsi:type="dcterms:W3CDTF">2024-06-17T06:30:25Z</dcterms:modified>
</cp:coreProperties>
</file>